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harepoint.eru.cz/regulace/regcen/Dokumenty Plyn/Výkaznictví/RV 2023/výkazy ke zveřejnění/"/>
    </mc:Choice>
  </mc:AlternateContent>
  <xr:revisionPtr revIDLastSave="0" documentId="13_ncr:1_{11CD9976-511C-4ADC-A7E5-41E7243DFB2C}" xr6:coauthVersionLast="36" xr6:coauthVersionMax="36" xr10:uidLastSave="{00000000-0000-0000-0000-000000000000}"/>
  <bookViews>
    <workbookView xWindow="0" yWindow="0" windowWidth="22365" windowHeight="10020" tabRatio="846" xr2:uid="{00000000-000D-0000-FFFF-FFFF00000000}"/>
  </bookViews>
  <sheets>
    <sheet name="Identifikace" sheetId="37" r:id="rId1"/>
    <sheet name="23-A" sheetId="1" r:id="rId2"/>
    <sheet name="23-A TR" sheetId="2" r:id="rId3"/>
    <sheet name="23-IA" sheetId="3" r:id="rId4"/>
    <sheet name="23-HV" sheetId="4" r:id="rId5"/>
    <sheet name="23-HV-HB" sheetId="5" r:id="rId6"/>
    <sheet name="23-HV-PZP" sheetId="6" r:id="rId7"/>
    <sheet name="23-N" sheetId="35" r:id="rId8"/>
    <sheet name="23-N AK a) a b)" sheetId="36" r:id="rId9"/>
    <sheet name="23-Ia)" sheetId="8" r:id="rId10"/>
    <sheet name="23-I b)" sheetId="9" r:id="rId11"/>
    <sheet name="23-D1 a)" sheetId="10" r:id="rId12"/>
    <sheet name="23-D1 b)" sheetId="11" r:id="rId13"/>
    <sheet name="23-D1 c)" sheetId="12" r:id="rId14"/>
    <sheet name="23-D1 d)" sheetId="13" r:id="rId15"/>
    <sheet name="23-D1 e)" sheetId="14" r:id="rId16"/>
    <sheet name="23-D1 f)" sheetId="15" r:id="rId17"/>
    <sheet name="23-D1 g)" sheetId="16" r:id="rId18"/>
    <sheet name="23-D1 h)" sheetId="17" r:id="rId19"/>
    <sheet name="23-D1 i)" sheetId="18" r:id="rId20"/>
    <sheet name="23-D1 j)" sheetId="19" r:id="rId21"/>
    <sheet name="23-D2 a)" sheetId="20" r:id="rId22"/>
    <sheet name="23-D2 b)" sheetId="21" r:id="rId23"/>
    <sheet name="23-D2 c)" sheetId="22" r:id="rId24"/>
    <sheet name="23-D2 d)" sheetId="23" r:id="rId25"/>
    <sheet name="23-D2 e)" sheetId="24" r:id="rId26"/>
    <sheet name="23-D3" sheetId="25" r:id="rId27"/>
    <sheet name="23-D4" sheetId="26" r:id="rId28"/>
    <sheet name="23-D5" sheetId="34" r:id="rId29"/>
    <sheet name="23-D6" sheetId="28" r:id="rId30"/>
    <sheet name="23-D7" sheetId="29" r:id="rId31"/>
    <sheet name="23-D8 a), b)" sheetId="30" r:id="rId32"/>
    <sheet name="23-D9" sheetId="31" r:id="rId33"/>
    <sheet name="23-D10" sheetId="32" r:id="rId34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_123Graph_D" localSheetId="28" hidden="1">[1]Proforma!#REF!</definedName>
    <definedName name="___123Graph_D" localSheetId="10" hidden="1">[1]Proforma!#REF!</definedName>
    <definedName name="___123Graph_D" hidden="1">[1]Proforma!#REF!</definedName>
    <definedName name="__123Graph_A" localSheetId="28" hidden="1">[2]A!#REF!</definedName>
    <definedName name="__123Graph_A" localSheetId="10" hidden="1">[2]A!#REF!</definedName>
    <definedName name="__123Graph_A" hidden="1">[2]A!#REF!</definedName>
    <definedName name="__123Graph_B" localSheetId="28" hidden="1">[2]A!#REF!</definedName>
    <definedName name="__123Graph_B" localSheetId="10" hidden="1">[2]A!#REF!</definedName>
    <definedName name="__123Graph_B" hidden="1">[2]A!#REF!</definedName>
    <definedName name="__123Graph_C" localSheetId="28" hidden="1">[2]A!#REF!</definedName>
    <definedName name="__123Graph_C" localSheetId="10" hidden="1">[2]A!#REF!</definedName>
    <definedName name="__123Graph_C" hidden="1">[2]A!#REF!</definedName>
    <definedName name="__123Graph_D" localSheetId="13" hidden="1">[1]Proforma!#REF!</definedName>
    <definedName name="__123Graph_D" localSheetId="14" hidden="1">[1]Proforma!#REF!</definedName>
    <definedName name="__123Graph_D" localSheetId="15" hidden="1">[1]Proforma!#REF!</definedName>
    <definedName name="__123Graph_D" localSheetId="16" hidden="1">[1]Proforma!#REF!</definedName>
    <definedName name="__123Graph_D" localSheetId="17" hidden="1">[1]Proforma!#REF!</definedName>
    <definedName name="__123Graph_D" localSheetId="18" hidden="1">[1]Proforma!#REF!</definedName>
    <definedName name="__123Graph_D" localSheetId="19" hidden="1">[1]Proforma!#REF!</definedName>
    <definedName name="__123Graph_D" localSheetId="20" hidden="1">[1]Proforma!#REF!</definedName>
    <definedName name="__123Graph_D" localSheetId="21" hidden="1">[1]Proforma!#REF!</definedName>
    <definedName name="__123Graph_D" localSheetId="22" hidden="1">[1]Proforma!#REF!</definedName>
    <definedName name="__123Graph_D" localSheetId="23" hidden="1">[1]Proforma!#REF!</definedName>
    <definedName name="__123Graph_D" localSheetId="24" hidden="1">[1]Proforma!#REF!</definedName>
    <definedName name="__123Graph_D" localSheetId="25" hidden="1">[1]Proforma!#REF!</definedName>
    <definedName name="__123Graph_D" localSheetId="26" hidden="1">[1]Proforma!#REF!</definedName>
    <definedName name="__123Graph_D" localSheetId="27" hidden="1">[1]Proforma!#REF!</definedName>
    <definedName name="__123Graph_D" localSheetId="28" hidden="1">[1]Proforma!#REF!</definedName>
    <definedName name="__123Graph_D" localSheetId="29" hidden="1">[1]Proforma!#REF!</definedName>
    <definedName name="__123Graph_D" localSheetId="30" hidden="1">[1]Proforma!#REF!</definedName>
    <definedName name="__123Graph_D" localSheetId="32" hidden="1">[1]Proforma!#REF!</definedName>
    <definedName name="__123Graph_D" localSheetId="4" hidden="1">[1]Proforma!#REF!</definedName>
    <definedName name="__123Graph_D" localSheetId="6" hidden="1">[1]Proforma!#REF!</definedName>
    <definedName name="__123Graph_D" localSheetId="0" hidden="1">[1]Proforma!#REF!</definedName>
    <definedName name="__123Graph_D" hidden="1">[1]Proforma!#REF!</definedName>
    <definedName name="__FDS_HYPERLINK_TOGGLE_STATE__" hidden="1">"ON"</definedName>
    <definedName name="__FDS_UNIQUE_RANGE_ID_GENERATOR_COUNTER" hidden="1">1</definedName>
    <definedName name="_139__FDSAUDITLINK__" localSheetId="1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2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11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12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13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14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15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16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17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18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19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20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21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22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23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24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25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26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27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28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29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30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32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4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5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6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10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3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9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7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8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0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54__FDSAUDITLINK__" localSheetId="1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2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11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12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13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14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15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16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17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18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19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20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21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22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23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24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25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26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27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28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29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30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32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4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5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6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10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3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9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7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8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0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1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2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11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12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13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14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15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16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17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18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19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20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21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22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23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24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25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26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27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28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29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30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32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4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5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6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10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3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9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7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8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0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90__FDSAUDITLINK__" localSheetId="1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2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11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12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13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14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15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16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17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18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19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20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21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22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23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24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25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26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27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28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29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30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32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4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5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6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10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3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9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7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8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0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312__FDSAUDITLINK__" localSheetId="1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2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11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12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13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14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15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16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17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18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19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20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21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22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23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24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25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26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27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28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29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30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32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4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5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6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10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3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9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7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8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0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39__FDSAUDITLINK__" localSheetId="1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2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11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12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13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14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15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16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17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18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19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20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21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22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23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24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25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26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27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28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29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30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32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4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5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6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10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3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9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7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8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0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50__FDSAUDITLINK__" localSheetId="1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2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11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12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13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14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15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16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17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18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19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20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21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22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23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24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25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26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27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28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29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30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32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4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5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6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10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3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9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7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8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0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411__FDSAUDITLINK__" localSheetId="1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2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11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12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13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14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15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16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17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18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19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20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21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22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23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24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25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26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27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28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29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30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32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4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5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6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10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3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9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7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8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0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1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2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11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12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13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14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15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16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17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18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19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20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21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22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23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24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25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26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27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28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29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30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32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4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5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6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10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3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9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7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8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0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1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2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11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12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13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14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15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16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17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18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19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20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21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22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23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24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25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26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27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28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29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30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32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4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5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6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10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3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9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7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8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0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02__FDSAUDITLINK__" localSheetId="1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2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11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12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13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14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15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16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17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18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19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20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21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22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23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24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25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26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27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28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29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30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32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4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5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6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10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3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9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7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8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0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1__FDSAUDITLINK__" localSheetId="1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2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11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12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13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14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15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16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17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18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19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20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21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22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23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24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25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26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27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28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29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30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32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4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5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6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10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3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9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7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8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0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83__FDSAUDITLINK__" localSheetId="1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2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11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12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13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14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15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16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17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18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19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20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21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22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23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24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25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26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27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28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29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30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32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4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5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6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10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3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9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7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8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0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99__FDSAUDITLINK__" localSheetId="1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2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11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12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13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14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15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16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17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18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19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20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21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22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23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24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25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26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27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28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29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30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32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4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5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6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10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3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9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7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8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0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603__FDSAUDITLINK__" localSheetId="1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2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11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12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13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14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15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16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17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18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19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20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21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22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23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24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25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26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27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28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29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30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32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4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5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6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10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3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9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7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8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0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bdm.4A6F685A0D284D49BC87E64B9D08CDE1.edm" localSheetId="10" hidden="1">#REF!</definedName>
    <definedName name="_bdm.4A6F685A0D284D49BC87E64B9D08CDE1.edm" localSheetId="7" hidden="1">#REF!</definedName>
    <definedName name="_bdm.4A6F685A0D284D49BC87E64B9D08CDE1.edm" localSheetId="8" hidden="1">#REF!</definedName>
    <definedName name="_bdm.4A6F685A0D284D49BC87E64B9D08CDE1.edm" localSheetId="0" hidden="1">#REF!</definedName>
    <definedName name="_bdm.4A6F685A0D284D49BC87E64B9D08CDE1.edm" hidden="1">#REF!</definedName>
    <definedName name="_Fill" localSheetId="28" hidden="1">#REF!</definedName>
    <definedName name="_Fill" localSheetId="10" hidden="1">#REF!</definedName>
    <definedName name="_Fill" localSheetId="7" hidden="1">#REF!</definedName>
    <definedName name="_Fill" localSheetId="8" hidden="1">#REF!</definedName>
    <definedName name="_Fill" localSheetId="0" hidden="1">#REF!</definedName>
    <definedName name="_Fill" hidden="1">#REF!</definedName>
    <definedName name="_xlnm._FilterDatabase" localSheetId="3" hidden="1">'23-IA'!$B$5:$I$128</definedName>
    <definedName name="_Key1" localSheetId="28" hidden="1">#REF!</definedName>
    <definedName name="_Key1" localSheetId="10" hidden="1">#REF!</definedName>
    <definedName name="_Key1" localSheetId="7" hidden="1">#REF!</definedName>
    <definedName name="_Key1" localSheetId="8" hidden="1">#REF!</definedName>
    <definedName name="_Key1" localSheetId="0" hidden="1">#REF!</definedName>
    <definedName name="_Key1" hidden="1">#REF!</definedName>
    <definedName name="_Order1" hidden="1">0</definedName>
    <definedName name="_Sort" localSheetId="28" hidden="1">#REF!</definedName>
    <definedName name="_Sort" localSheetId="10" hidden="1">#REF!</definedName>
    <definedName name="_Sort" localSheetId="7" hidden="1">#REF!</definedName>
    <definedName name="_Sort" localSheetId="8" hidden="1">#REF!</definedName>
    <definedName name="_Sort" localSheetId="0" hidden="1">#REF!</definedName>
    <definedName name="_Sort" hidden="1">#REF!</definedName>
    <definedName name="_Table1_In1" localSheetId="1" hidden="1">#REF!</definedName>
    <definedName name="_Table1_In1" localSheetId="2" hidden="1">#REF!</definedName>
    <definedName name="_Table1_In1" localSheetId="11" hidden="1">#REF!</definedName>
    <definedName name="_Table1_In1" localSheetId="12" hidden="1">#REF!</definedName>
    <definedName name="_Table1_In1" localSheetId="13" hidden="1">#REF!</definedName>
    <definedName name="_Table1_In1" localSheetId="14" hidden="1">#REF!</definedName>
    <definedName name="_Table1_In1" localSheetId="15" hidden="1">#REF!</definedName>
    <definedName name="_Table1_In1" localSheetId="16" hidden="1">#REF!</definedName>
    <definedName name="_Table1_In1" localSheetId="17" hidden="1">#REF!</definedName>
    <definedName name="_Table1_In1" localSheetId="18" hidden="1">#REF!</definedName>
    <definedName name="_Table1_In1" localSheetId="19" hidden="1">#REF!</definedName>
    <definedName name="_Table1_In1" localSheetId="20" hidden="1">#REF!</definedName>
    <definedName name="_Table1_In1" localSheetId="21" hidden="1">#REF!</definedName>
    <definedName name="_Table1_In1" localSheetId="22" hidden="1">#REF!</definedName>
    <definedName name="_Table1_In1" localSheetId="23" hidden="1">#REF!</definedName>
    <definedName name="_Table1_In1" localSheetId="24" hidden="1">#REF!</definedName>
    <definedName name="_Table1_In1" localSheetId="25" hidden="1">#REF!</definedName>
    <definedName name="_Table1_In1" localSheetId="26" hidden="1">#REF!</definedName>
    <definedName name="_Table1_In1" localSheetId="28" hidden="1">#REF!</definedName>
    <definedName name="_Table1_In1" localSheetId="29" hidden="1">#REF!</definedName>
    <definedName name="_Table1_In1" localSheetId="30" hidden="1">#REF!</definedName>
    <definedName name="_Table1_In1" localSheetId="32" hidden="1">#REF!</definedName>
    <definedName name="_Table1_In1" localSheetId="4" hidden="1">#REF!</definedName>
    <definedName name="_Table1_In1" localSheetId="5" hidden="1">#REF!</definedName>
    <definedName name="_Table1_In1" localSheetId="6" hidden="1">#REF!</definedName>
    <definedName name="_Table1_In1" localSheetId="10" hidden="1">#REF!</definedName>
    <definedName name="_Table1_In1" localSheetId="3" hidden="1">#REF!</definedName>
    <definedName name="_Table1_In1" localSheetId="9" hidden="1">#REF!</definedName>
    <definedName name="_Table1_In1" localSheetId="7" hidden="1">#REF!</definedName>
    <definedName name="_Table1_In1" localSheetId="8" hidden="1">#REF!</definedName>
    <definedName name="_Table1_In1" localSheetId="0" hidden="1">#REF!</definedName>
    <definedName name="_Table1_In1" hidden="1">#REF!</definedName>
    <definedName name="_Table1_Out" localSheetId="1" hidden="1">#REF!</definedName>
    <definedName name="_Table1_Out" localSheetId="2" hidden="1">#REF!</definedName>
    <definedName name="_Table1_Out" localSheetId="11" hidden="1">#REF!</definedName>
    <definedName name="_Table1_Out" localSheetId="12" hidden="1">#REF!</definedName>
    <definedName name="_Table1_Out" localSheetId="13" hidden="1">#REF!</definedName>
    <definedName name="_Table1_Out" localSheetId="14" hidden="1">#REF!</definedName>
    <definedName name="_Table1_Out" localSheetId="15" hidden="1">#REF!</definedName>
    <definedName name="_Table1_Out" localSheetId="16" hidden="1">#REF!</definedName>
    <definedName name="_Table1_Out" localSheetId="17" hidden="1">#REF!</definedName>
    <definedName name="_Table1_Out" localSheetId="18" hidden="1">#REF!</definedName>
    <definedName name="_Table1_Out" localSheetId="19" hidden="1">#REF!</definedName>
    <definedName name="_Table1_Out" localSheetId="20" hidden="1">#REF!</definedName>
    <definedName name="_Table1_Out" localSheetId="21" hidden="1">#REF!</definedName>
    <definedName name="_Table1_Out" localSheetId="22" hidden="1">#REF!</definedName>
    <definedName name="_Table1_Out" localSheetId="23" hidden="1">#REF!</definedName>
    <definedName name="_Table1_Out" localSheetId="24" hidden="1">#REF!</definedName>
    <definedName name="_Table1_Out" localSheetId="25" hidden="1">#REF!</definedName>
    <definedName name="_Table1_Out" localSheetId="26" hidden="1">#REF!</definedName>
    <definedName name="_Table1_Out" localSheetId="28" hidden="1">#REF!</definedName>
    <definedName name="_Table1_Out" localSheetId="29" hidden="1">#REF!</definedName>
    <definedName name="_Table1_Out" localSheetId="30" hidden="1">#REF!</definedName>
    <definedName name="_Table1_Out" localSheetId="32" hidden="1">#REF!</definedName>
    <definedName name="_Table1_Out" localSheetId="4" hidden="1">#REF!</definedName>
    <definedName name="_Table1_Out" localSheetId="5" hidden="1">#REF!</definedName>
    <definedName name="_Table1_Out" localSheetId="6" hidden="1">#REF!</definedName>
    <definedName name="_Table1_Out" localSheetId="10" hidden="1">#REF!</definedName>
    <definedName name="_Table1_Out" localSheetId="3" hidden="1">#REF!</definedName>
    <definedName name="_Table1_Out" localSheetId="9" hidden="1">#REF!</definedName>
    <definedName name="_Table1_Out" localSheetId="7" hidden="1">#REF!</definedName>
    <definedName name="_Table1_Out" localSheetId="8" hidden="1">#REF!</definedName>
    <definedName name="_Table1_Out" localSheetId="0" hidden="1">#REF!</definedName>
    <definedName name="_Table1_Out" hidden="1">#REF!</definedName>
    <definedName name="_Table2_In1" localSheetId="1" hidden="1">#REF!</definedName>
    <definedName name="_Table2_In1" localSheetId="2" hidden="1">#REF!</definedName>
    <definedName name="_Table2_In1" localSheetId="11" hidden="1">#REF!</definedName>
    <definedName name="_Table2_In1" localSheetId="12" hidden="1">#REF!</definedName>
    <definedName name="_Table2_In1" localSheetId="13" hidden="1">#REF!</definedName>
    <definedName name="_Table2_In1" localSheetId="14" hidden="1">#REF!</definedName>
    <definedName name="_Table2_In1" localSheetId="15" hidden="1">#REF!</definedName>
    <definedName name="_Table2_In1" localSheetId="16" hidden="1">#REF!</definedName>
    <definedName name="_Table2_In1" localSheetId="17" hidden="1">#REF!</definedName>
    <definedName name="_Table2_In1" localSheetId="18" hidden="1">#REF!</definedName>
    <definedName name="_Table2_In1" localSheetId="19" hidden="1">#REF!</definedName>
    <definedName name="_Table2_In1" localSheetId="20" hidden="1">#REF!</definedName>
    <definedName name="_Table2_In1" localSheetId="21" hidden="1">#REF!</definedName>
    <definedName name="_Table2_In1" localSheetId="22" hidden="1">#REF!</definedName>
    <definedName name="_Table2_In1" localSheetId="23" hidden="1">#REF!</definedName>
    <definedName name="_Table2_In1" localSheetId="24" hidden="1">#REF!</definedName>
    <definedName name="_Table2_In1" localSheetId="25" hidden="1">#REF!</definedName>
    <definedName name="_Table2_In1" localSheetId="26" hidden="1">#REF!</definedName>
    <definedName name="_Table2_In1" localSheetId="28" hidden="1">#REF!</definedName>
    <definedName name="_Table2_In1" localSheetId="29" hidden="1">#REF!</definedName>
    <definedName name="_Table2_In1" localSheetId="30" hidden="1">#REF!</definedName>
    <definedName name="_Table2_In1" localSheetId="32" hidden="1">#REF!</definedName>
    <definedName name="_Table2_In1" localSheetId="4" hidden="1">#REF!</definedName>
    <definedName name="_Table2_In1" localSheetId="5" hidden="1">#REF!</definedName>
    <definedName name="_Table2_In1" localSheetId="6" hidden="1">#REF!</definedName>
    <definedName name="_Table2_In1" localSheetId="10" hidden="1">#REF!</definedName>
    <definedName name="_Table2_In1" localSheetId="3" hidden="1">#REF!</definedName>
    <definedName name="_Table2_In1" localSheetId="9" hidden="1">#REF!</definedName>
    <definedName name="_Table2_In1" localSheetId="0" hidden="1">#REF!</definedName>
    <definedName name="_Table2_In1" hidden="1">#REF!</definedName>
    <definedName name="_Table2_In2" localSheetId="1" hidden="1">#REF!</definedName>
    <definedName name="_Table2_In2" localSheetId="2" hidden="1">#REF!</definedName>
    <definedName name="_Table2_In2" localSheetId="11" hidden="1">#REF!</definedName>
    <definedName name="_Table2_In2" localSheetId="12" hidden="1">#REF!</definedName>
    <definedName name="_Table2_In2" localSheetId="13" hidden="1">#REF!</definedName>
    <definedName name="_Table2_In2" localSheetId="14" hidden="1">#REF!</definedName>
    <definedName name="_Table2_In2" localSheetId="15" hidden="1">#REF!</definedName>
    <definedName name="_Table2_In2" localSheetId="16" hidden="1">#REF!</definedName>
    <definedName name="_Table2_In2" localSheetId="17" hidden="1">#REF!</definedName>
    <definedName name="_Table2_In2" localSheetId="18" hidden="1">#REF!</definedName>
    <definedName name="_Table2_In2" localSheetId="19" hidden="1">#REF!</definedName>
    <definedName name="_Table2_In2" localSheetId="20" hidden="1">#REF!</definedName>
    <definedName name="_Table2_In2" localSheetId="21" hidden="1">#REF!</definedName>
    <definedName name="_Table2_In2" localSheetId="22" hidden="1">#REF!</definedName>
    <definedName name="_Table2_In2" localSheetId="23" hidden="1">#REF!</definedName>
    <definedName name="_Table2_In2" localSheetId="24" hidden="1">#REF!</definedName>
    <definedName name="_Table2_In2" localSheetId="25" hidden="1">#REF!</definedName>
    <definedName name="_Table2_In2" localSheetId="26" hidden="1">#REF!</definedName>
    <definedName name="_Table2_In2" localSheetId="28" hidden="1">#REF!</definedName>
    <definedName name="_Table2_In2" localSheetId="29" hidden="1">#REF!</definedName>
    <definedName name="_Table2_In2" localSheetId="30" hidden="1">#REF!</definedName>
    <definedName name="_Table2_In2" localSheetId="32" hidden="1">#REF!</definedName>
    <definedName name="_Table2_In2" localSheetId="4" hidden="1">#REF!</definedName>
    <definedName name="_Table2_In2" localSheetId="5" hidden="1">#REF!</definedName>
    <definedName name="_Table2_In2" localSheetId="6" hidden="1">#REF!</definedName>
    <definedName name="_Table2_In2" localSheetId="10" hidden="1">#REF!</definedName>
    <definedName name="_Table2_In2" localSheetId="3" hidden="1">#REF!</definedName>
    <definedName name="_Table2_In2" localSheetId="9" hidden="1">#REF!</definedName>
    <definedName name="_Table2_In2" localSheetId="0" hidden="1">#REF!</definedName>
    <definedName name="_Table2_In2" hidden="1">#REF!</definedName>
    <definedName name="_Table2_Out" localSheetId="1" hidden="1">#REF!</definedName>
    <definedName name="_Table2_Out" localSheetId="2" hidden="1">#REF!</definedName>
    <definedName name="_Table2_Out" localSheetId="11" hidden="1">#REF!</definedName>
    <definedName name="_Table2_Out" localSheetId="12" hidden="1">#REF!</definedName>
    <definedName name="_Table2_Out" localSheetId="13" hidden="1">#REF!</definedName>
    <definedName name="_Table2_Out" localSheetId="14" hidden="1">#REF!</definedName>
    <definedName name="_Table2_Out" localSheetId="15" hidden="1">#REF!</definedName>
    <definedName name="_Table2_Out" localSheetId="16" hidden="1">#REF!</definedName>
    <definedName name="_Table2_Out" localSheetId="17" hidden="1">#REF!</definedName>
    <definedName name="_Table2_Out" localSheetId="18" hidden="1">#REF!</definedName>
    <definedName name="_Table2_Out" localSheetId="19" hidden="1">#REF!</definedName>
    <definedName name="_Table2_Out" localSheetId="20" hidden="1">#REF!</definedName>
    <definedName name="_Table2_Out" localSheetId="21" hidden="1">#REF!</definedName>
    <definedName name="_Table2_Out" localSheetId="22" hidden="1">#REF!</definedName>
    <definedName name="_Table2_Out" localSheetId="23" hidden="1">#REF!</definedName>
    <definedName name="_Table2_Out" localSheetId="24" hidden="1">#REF!</definedName>
    <definedName name="_Table2_Out" localSheetId="25" hidden="1">#REF!</definedName>
    <definedName name="_Table2_Out" localSheetId="26" hidden="1">#REF!</definedName>
    <definedName name="_Table2_Out" localSheetId="28" hidden="1">#REF!</definedName>
    <definedName name="_Table2_Out" localSheetId="29" hidden="1">#REF!</definedName>
    <definedName name="_Table2_Out" localSheetId="30" hidden="1">#REF!</definedName>
    <definedName name="_Table2_Out" localSheetId="32" hidden="1">#REF!</definedName>
    <definedName name="_Table2_Out" localSheetId="4" hidden="1">#REF!</definedName>
    <definedName name="_Table2_Out" localSheetId="5" hidden="1">#REF!</definedName>
    <definedName name="_Table2_Out" localSheetId="6" hidden="1">#REF!</definedName>
    <definedName name="_Table2_Out" localSheetId="10" hidden="1">#REF!</definedName>
    <definedName name="_Table2_Out" localSheetId="3" hidden="1">#REF!</definedName>
    <definedName name="_Table2_Out" localSheetId="9" hidden="1">#REF!</definedName>
    <definedName name="_Table2_Out" localSheetId="0" hidden="1">#REF!</definedName>
    <definedName name="_Table2_Out" hidden="1">#REF!</definedName>
    <definedName name="_Table3_In2" localSheetId="10" hidden="1">#REF!</definedName>
    <definedName name="_Table3_In2" hidden="1">#REF!</definedName>
    <definedName name="_TMAutoChart1Names" localSheetId="2" hidden="1">{"sensitivity","Chart 159","sensitivity graf 159"}</definedName>
    <definedName name="_TMAutoChart1Names" localSheetId="11" hidden="1">{"sensitivity","Chart 159","sensitivity graf 159"}</definedName>
    <definedName name="_TMAutoChart1Names" localSheetId="28" hidden="1">{"sensitivity","Chart 159","sensitivity graf 159"}</definedName>
    <definedName name="_TMAutoChart1Names" localSheetId="4" hidden="1">{"sensitivity","Chart 159","sensitivity graf 159"}</definedName>
    <definedName name="_TMAutoChart1Names" localSheetId="10" hidden="1">{"sensitivity","Chart 159","sensitivity graf 159"}</definedName>
    <definedName name="_TMAutoChart1Names" localSheetId="3" hidden="1">{"sensitivity","Chart 159","sensitivity graf 159"}</definedName>
    <definedName name="_TMAutoChart1Names" localSheetId="9" hidden="1">{"sensitivity","Chart 159","sensitivity graf 159"}</definedName>
    <definedName name="_TMAutoChart1Names" localSheetId="7" hidden="1">{"sensitivity","Chart 159","sensitivity graf 159"}</definedName>
    <definedName name="_TMAutoChart1Names" localSheetId="8" hidden="1">{"sensitivity","Chart 159","sensitivity graf 159"}</definedName>
    <definedName name="_TMAutoChart1Names" localSheetId="0" hidden="1">{"sensitivity","Chart 159","sensitivity graf 159"}</definedName>
    <definedName name="_TMAutoChart1Names" hidden="1">{"sensitivity","Chart 159","sensitivity graf 159"}</definedName>
    <definedName name="_TMAutoChart1Refs" localSheetId="2" hidden="1">{"","","'sensitivity'!$B$74","'sensitivity'!$B$49","","","","","",""}</definedName>
    <definedName name="_TMAutoChart1Refs" localSheetId="11" hidden="1">{"","","'sensitivity'!$B$74","'sensitivity'!$B$49","","","","","",""}</definedName>
    <definedName name="_TMAutoChart1Refs" localSheetId="28" hidden="1">{"","","'sensitivity'!$B$74","'sensitivity'!$B$49","","","","","",""}</definedName>
    <definedName name="_TMAutoChart1Refs" localSheetId="4" hidden="1">{"","","'sensitivity'!$B$74","'sensitivity'!$B$49","","","","","",""}</definedName>
    <definedName name="_TMAutoChart1Refs" localSheetId="10" hidden="1">{"","","'sensitivity'!$B$74","'sensitivity'!$B$49","","","","","",""}</definedName>
    <definedName name="_TMAutoChart1Refs" localSheetId="3" hidden="1">{"","","'sensitivity'!$B$74","'sensitivity'!$B$49","","","","","",""}</definedName>
    <definedName name="_TMAutoChart1Refs" localSheetId="9" hidden="1">{"","","'sensitivity'!$B$74","'sensitivity'!$B$49","","","","","",""}</definedName>
    <definedName name="_TMAutoChart1Refs" localSheetId="7" hidden="1">{"","","'sensitivity'!$B$74","'sensitivity'!$B$49","","","","","",""}</definedName>
    <definedName name="_TMAutoChart1Refs" localSheetId="8" hidden="1">{"","","'sensitivity'!$B$74","'sensitivity'!$B$49","","","","","",""}</definedName>
    <definedName name="_TMAutoChart1Refs" localSheetId="0" hidden="1">{"","","'sensitivity'!$B$74","'sensitivity'!$B$49","","","","","",""}</definedName>
    <definedName name="_TMAutoChart1Refs" hidden="1">{"","","'sensitivity'!$B$74","'sensitivity'!$B$49","","","","","",""}</definedName>
    <definedName name="_TMAutoChart2Names" localSheetId="2" hidden="1">{"sensitivity","Chart 160","sensitivity graf 160"}</definedName>
    <definedName name="_TMAutoChart2Names" localSheetId="11" hidden="1">{"sensitivity","Chart 160","sensitivity graf 160"}</definedName>
    <definedName name="_TMAutoChart2Names" localSheetId="28" hidden="1">{"sensitivity","Chart 160","sensitivity graf 160"}</definedName>
    <definedName name="_TMAutoChart2Names" localSheetId="4" hidden="1">{"sensitivity","Chart 160","sensitivity graf 160"}</definedName>
    <definedName name="_TMAutoChart2Names" localSheetId="10" hidden="1">{"sensitivity","Chart 160","sensitivity graf 160"}</definedName>
    <definedName name="_TMAutoChart2Names" localSheetId="3" hidden="1">{"sensitivity","Chart 160","sensitivity graf 160"}</definedName>
    <definedName name="_TMAutoChart2Names" localSheetId="9" hidden="1">{"sensitivity","Chart 160","sensitivity graf 160"}</definedName>
    <definedName name="_TMAutoChart2Names" localSheetId="7" hidden="1">{"sensitivity","Chart 160","sensitivity graf 160"}</definedName>
    <definedName name="_TMAutoChart2Names" localSheetId="8" hidden="1">{"sensitivity","Chart 160","sensitivity graf 160"}</definedName>
    <definedName name="_TMAutoChart2Names" localSheetId="0" hidden="1">{"sensitivity","Chart 160","sensitivity graf 160"}</definedName>
    <definedName name="_TMAutoChart2Names" hidden="1">{"sensitivity","Chart 160","sensitivity graf 160"}</definedName>
    <definedName name="_TMAutoChart2Refs" localSheetId="2" hidden="1">{"","","'sensitivity'!$B$74","'sensitivity'!$B$49","","","","","",""}</definedName>
    <definedName name="_TMAutoChart2Refs" localSheetId="11" hidden="1">{"","","'sensitivity'!$B$74","'sensitivity'!$B$49","","","","","",""}</definedName>
    <definedName name="_TMAutoChart2Refs" localSheetId="28" hidden="1">{"","","'sensitivity'!$B$74","'sensitivity'!$B$49","","","","","",""}</definedName>
    <definedName name="_TMAutoChart2Refs" localSheetId="4" hidden="1">{"","","'sensitivity'!$B$74","'sensitivity'!$B$49","","","","","",""}</definedName>
    <definedName name="_TMAutoChart2Refs" localSheetId="10" hidden="1">{"","","'sensitivity'!$B$74","'sensitivity'!$B$49","","","","","",""}</definedName>
    <definedName name="_TMAutoChart2Refs" localSheetId="3" hidden="1">{"","","'sensitivity'!$B$74","'sensitivity'!$B$49","","","","","",""}</definedName>
    <definedName name="_TMAutoChart2Refs" localSheetId="9" hidden="1">{"","","'sensitivity'!$B$74","'sensitivity'!$B$49","","","","","",""}</definedName>
    <definedName name="_TMAutoChart2Refs" localSheetId="7" hidden="1">{"","","'sensitivity'!$B$74","'sensitivity'!$B$49","","","","","",""}</definedName>
    <definedName name="_TMAutoChart2Refs" localSheetId="8" hidden="1">{"","","'sensitivity'!$B$74","'sensitivity'!$B$49","","","","","",""}</definedName>
    <definedName name="_TMAutoChart2Refs" localSheetId="0" hidden="1">{"","","'sensitivity'!$B$74","'sensitivity'!$B$49","","","","","",""}</definedName>
    <definedName name="_TMAutoChart2Refs" hidden="1">{"","","'sensitivity'!$B$74","'sensitivity'!$B$49","","","","","",""}</definedName>
    <definedName name="_TMAutoChart3Names" localSheetId="2" hidden="1">{"sensitivity","Chart 161","sensitivity graf 161"}</definedName>
    <definedName name="_TMAutoChart3Names" localSheetId="11" hidden="1">{"sensitivity","Chart 161","sensitivity graf 161"}</definedName>
    <definedName name="_TMAutoChart3Names" localSheetId="28" hidden="1">{"sensitivity","Chart 161","sensitivity graf 161"}</definedName>
    <definedName name="_TMAutoChart3Names" localSheetId="4" hidden="1">{"sensitivity","Chart 161","sensitivity graf 161"}</definedName>
    <definedName name="_TMAutoChart3Names" localSheetId="10" hidden="1">{"sensitivity","Chart 161","sensitivity graf 161"}</definedName>
    <definedName name="_TMAutoChart3Names" localSheetId="3" hidden="1">{"sensitivity","Chart 161","sensitivity graf 161"}</definedName>
    <definedName name="_TMAutoChart3Names" localSheetId="9" hidden="1">{"sensitivity","Chart 161","sensitivity graf 161"}</definedName>
    <definedName name="_TMAutoChart3Names" localSheetId="7" hidden="1">{"sensitivity","Chart 161","sensitivity graf 161"}</definedName>
    <definedName name="_TMAutoChart3Names" localSheetId="8" hidden="1">{"sensitivity","Chart 161","sensitivity graf 161"}</definedName>
    <definedName name="_TMAutoChart3Names" localSheetId="0" hidden="1">{"sensitivity","Chart 161","sensitivity graf 161"}</definedName>
    <definedName name="_TMAutoChart3Names" hidden="1">{"sensitivity","Chart 161","sensitivity graf 161"}</definedName>
    <definedName name="_TMAutoChart3Refs" localSheetId="2" hidden="1">{"","","'sensitivity'!$B$74","'sensitivity'!$B$49","","","","","",""}</definedName>
    <definedName name="_TMAutoChart3Refs" localSheetId="11" hidden="1">{"","","'sensitivity'!$B$74","'sensitivity'!$B$49","","","","","",""}</definedName>
    <definedName name="_TMAutoChart3Refs" localSheetId="28" hidden="1">{"","","'sensitivity'!$B$74","'sensitivity'!$B$49","","","","","",""}</definedName>
    <definedName name="_TMAutoChart3Refs" localSheetId="4" hidden="1">{"","","'sensitivity'!$B$74","'sensitivity'!$B$49","","","","","",""}</definedName>
    <definedName name="_TMAutoChart3Refs" localSheetId="10" hidden="1">{"","","'sensitivity'!$B$74","'sensitivity'!$B$49","","","","","",""}</definedName>
    <definedName name="_TMAutoChart3Refs" localSheetId="3" hidden="1">{"","","'sensitivity'!$B$74","'sensitivity'!$B$49","","","","","",""}</definedName>
    <definedName name="_TMAutoChart3Refs" localSheetId="9" hidden="1">{"","","'sensitivity'!$B$74","'sensitivity'!$B$49","","","","","",""}</definedName>
    <definedName name="_TMAutoChart3Refs" localSheetId="7" hidden="1">{"","","'sensitivity'!$B$74","'sensitivity'!$B$49","","","","","",""}</definedName>
    <definedName name="_TMAutoChart3Refs" localSheetId="8" hidden="1">{"","","'sensitivity'!$B$74","'sensitivity'!$B$49","","","","","",""}</definedName>
    <definedName name="_TMAutoChart3Refs" localSheetId="0" hidden="1">{"","","'sensitivity'!$B$74","'sensitivity'!$B$49","","","","","",""}</definedName>
    <definedName name="_TMAutoChart3Refs" hidden="1">{"","","'sensitivity'!$B$74","'sensitivity'!$B$49","","","","","",""}</definedName>
    <definedName name="_TMAutoChart4Names" localSheetId="2" hidden="1">{"sensitivity","Chart 159","sensitivity graf 159"}</definedName>
    <definedName name="_TMAutoChart4Names" localSheetId="11" hidden="1">{"sensitivity","Chart 159","sensitivity graf 159"}</definedName>
    <definedName name="_TMAutoChart4Names" localSheetId="28" hidden="1">{"sensitivity","Chart 159","sensitivity graf 159"}</definedName>
    <definedName name="_TMAutoChart4Names" localSheetId="4" hidden="1">{"sensitivity","Chart 159","sensitivity graf 159"}</definedName>
    <definedName name="_TMAutoChart4Names" localSheetId="10" hidden="1">{"sensitivity","Chart 159","sensitivity graf 159"}</definedName>
    <definedName name="_TMAutoChart4Names" localSheetId="3" hidden="1">{"sensitivity","Chart 159","sensitivity graf 159"}</definedName>
    <definedName name="_TMAutoChart4Names" localSheetId="9" hidden="1">{"sensitivity","Chart 159","sensitivity graf 159"}</definedName>
    <definedName name="_TMAutoChart4Names" localSheetId="7" hidden="1">{"sensitivity","Chart 159","sensitivity graf 159"}</definedName>
    <definedName name="_TMAutoChart4Names" localSheetId="8" hidden="1">{"sensitivity","Chart 159","sensitivity graf 159"}</definedName>
    <definedName name="_TMAutoChart4Names" localSheetId="0" hidden="1">{"sensitivity","Chart 159","sensitivity graf 159"}</definedName>
    <definedName name="_TMAutoChart4Names" hidden="1">{"sensitivity","Chart 159","sensitivity graf 159"}</definedName>
    <definedName name="_TMAutoChart4Refs" localSheetId="2" hidden="1">{"","","'sensitivity'!$B$76","'sensitivity'!$B$50","","","","","",""}</definedName>
    <definedName name="_TMAutoChart4Refs" localSheetId="11" hidden="1">{"","","'sensitivity'!$B$76","'sensitivity'!$B$50","","","","","",""}</definedName>
    <definedName name="_TMAutoChart4Refs" localSheetId="28" hidden="1">{"","","'sensitivity'!$B$76","'sensitivity'!$B$50","","","","","",""}</definedName>
    <definedName name="_TMAutoChart4Refs" localSheetId="4" hidden="1">{"","","'sensitivity'!$B$76","'sensitivity'!$B$50","","","","","",""}</definedName>
    <definedName name="_TMAutoChart4Refs" localSheetId="10" hidden="1">{"","","'sensitivity'!$B$76","'sensitivity'!$B$50","","","","","",""}</definedName>
    <definedName name="_TMAutoChart4Refs" localSheetId="3" hidden="1">{"","","'sensitivity'!$B$76","'sensitivity'!$B$50","","","","","",""}</definedName>
    <definedName name="_TMAutoChart4Refs" localSheetId="9" hidden="1">{"","","'sensitivity'!$B$76","'sensitivity'!$B$50","","","","","",""}</definedName>
    <definedName name="_TMAutoChart4Refs" localSheetId="7" hidden="1">{"","","'sensitivity'!$B$76","'sensitivity'!$B$50","","","","","",""}</definedName>
    <definedName name="_TMAutoChart4Refs" localSheetId="8" hidden="1">{"","","'sensitivity'!$B$76","'sensitivity'!$B$50","","","","","",""}</definedName>
    <definedName name="_TMAutoChart4Refs" localSheetId="0" hidden="1">{"","","'sensitivity'!$B$76","'sensitivity'!$B$50","","","","","",""}</definedName>
    <definedName name="_TMAutoChart4Refs" hidden="1">{"","","'sensitivity'!$B$76","'sensitivity'!$B$50","","","","","",""}</definedName>
    <definedName name="_TMAutoChart5Names" localSheetId="2" hidden="1">{"sensitivity","Chart 160","sensitivity graf 160"}</definedName>
    <definedName name="_TMAutoChart5Names" localSheetId="11" hidden="1">{"sensitivity","Chart 160","sensitivity graf 160"}</definedName>
    <definedName name="_TMAutoChart5Names" localSheetId="28" hidden="1">{"sensitivity","Chart 160","sensitivity graf 160"}</definedName>
    <definedName name="_TMAutoChart5Names" localSheetId="4" hidden="1">{"sensitivity","Chart 160","sensitivity graf 160"}</definedName>
    <definedName name="_TMAutoChart5Names" localSheetId="10" hidden="1">{"sensitivity","Chart 160","sensitivity graf 160"}</definedName>
    <definedName name="_TMAutoChart5Names" localSheetId="3" hidden="1">{"sensitivity","Chart 160","sensitivity graf 160"}</definedName>
    <definedName name="_TMAutoChart5Names" localSheetId="9" hidden="1">{"sensitivity","Chart 160","sensitivity graf 160"}</definedName>
    <definedName name="_TMAutoChart5Names" localSheetId="7" hidden="1">{"sensitivity","Chart 160","sensitivity graf 160"}</definedName>
    <definedName name="_TMAutoChart5Names" localSheetId="8" hidden="1">{"sensitivity","Chart 160","sensitivity graf 160"}</definedName>
    <definedName name="_TMAutoChart5Names" localSheetId="0" hidden="1">{"sensitivity","Chart 160","sensitivity graf 160"}</definedName>
    <definedName name="_TMAutoChart5Names" hidden="1">{"sensitivity","Chart 160","sensitivity graf 160"}</definedName>
    <definedName name="_TMAutoChart5Refs" localSheetId="2" hidden="1">{"","","'sensitivity'!$B$76","'sensitivity'!$B$50","","","","","",""}</definedName>
    <definedName name="_TMAutoChart5Refs" localSheetId="11" hidden="1">{"","","'sensitivity'!$B$76","'sensitivity'!$B$50","","","","","",""}</definedName>
    <definedName name="_TMAutoChart5Refs" localSheetId="28" hidden="1">{"","","'sensitivity'!$B$76","'sensitivity'!$B$50","","","","","",""}</definedName>
    <definedName name="_TMAutoChart5Refs" localSheetId="4" hidden="1">{"","","'sensitivity'!$B$76","'sensitivity'!$B$50","","","","","",""}</definedName>
    <definedName name="_TMAutoChart5Refs" localSheetId="10" hidden="1">{"","","'sensitivity'!$B$76","'sensitivity'!$B$50","","","","","",""}</definedName>
    <definedName name="_TMAutoChart5Refs" localSheetId="3" hidden="1">{"","","'sensitivity'!$B$76","'sensitivity'!$B$50","","","","","",""}</definedName>
    <definedName name="_TMAutoChart5Refs" localSheetId="9" hidden="1">{"","","'sensitivity'!$B$76","'sensitivity'!$B$50","","","","","",""}</definedName>
    <definedName name="_TMAutoChart5Refs" localSheetId="7" hidden="1">{"","","'sensitivity'!$B$76","'sensitivity'!$B$50","","","","","",""}</definedName>
    <definedName name="_TMAutoChart5Refs" localSheetId="8" hidden="1">{"","","'sensitivity'!$B$76","'sensitivity'!$B$50","","","","","",""}</definedName>
    <definedName name="_TMAutoChart5Refs" localSheetId="0" hidden="1">{"","","'sensitivity'!$B$76","'sensitivity'!$B$50","","","","","",""}</definedName>
    <definedName name="_TMAutoChart5Refs" hidden="1">{"","","'sensitivity'!$B$76","'sensitivity'!$B$50","","","","","",""}</definedName>
    <definedName name="_TMAutoChart6Names" localSheetId="2" hidden="1">{"sensitivity","Chart 161","sensitivity graf 161"}</definedName>
    <definedName name="_TMAutoChart6Names" localSheetId="11" hidden="1">{"sensitivity","Chart 161","sensitivity graf 161"}</definedName>
    <definedName name="_TMAutoChart6Names" localSheetId="28" hidden="1">{"sensitivity","Chart 161","sensitivity graf 161"}</definedName>
    <definedName name="_TMAutoChart6Names" localSheetId="4" hidden="1">{"sensitivity","Chart 161","sensitivity graf 161"}</definedName>
    <definedName name="_TMAutoChart6Names" localSheetId="10" hidden="1">{"sensitivity","Chart 161","sensitivity graf 161"}</definedName>
    <definedName name="_TMAutoChart6Names" localSheetId="3" hidden="1">{"sensitivity","Chart 161","sensitivity graf 161"}</definedName>
    <definedName name="_TMAutoChart6Names" localSheetId="9" hidden="1">{"sensitivity","Chart 161","sensitivity graf 161"}</definedName>
    <definedName name="_TMAutoChart6Names" localSheetId="7" hidden="1">{"sensitivity","Chart 161","sensitivity graf 161"}</definedName>
    <definedName name="_TMAutoChart6Names" localSheetId="8" hidden="1">{"sensitivity","Chart 161","sensitivity graf 161"}</definedName>
    <definedName name="_TMAutoChart6Names" localSheetId="0" hidden="1">{"sensitivity","Chart 161","sensitivity graf 161"}</definedName>
    <definedName name="_TMAutoChart6Names" hidden="1">{"sensitivity","Chart 161","sensitivity graf 161"}</definedName>
    <definedName name="_TMAutoChart6Refs" localSheetId="2" hidden="1">{"","","'sensitivity'!$B$76","'sensitivity'!$B$50","","","","","",""}</definedName>
    <definedName name="_TMAutoChart6Refs" localSheetId="11" hidden="1">{"","","'sensitivity'!$B$76","'sensitivity'!$B$50","","","","","",""}</definedName>
    <definedName name="_TMAutoChart6Refs" localSheetId="28" hidden="1">{"","","'sensitivity'!$B$76","'sensitivity'!$B$50","","","","","",""}</definedName>
    <definedName name="_TMAutoChart6Refs" localSheetId="4" hidden="1">{"","","'sensitivity'!$B$76","'sensitivity'!$B$50","","","","","",""}</definedName>
    <definedName name="_TMAutoChart6Refs" localSheetId="10" hidden="1">{"","","'sensitivity'!$B$76","'sensitivity'!$B$50","","","","","",""}</definedName>
    <definedName name="_TMAutoChart6Refs" localSheetId="3" hidden="1">{"","","'sensitivity'!$B$76","'sensitivity'!$B$50","","","","","",""}</definedName>
    <definedName name="_TMAutoChart6Refs" localSheetId="9" hidden="1">{"","","'sensitivity'!$B$76","'sensitivity'!$B$50","","","","","",""}</definedName>
    <definedName name="_TMAutoChart6Refs" localSheetId="7" hidden="1">{"","","'sensitivity'!$B$76","'sensitivity'!$B$50","","","","","",""}</definedName>
    <definedName name="_TMAutoChart6Refs" localSheetId="8" hidden="1">{"","","'sensitivity'!$B$76","'sensitivity'!$B$50","","","","","",""}</definedName>
    <definedName name="_TMAutoChart6Refs" localSheetId="0" hidden="1">{"","","'sensitivity'!$B$76","'sensitivity'!$B$50","","","","","",""}</definedName>
    <definedName name="_TMAutoChart6Refs" hidden="1">{"","","'sensitivity'!$B$76","'sensitivity'!$B$50","","","","","",""}</definedName>
    <definedName name="_TMAutoChart7Names" localSheetId="2" hidden="1">{"sensitivity","Chart 159","sensitivity graf 159"}</definedName>
    <definedName name="_TMAutoChart7Names" localSheetId="11" hidden="1">{"sensitivity","Chart 159","sensitivity graf 159"}</definedName>
    <definedName name="_TMAutoChart7Names" localSheetId="28" hidden="1">{"sensitivity","Chart 159","sensitivity graf 159"}</definedName>
    <definedName name="_TMAutoChart7Names" localSheetId="4" hidden="1">{"sensitivity","Chart 159","sensitivity graf 159"}</definedName>
    <definedName name="_TMAutoChart7Names" localSheetId="10" hidden="1">{"sensitivity","Chart 159","sensitivity graf 159"}</definedName>
    <definedName name="_TMAutoChart7Names" localSheetId="3" hidden="1">{"sensitivity","Chart 159","sensitivity graf 159"}</definedName>
    <definedName name="_TMAutoChart7Names" localSheetId="9" hidden="1">{"sensitivity","Chart 159","sensitivity graf 159"}</definedName>
    <definedName name="_TMAutoChart7Names" localSheetId="7" hidden="1">{"sensitivity","Chart 159","sensitivity graf 159"}</definedName>
    <definedName name="_TMAutoChart7Names" localSheetId="8" hidden="1">{"sensitivity","Chart 159","sensitivity graf 159"}</definedName>
    <definedName name="_TMAutoChart7Names" localSheetId="0" hidden="1">{"sensitivity","Chart 159","sensitivity graf 159"}</definedName>
    <definedName name="_TMAutoChart7Names" hidden="1">{"sensitivity","Chart 159","sensitivity graf 159"}</definedName>
    <definedName name="_TMAutoChart7Refs" localSheetId="2" hidden="1">{"","","'sensitivity'!$I$46","'sensitivity'!$I$21","","","","","",""}</definedName>
    <definedName name="_TMAutoChart7Refs" localSheetId="11" hidden="1">{"","","'sensitivity'!$I$46","'sensitivity'!$I$21","","","","","",""}</definedName>
    <definedName name="_TMAutoChart7Refs" localSheetId="28" hidden="1">{"","","'sensitivity'!$I$46","'sensitivity'!$I$21","","","","","",""}</definedName>
    <definedName name="_TMAutoChart7Refs" localSheetId="4" hidden="1">{"","","'sensitivity'!$I$46","'sensitivity'!$I$21","","","","","",""}</definedName>
    <definedName name="_TMAutoChart7Refs" localSheetId="10" hidden="1">{"","","'sensitivity'!$I$46","'sensitivity'!$I$21","","","","","",""}</definedName>
    <definedName name="_TMAutoChart7Refs" localSheetId="3" hidden="1">{"","","'sensitivity'!$I$46","'sensitivity'!$I$21","","","","","",""}</definedName>
    <definedName name="_TMAutoChart7Refs" localSheetId="9" hidden="1">{"","","'sensitivity'!$I$46","'sensitivity'!$I$21","","","","","",""}</definedName>
    <definedName name="_TMAutoChart7Refs" localSheetId="7" hidden="1">{"","","'sensitivity'!$I$46","'sensitivity'!$I$21","","","","","",""}</definedName>
    <definedName name="_TMAutoChart7Refs" localSheetId="8" hidden="1">{"","","'sensitivity'!$I$46","'sensitivity'!$I$21","","","","","",""}</definedName>
    <definedName name="_TMAutoChart7Refs" localSheetId="0" hidden="1">{"","","'sensitivity'!$I$46","'sensitivity'!$I$21","","","","","",""}</definedName>
    <definedName name="_TMAutoChart7Refs" hidden="1">{"","","'sensitivity'!$I$46","'sensitivity'!$I$21","","","","","",""}</definedName>
    <definedName name="_TMAutoChart8Names" localSheetId="2" hidden="1">{"sensitivity","Chart 160","sensitivity graf 160"}</definedName>
    <definedName name="_TMAutoChart8Names" localSheetId="11" hidden="1">{"sensitivity","Chart 160","sensitivity graf 160"}</definedName>
    <definedName name="_TMAutoChart8Names" localSheetId="28" hidden="1">{"sensitivity","Chart 160","sensitivity graf 160"}</definedName>
    <definedName name="_TMAutoChart8Names" localSheetId="4" hidden="1">{"sensitivity","Chart 160","sensitivity graf 160"}</definedName>
    <definedName name="_TMAutoChart8Names" localSheetId="10" hidden="1">{"sensitivity","Chart 160","sensitivity graf 160"}</definedName>
    <definedName name="_TMAutoChart8Names" localSheetId="3" hidden="1">{"sensitivity","Chart 160","sensitivity graf 160"}</definedName>
    <definedName name="_TMAutoChart8Names" localSheetId="9" hidden="1">{"sensitivity","Chart 160","sensitivity graf 160"}</definedName>
    <definedName name="_TMAutoChart8Names" localSheetId="7" hidden="1">{"sensitivity","Chart 160","sensitivity graf 160"}</definedName>
    <definedName name="_TMAutoChart8Names" localSheetId="8" hidden="1">{"sensitivity","Chart 160","sensitivity graf 160"}</definedName>
    <definedName name="_TMAutoChart8Names" localSheetId="0" hidden="1">{"sensitivity","Chart 160","sensitivity graf 160"}</definedName>
    <definedName name="_TMAutoChart8Names" hidden="1">{"sensitivity","Chart 160","sensitivity graf 160"}</definedName>
    <definedName name="_TMAutoChart8Refs" localSheetId="2" hidden="1">{"","","'sensitivity'!$I$46","'sensitivity'!$I$21","","","","","",""}</definedName>
    <definedName name="_TMAutoChart8Refs" localSheetId="11" hidden="1">{"","","'sensitivity'!$I$46","'sensitivity'!$I$21","","","","","",""}</definedName>
    <definedName name="_TMAutoChart8Refs" localSheetId="28" hidden="1">{"","","'sensitivity'!$I$46","'sensitivity'!$I$21","","","","","",""}</definedName>
    <definedName name="_TMAutoChart8Refs" localSheetId="4" hidden="1">{"","","'sensitivity'!$I$46","'sensitivity'!$I$21","","","","","",""}</definedName>
    <definedName name="_TMAutoChart8Refs" localSheetId="10" hidden="1">{"","","'sensitivity'!$I$46","'sensitivity'!$I$21","","","","","",""}</definedName>
    <definedName name="_TMAutoChart8Refs" localSheetId="3" hidden="1">{"","","'sensitivity'!$I$46","'sensitivity'!$I$21","","","","","",""}</definedName>
    <definedName name="_TMAutoChart8Refs" localSheetId="9" hidden="1">{"","","'sensitivity'!$I$46","'sensitivity'!$I$21","","","","","",""}</definedName>
    <definedName name="_TMAutoChart8Refs" localSheetId="7" hidden="1">{"","","'sensitivity'!$I$46","'sensitivity'!$I$21","","","","","",""}</definedName>
    <definedName name="_TMAutoChart8Refs" localSheetId="8" hidden="1">{"","","'sensitivity'!$I$46","'sensitivity'!$I$21","","","","","",""}</definedName>
    <definedName name="_TMAutoChart8Refs" localSheetId="0" hidden="1">{"","","'sensitivity'!$I$46","'sensitivity'!$I$21","","","","","",""}</definedName>
    <definedName name="_TMAutoChart8Refs" hidden="1">{"","","'sensitivity'!$I$46","'sensitivity'!$I$21","","","","","",""}</definedName>
    <definedName name="_TMAutoChart9Names" localSheetId="2" hidden="1">{"sensitivity","Chart 161","sensitivity graf 161"}</definedName>
    <definedName name="_TMAutoChart9Names" localSheetId="11" hidden="1">{"sensitivity","Chart 161","sensitivity graf 161"}</definedName>
    <definedName name="_TMAutoChart9Names" localSheetId="28" hidden="1">{"sensitivity","Chart 161","sensitivity graf 161"}</definedName>
    <definedName name="_TMAutoChart9Names" localSheetId="4" hidden="1">{"sensitivity","Chart 161","sensitivity graf 161"}</definedName>
    <definedName name="_TMAutoChart9Names" localSheetId="10" hidden="1">{"sensitivity","Chart 161","sensitivity graf 161"}</definedName>
    <definedName name="_TMAutoChart9Names" localSheetId="3" hidden="1">{"sensitivity","Chart 161","sensitivity graf 161"}</definedName>
    <definedName name="_TMAutoChart9Names" localSheetId="9" hidden="1">{"sensitivity","Chart 161","sensitivity graf 161"}</definedName>
    <definedName name="_TMAutoChart9Names" localSheetId="7" hidden="1">{"sensitivity","Chart 161","sensitivity graf 161"}</definedName>
    <definedName name="_TMAutoChart9Names" localSheetId="8" hidden="1">{"sensitivity","Chart 161","sensitivity graf 161"}</definedName>
    <definedName name="_TMAutoChart9Names" localSheetId="0" hidden="1">{"sensitivity","Chart 161","sensitivity graf 161"}</definedName>
    <definedName name="_TMAutoChart9Names" hidden="1">{"sensitivity","Chart 161","sensitivity graf 161"}</definedName>
    <definedName name="_TMAutoChart9Refs" localSheetId="2" hidden="1">{"","","'sensitivity'!$I$46","'sensitivity'!$I$21","","","","","",""}</definedName>
    <definedName name="_TMAutoChart9Refs" localSheetId="11" hidden="1">{"","","'sensitivity'!$I$46","'sensitivity'!$I$21","","","","","",""}</definedName>
    <definedName name="_TMAutoChart9Refs" localSheetId="28" hidden="1">{"","","'sensitivity'!$I$46","'sensitivity'!$I$21","","","","","",""}</definedName>
    <definedName name="_TMAutoChart9Refs" localSheetId="4" hidden="1">{"","","'sensitivity'!$I$46","'sensitivity'!$I$21","","","","","",""}</definedName>
    <definedName name="_TMAutoChart9Refs" localSheetId="10" hidden="1">{"","","'sensitivity'!$I$46","'sensitivity'!$I$21","","","","","",""}</definedName>
    <definedName name="_TMAutoChart9Refs" localSheetId="3" hidden="1">{"","","'sensitivity'!$I$46","'sensitivity'!$I$21","","","","","",""}</definedName>
    <definedName name="_TMAutoChart9Refs" localSheetId="9" hidden="1">{"","","'sensitivity'!$I$46","'sensitivity'!$I$21","","","","","",""}</definedName>
    <definedName name="_TMAutoChart9Refs" localSheetId="7" hidden="1">{"","","'sensitivity'!$I$46","'sensitivity'!$I$21","","","","","",""}</definedName>
    <definedName name="_TMAutoChart9Refs" localSheetId="8" hidden="1">{"","","'sensitivity'!$I$46","'sensitivity'!$I$21","","","","","",""}</definedName>
    <definedName name="_TMAutoChart9Refs" localSheetId="0" hidden="1">{"","","'sensitivity'!$I$46","'sensitivity'!$I$21","","","","","",""}</definedName>
    <definedName name="_TMAutoChart9Refs" hidden="1">{"","","'sensitivity'!$I$46","'sensitivity'!$I$21","","","","","",""}</definedName>
    <definedName name="_TMAutoChartCount" hidden="1">9</definedName>
    <definedName name="a" hidden="1">[3]A!#REF!</definedName>
    <definedName name="AAAA" localSheetId="28" hidden="1">#REF!</definedName>
    <definedName name="AAAA" localSheetId="10" hidden="1">#REF!</definedName>
    <definedName name="AAAA" localSheetId="7" hidden="1">#REF!</definedName>
    <definedName name="AAAA" localSheetId="8" hidden="1">#REF!</definedName>
    <definedName name="AAAA" localSheetId="0" hidden="1">#REF!</definedName>
    <definedName name="AAAA" hidden="1">#REF!</definedName>
    <definedName name="abc" localSheetId="2" hidden="1">{"inputs raw data",#N/A,TRUE,"INPUT"}</definedName>
    <definedName name="abc" localSheetId="11" hidden="1">{"inputs raw data",#N/A,TRUE,"INPUT"}</definedName>
    <definedName name="abc" localSheetId="28" hidden="1">{"inputs raw data",#N/A,TRUE,"INPUT"}</definedName>
    <definedName name="abc" localSheetId="4" hidden="1">{"inputs raw data",#N/A,TRUE,"INPUT"}</definedName>
    <definedName name="abc" localSheetId="10" hidden="1">{"inputs raw data",#N/A,TRUE,"INPUT"}</definedName>
    <definedName name="abc" localSheetId="3" hidden="1">{"inputs raw data",#N/A,TRUE,"INPUT"}</definedName>
    <definedName name="abc" localSheetId="9" hidden="1">{"inputs raw data",#N/A,TRUE,"INPUT"}</definedName>
    <definedName name="abc" localSheetId="7" hidden="1">{"inputs raw data",#N/A,TRUE,"INPUT"}</definedName>
    <definedName name="abc" localSheetId="8" hidden="1">{"inputs raw data",#N/A,TRUE,"INPUT"}</definedName>
    <definedName name="abc" localSheetId="0" hidden="1">{"inputs raw data",#N/A,TRUE,"INPUT"}</definedName>
    <definedName name="abc" hidden="1">{"inputs raw data",#N/A,TRUE,"INPUT"}</definedName>
    <definedName name="AcqMotherTaxInUse" hidden="1">[4]Specs!$G$67</definedName>
    <definedName name="ACwvu.inputs._.raw._.data." localSheetId="28" hidden="1">#REF!</definedName>
    <definedName name="ACwvu.inputs._.raw._.data." localSheetId="10" hidden="1">#REF!</definedName>
    <definedName name="ACwvu.inputs._.raw._.data." localSheetId="7" hidden="1">#REF!</definedName>
    <definedName name="ACwvu.inputs._.raw._.data." localSheetId="8" hidden="1">#REF!</definedName>
    <definedName name="ACwvu.inputs._.raw._.data." localSheetId="0" hidden="1">#REF!</definedName>
    <definedName name="ACwvu.inputs._.raw._.data." hidden="1">#REF!</definedName>
    <definedName name="ACwvu.summary1." localSheetId="10" hidden="1">#REF!</definedName>
    <definedName name="ACwvu.summary1." localSheetId="7" hidden="1">#REF!</definedName>
    <definedName name="ACwvu.summary1." localSheetId="8" hidden="1">#REF!</definedName>
    <definedName name="ACwvu.summary1." hidden="1">#REF!</definedName>
    <definedName name="ACwvu.summary2." localSheetId="10" hidden="1">#REF!</definedName>
    <definedName name="ACwvu.summary2." localSheetId="7" hidden="1">#REF!</definedName>
    <definedName name="ACwvu.summary2." localSheetId="8" hidden="1">#REF!</definedName>
    <definedName name="ACwvu.summary2." hidden="1">#REF!</definedName>
    <definedName name="ACwvu.summary3." localSheetId="10" hidden="1">#REF!</definedName>
    <definedName name="ACwvu.summary3." hidden="1">#REF!</definedName>
    <definedName name="AdjustDCVAwNetDebt" hidden="1">[4]Specs!$G$39</definedName>
    <definedName name="aertaejtae" localSheetId="1" hidden="1">{#N/A,#N/A,FALSE,"ACQ_GRAPHS";#N/A,#N/A,FALSE,"T_1 GRAPHS";#N/A,#N/A,FALSE,"T_2 GRAPHS";#N/A,#N/A,FALSE,"COMB_GRAPHS"}</definedName>
    <definedName name="aertaejtae" localSheetId="2" hidden="1">{#N/A,#N/A,FALSE,"ACQ_GRAPHS";#N/A,#N/A,FALSE,"T_1 GRAPHS";#N/A,#N/A,FALSE,"T_2 GRAPHS";#N/A,#N/A,FALSE,"COMB_GRAPHS"}</definedName>
    <definedName name="aertaejtae" localSheetId="11" hidden="1">{#N/A,#N/A,FALSE,"ACQ_GRAPHS";#N/A,#N/A,FALSE,"T_1 GRAPHS";#N/A,#N/A,FALSE,"T_2 GRAPHS";#N/A,#N/A,FALSE,"COMB_GRAPHS"}</definedName>
    <definedName name="aertaejtae" localSheetId="12" hidden="1">{#N/A,#N/A,FALSE,"ACQ_GRAPHS";#N/A,#N/A,FALSE,"T_1 GRAPHS";#N/A,#N/A,FALSE,"T_2 GRAPHS";#N/A,#N/A,FALSE,"COMB_GRAPHS"}</definedName>
    <definedName name="aertaejtae" localSheetId="13" hidden="1">{#N/A,#N/A,FALSE,"ACQ_GRAPHS";#N/A,#N/A,FALSE,"T_1 GRAPHS";#N/A,#N/A,FALSE,"T_2 GRAPHS";#N/A,#N/A,FALSE,"COMB_GRAPHS"}</definedName>
    <definedName name="aertaejtae" localSheetId="14" hidden="1">{#N/A,#N/A,FALSE,"ACQ_GRAPHS";#N/A,#N/A,FALSE,"T_1 GRAPHS";#N/A,#N/A,FALSE,"T_2 GRAPHS";#N/A,#N/A,FALSE,"COMB_GRAPHS"}</definedName>
    <definedName name="aertaejtae" localSheetId="15" hidden="1">{#N/A,#N/A,FALSE,"ACQ_GRAPHS";#N/A,#N/A,FALSE,"T_1 GRAPHS";#N/A,#N/A,FALSE,"T_2 GRAPHS";#N/A,#N/A,FALSE,"COMB_GRAPHS"}</definedName>
    <definedName name="aertaejtae" localSheetId="16" hidden="1">{#N/A,#N/A,FALSE,"ACQ_GRAPHS";#N/A,#N/A,FALSE,"T_1 GRAPHS";#N/A,#N/A,FALSE,"T_2 GRAPHS";#N/A,#N/A,FALSE,"COMB_GRAPHS"}</definedName>
    <definedName name="aertaejtae" localSheetId="17" hidden="1">{#N/A,#N/A,FALSE,"ACQ_GRAPHS";#N/A,#N/A,FALSE,"T_1 GRAPHS";#N/A,#N/A,FALSE,"T_2 GRAPHS";#N/A,#N/A,FALSE,"COMB_GRAPHS"}</definedName>
    <definedName name="aertaejtae" localSheetId="18" hidden="1">{#N/A,#N/A,FALSE,"ACQ_GRAPHS";#N/A,#N/A,FALSE,"T_1 GRAPHS";#N/A,#N/A,FALSE,"T_2 GRAPHS";#N/A,#N/A,FALSE,"COMB_GRAPHS"}</definedName>
    <definedName name="aertaejtae" localSheetId="19" hidden="1">{#N/A,#N/A,FALSE,"ACQ_GRAPHS";#N/A,#N/A,FALSE,"T_1 GRAPHS";#N/A,#N/A,FALSE,"T_2 GRAPHS";#N/A,#N/A,FALSE,"COMB_GRAPHS"}</definedName>
    <definedName name="aertaejtae" localSheetId="20" hidden="1">{#N/A,#N/A,FALSE,"ACQ_GRAPHS";#N/A,#N/A,FALSE,"T_1 GRAPHS";#N/A,#N/A,FALSE,"T_2 GRAPHS";#N/A,#N/A,FALSE,"COMB_GRAPHS"}</definedName>
    <definedName name="aertaejtae" localSheetId="21" hidden="1">{#N/A,#N/A,FALSE,"ACQ_GRAPHS";#N/A,#N/A,FALSE,"T_1 GRAPHS";#N/A,#N/A,FALSE,"T_2 GRAPHS";#N/A,#N/A,FALSE,"COMB_GRAPHS"}</definedName>
    <definedName name="aertaejtae" localSheetId="22" hidden="1">{#N/A,#N/A,FALSE,"ACQ_GRAPHS";#N/A,#N/A,FALSE,"T_1 GRAPHS";#N/A,#N/A,FALSE,"T_2 GRAPHS";#N/A,#N/A,FALSE,"COMB_GRAPHS"}</definedName>
    <definedName name="aertaejtae" localSheetId="23" hidden="1">{#N/A,#N/A,FALSE,"ACQ_GRAPHS";#N/A,#N/A,FALSE,"T_1 GRAPHS";#N/A,#N/A,FALSE,"T_2 GRAPHS";#N/A,#N/A,FALSE,"COMB_GRAPHS"}</definedName>
    <definedName name="aertaejtae" localSheetId="24" hidden="1">{#N/A,#N/A,FALSE,"ACQ_GRAPHS";#N/A,#N/A,FALSE,"T_1 GRAPHS";#N/A,#N/A,FALSE,"T_2 GRAPHS";#N/A,#N/A,FALSE,"COMB_GRAPHS"}</definedName>
    <definedName name="aertaejtae" localSheetId="25" hidden="1">{#N/A,#N/A,FALSE,"ACQ_GRAPHS";#N/A,#N/A,FALSE,"T_1 GRAPHS";#N/A,#N/A,FALSE,"T_2 GRAPHS";#N/A,#N/A,FALSE,"COMB_GRAPHS"}</definedName>
    <definedName name="aertaejtae" localSheetId="26" hidden="1">{#N/A,#N/A,FALSE,"ACQ_GRAPHS";#N/A,#N/A,FALSE,"T_1 GRAPHS";#N/A,#N/A,FALSE,"T_2 GRAPHS";#N/A,#N/A,FALSE,"COMB_GRAPHS"}</definedName>
    <definedName name="aertaejtae" localSheetId="27" hidden="1">{#N/A,#N/A,FALSE,"ACQ_GRAPHS";#N/A,#N/A,FALSE,"T_1 GRAPHS";#N/A,#N/A,FALSE,"T_2 GRAPHS";#N/A,#N/A,FALSE,"COMB_GRAPHS"}</definedName>
    <definedName name="aertaejtae" localSheetId="28" hidden="1">{#N/A,#N/A,FALSE,"ACQ_GRAPHS";#N/A,#N/A,FALSE,"T_1 GRAPHS";#N/A,#N/A,FALSE,"T_2 GRAPHS";#N/A,#N/A,FALSE,"COMB_GRAPHS"}</definedName>
    <definedName name="aertaejtae" localSheetId="29" hidden="1">{#N/A,#N/A,FALSE,"ACQ_GRAPHS";#N/A,#N/A,FALSE,"T_1 GRAPHS";#N/A,#N/A,FALSE,"T_2 GRAPHS";#N/A,#N/A,FALSE,"COMB_GRAPHS"}</definedName>
    <definedName name="aertaejtae" localSheetId="30" hidden="1">{#N/A,#N/A,FALSE,"ACQ_GRAPHS";#N/A,#N/A,FALSE,"T_1 GRAPHS";#N/A,#N/A,FALSE,"T_2 GRAPHS";#N/A,#N/A,FALSE,"COMB_GRAPHS"}</definedName>
    <definedName name="aertaejtae" localSheetId="32" hidden="1">{#N/A,#N/A,FALSE,"ACQ_GRAPHS";#N/A,#N/A,FALSE,"T_1 GRAPHS";#N/A,#N/A,FALSE,"T_2 GRAPHS";#N/A,#N/A,FALSE,"COMB_GRAPHS"}</definedName>
    <definedName name="aertaejtae" localSheetId="4" hidden="1">{#N/A,#N/A,FALSE,"ACQ_GRAPHS";#N/A,#N/A,FALSE,"T_1 GRAPHS";#N/A,#N/A,FALSE,"T_2 GRAPHS";#N/A,#N/A,FALSE,"COMB_GRAPHS"}</definedName>
    <definedName name="aertaejtae" localSheetId="5" hidden="1">{#N/A,#N/A,FALSE,"ACQ_GRAPHS";#N/A,#N/A,FALSE,"T_1 GRAPHS";#N/A,#N/A,FALSE,"T_2 GRAPHS";#N/A,#N/A,FALSE,"COMB_GRAPHS"}</definedName>
    <definedName name="aertaejtae" localSheetId="6" hidden="1">{#N/A,#N/A,FALSE,"ACQ_GRAPHS";#N/A,#N/A,FALSE,"T_1 GRAPHS";#N/A,#N/A,FALSE,"T_2 GRAPHS";#N/A,#N/A,FALSE,"COMB_GRAPHS"}</definedName>
    <definedName name="aertaejtae" localSheetId="10" hidden="1">{#N/A,#N/A,FALSE,"ACQ_GRAPHS";#N/A,#N/A,FALSE,"T_1 GRAPHS";#N/A,#N/A,FALSE,"T_2 GRAPHS";#N/A,#N/A,FALSE,"COMB_GRAPHS"}</definedName>
    <definedName name="aertaejtae" localSheetId="3" hidden="1">{#N/A,#N/A,FALSE,"ACQ_GRAPHS";#N/A,#N/A,FALSE,"T_1 GRAPHS";#N/A,#N/A,FALSE,"T_2 GRAPHS";#N/A,#N/A,FALSE,"COMB_GRAPHS"}</definedName>
    <definedName name="aertaejtae" localSheetId="9" hidden="1">{#N/A,#N/A,FALSE,"ACQ_GRAPHS";#N/A,#N/A,FALSE,"T_1 GRAPHS";#N/A,#N/A,FALSE,"T_2 GRAPHS";#N/A,#N/A,FALSE,"COMB_GRAPHS"}</definedName>
    <definedName name="aertaejtae" localSheetId="7" hidden="1">{#N/A,#N/A,FALSE,"ACQ_GRAPHS";#N/A,#N/A,FALSE,"T_1 GRAPHS";#N/A,#N/A,FALSE,"T_2 GRAPHS";#N/A,#N/A,FALSE,"COMB_GRAPHS"}</definedName>
    <definedName name="aertaejtae" localSheetId="8" hidden="1">{#N/A,#N/A,FALSE,"ACQ_GRAPHS";#N/A,#N/A,FALSE,"T_1 GRAPHS";#N/A,#N/A,FALSE,"T_2 GRAPHS";#N/A,#N/A,FALSE,"COMB_GRAPHS"}</definedName>
    <definedName name="aertaejtae" localSheetId="0" hidden="1">{#N/A,#N/A,FALSE,"ACQ_GRAPHS";#N/A,#N/A,FALSE,"T_1 GRAPHS";#N/A,#N/A,FALSE,"T_2 GRAPHS";#N/A,#N/A,FALSE,"COMB_GRAPHS"}</definedName>
    <definedName name="aertaejtae" hidden="1">{#N/A,#N/A,FALSE,"ACQ_GRAPHS";#N/A,#N/A,FALSE,"T_1 GRAPHS";#N/A,#N/A,FALSE,"T_2 GRAPHS";#N/A,#N/A,FALSE,"COMB_GRAPHS"}</definedName>
    <definedName name="AFactor" hidden="1">[4]Specs!$B$15</definedName>
    <definedName name="AFactor2" hidden="1">[4]Specs!$I$16</definedName>
    <definedName name="AFactorList2" hidden="1">[4]Specs!$I$13:$I$14</definedName>
    <definedName name="afhsrhsrgh" localSheetId="1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2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11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12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13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14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15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16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17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18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19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20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21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22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23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24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25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26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27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28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29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30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32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4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5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6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10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3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9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7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8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0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hidden="1">{#N/A,#N/A,FALSE,"INPUTS";#N/A,#N/A,FALSE,"PROFORMA BSHEET";#N/A,#N/A,FALSE,"COMBINED";#N/A,#N/A,FALSE,"ACQUIROR";#N/A,#N/A,FALSE,"TARGET 1";#N/A,#N/A,FALSE,"TARGET 2";#N/A,#N/A,FALSE,"HIGH YIELD";#N/A,#N/A,FALSE,"OVERFUND"}</definedName>
    <definedName name="Analysis01Ratio01" hidden="1">[4]Specs!$K$42</definedName>
    <definedName name="Analysis01Ratio02" hidden="1">[4]Specs!$K$43</definedName>
    <definedName name="Analysis01Ratio03" hidden="1">[4]Specs!$K$44</definedName>
    <definedName name="Analysis01Ratio04" hidden="1">[4]Specs!$K$45</definedName>
    <definedName name="Analysis01Ratio05" hidden="1">[4]Specs!$K$46</definedName>
    <definedName name="Analysis01Ratio06" hidden="1">[4]Specs!$K$47</definedName>
    <definedName name="Analysis02Ratio01" hidden="1">[4]Specs!$K$48</definedName>
    <definedName name="Analysis02Ratio02" hidden="1">[4]Specs!$K$49</definedName>
    <definedName name="Analysis02Ratio03" hidden="1">[4]Specs!$K$50</definedName>
    <definedName name="Analysis02Ratio04" hidden="1">[4]Specs!$K$51</definedName>
    <definedName name="Analysis02Ratio05" hidden="1">[4]Specs!$K$52</definedName>
    <definedName name="Analysis02Ratio06" hidden="1">[4]Specs!$K$53</definedName>
    <definedName name="Analysis03Ratio01" hidden="1">[4]Specs!$K$54</definedName>
    <definedName name="Analysis03Ratio02" hidden="1">[4]Specs!$K$55</definedName>
    <definedName name="Analysis03Ratio03" hidden="1">[4]Specs!$K$56</definedName>
    <definedName name="Analysis03Ratio04" hidden="1">[4]Specs!$K$57</definedName>
    <definedName name="Analysis03Ratio05" hidden="1">[4]Specs!$K$58</definedName>
    <definedName name="Analysis03Ratio06" hidden="1">[4]Specs!$K$59</definedName>
    <definedName name="Analysis04Ratio01" hidden="1">[4]Specs!$K$60</definedName>
    <definedName name="Analysis04Ratio02" hidden="1">[4]Specs!$K$61</definedName>
    <definedName name="Analysis04Ratio03" hidden="1">[4]Specs!$K$62</definedName>
    <definedName name="Analysis04Ratio04" hidden="1">[4]Specs!$K$63</definedName>
    <definedName name="Analysis04Ratio05" hidden="1">[4]Specs!$K$64</definedName>
    <definedName name="Analysis04Ratio06" hidden="1">[4]Specs!$K$65</definedName>
    <definedName name="Analysis05Ratio01" hidden="1">[4]Specs!$K$66</definedName>
    <definedName name="Analysis05Ratio02" hidden="1">[4]Specs!$K$67</definedName>
    <definedName name="Analysis05Ratio03" hidden="1">[4]Specs!$K$68</definedName>
    <definedName name="Analysis05Ratio04" hidden="1">[4]Specs!$K$69</definedName>
    <definedName name="Analysis05Ratio05" hidden="1">[4]Specs!$K$70</definedName>
    <definedName name="Analysis05Ratio06" hidden="1">[4]Specs!$K$71</definedName>
    <definedName name="anscount" hidden="1">1</definedName>
    <definedName name="AnyDisc" hidden="1">[4]Calculations!$DE$1</definedName>
    <definedName name="argsrmsrymas" localSheetId="1" hidden="1">{"vi1",#N/A,FALSE,"Financial Statements";"vi2",#N/A,FALSE,"Financial Statements";#N/A,#N/A,FALSE,"DCF"}</definedName>
    <definedName name="argsrmsrymas" localSheetId="2" hidden="1">{"vi1",#N/A,FALSE,"Financial Statements";"vi2",#N/A,FALSE,"Financial Statements";#N/A,#N/A,FALSE,"DCF"}</definedName>
    <definedName name="argsrmsrymas" localSheetId="11" hidden="1">{"vi1",#N/A,FALSE,"Financial Statements";"vi2",#N/A,FALSE,"Financial Statements";#N/A,#N/A,FALSE,"DCF"}</definedName>
    <definedName name="argsrmsrymas" localSheetId="12" hidden="1">{"vi1",#N/A,FALSE,"Financial Statements";"vi2",#N/A,FALSE,"Financial Statements";#N/A,#N/A,FALSE,"DCF"}</definedName>
    <definedName name="argsrmsrymas" localSheetId="13" hidden="1">{"vi1",#N/A,FALSE,"Financial Statements";"vi2",#N/A,FALSE,"Financial Statements";#N/A,#N/A,FALSE,"DCF"}</definedName>
    <definedName name="argsrmsrymas" localSheetId="14" hidden="1">{"vi1",#N/A,FALSE,"Financial Statements";"vi2",#N/A,FALSE,"Financial Statements";#N/A,#N/A,FALSE,"DCF"}</definedName>
    <definedName name="argsrmsrymas" localSheetId="15" hidden="1">{"vi1",#N/A,FALSE,"Financial Statements";"vi2",#N/A,FALSE,"Financial Statements";#N/A,#N/A,FALSE,"DCF"}</definedName>
    <definedName name="argsrmsrymas" localSheetId="16" hidden="1">{"vi1",#N/A,FALSE,"Financial Statements";"vi2",#N/A,FALSE,"Financial Statements";#N/A,#N/A,FALSE,"DCF"}</definedName>
    <definedName name="argsrmsrymas" localSheetId="17" hidden="1">{"vi1",#N/A,FALSE,"Financial Statements";"vi2",#N/A,FALSE,"Financial Statements";#N/A,#N/A,FALSE,"DCF"}</definedName>
    <definedName name="argsrmsrymas" localSheetId="18" hidden="1">{"vi1",#N/A,FALSE,"Financial Statements";"vi2",#N/A,FALSE,"Financial Statements";#N/A,#N/A,FALSE,"DCF"}</definedName>
    <definedName name="argsrmsrymas" localSheetId="19" hidden="1">{"vi1",#N/A,FALSE,"Financial Statements";"vi2",#N/A,FALSE,"Financial Statements";#N/A,#N/A,FALSE,"DCF"}</definedName>
    <definedName name="argsrmsrymas" localSheetId="20" hidden="1">{"vi1",#N/A,FALSE,"Financial Statements";"vi2",#N/A,FALSE,"Financial Statements";#N/A,#N/A,FALSE,"DCF"}</definedName>
    <definedName name="argsrmsrymas" localSheetId="21" hidden="1">{"vi1",#N/A,FALSE,"Financial Statements";"vi2",#N/A,FALSE,"Financial Statements";#N/A,#N/A,FALSE,"DCF"}</definedName>
    <definedName name="argsrmsrymas" localSheetId="22" hidden="1">{"vi1",#N/A,FALSE,"Financial Statements";"vi2",#N/A,FALSE,"Financial Statements";#N/A,#N/A,FALSE,"DCF"}</definedName>
    <definedName name="argsrmsrymas" localSheetId="23" hidden="1">{"vi1",#N/A,FALSE,"Financial Statements";"vi2",#N/A,FALSE,"Financial Statements";#N/A,#N/A,FALSE,"DCF"}</definedName>
    <definedName name="argsrmsrymas" localSheetId="24" hidden="1">{"vi1",#N/A,FALSE,"Financial Statements";"vi2",#N/A,FALSE,"Financial Statements";#N/A,#N/A,FALSE,"DCF"}</definedName>
    <definedName name="argsrmsrymas" localSheetId="25" hidden="1">{"vi1",#N/A,FALSE,"Financial Statements";"vi2",#N/A,FALSE,"Financial Statements";#N/A,#N/A,FALSE,"DCF"}</definedName>
    <definedName name="argsrmsrymas" localSheetId="26" hidden="1">{"vi1",#N/A,FALSE,"Financial Statements";"vi2",#N/A,FALSE,"Financial Statements";#N/A,#N/A,FALSE,"DCF"}</definedName>
    <definedName name="argsrmsrymas" localSheetId="27" hidden="1">{"vi1",#N/A,FALSE,"Financial Statements";"vi2",#N/A,FALSE,"Financial Statements";#N/A,#N/A,FALSE,"DCF"}</definedName>
    <definedName name="argsrmsrymas" localSheetId="28" hidden="1">{"vi1",#N/A,FALSE,"Financial Statements";"vi2",#N/A,FALSE,"Financial Statements";#N/A,#N/A,FALSE,"DCF"}</definedName>
    <definedName name="argsrmsrymas" localSheetId="29" hidden="1">{"vi1",#N/A,FALSE,"Financial Statements";"vi2",#N/A,FALSE,"Financial Statements";#N/A,#N/A,FALSE,"DCF"}</definedName>
    <definedName name="argsrmsrymas" localSheetId="30" hidden="1">{"vi1",#N/A,FALSE,"Financial Statements";"vi2",#N/A,FALSE,"Financial Statements";#N/A,#N/A,FALSE,"DCF"}</definedName>
    <definedName name="argsrmsrymas" localSheetId="32" hidden="1">{"vi1",#N/A,FALSE,"Financial Statements";"vi2",#N/A,FALSE,"Financial Statements";#N/A,#N/A,FALSE,"DCF"}</definedName>
    <definedName name="argsrmsrymas" localSheetId="4" hidden="1">{"vi1",#N/A,FALSE,"Financial Statements";"vi2",#N/A,FALSE,"Financial Statements";#N/A,#N/A,FALSE,"DCF"}</definedName>
    <definedName name="argsrmsrymas" localSheetId="5" hidden="1">{"vi1",#N/A,FALSE,"Financial Statements";"vi2",#N/A,FALSE,"Financial Statements";#N/A,#N/A,FALSE,"DCF"}</definedName>
    <definedName name="argsrmsrymas" localSheetId="6" hidden="1">{"vi1",#N/A,FALSE,"Financial Statements";"vi2",#N/A,FALSE,"Financial Statements";#N/A,#N/A,FALSE,"DCF"}</definedName>
    <definedName name="argsrmsrymas" localSheetId="10" hidden="1">{"vi1",#N/A,FALSE,"Financial Statements";"vi2",#N/A,FALSE,"Financial Statements";#N/A,#N/A,FALSE,"DCF"}</definedName>
    <definedName name="argsrmsrymas" localSheetId="3" hidden="1">{"vi1",#N/A,FALSE,"Financial Statements";"vi2",#N/A,FALSE,"Financial Statements";#N/A,#N/A,FALSE,"DCF"}</definedName>
    <definedName name="argsrmsrymas" localSheetId="9" hidden="1">{"vi1",#N/A,FALSE,"Financial Statements";"vi2",#N/A,FALSE,"Financial Statements";#N/A,#N/A,FALSE,"DCF"}</definedName>
    <definedName name="argsrmsrymas" localSheetId="7" hidden="1">{"vi1",#N/A,FALSE,"Financial Statements";"vi2",#N/A,FALSE,"Financial Statements";#N/A,#N/A,FALSE,"DCF"}</definedName>
    <definedName name="argsrmsrymas" localSheetId="8" hidden="1">{"vi1",#N/A,FALSE,"Financial Statements";"vi2",#N/A,FALSE,"Financial Statements";#N/A,#N/A,FALSE,"DCF"}</definedName>
    <definedName name="argsrmsrymas" localSheetId="0" hidden="1">{"vi1",#N/A,FALSE,"Financial Statements";"vi2",#N/A,FALSE,"Financial Statements";#N/A,#N/A,FALSE,"DCF"}</definedName>
    <definedName name="argsrmsrymas" hidden="1">{"vi1",#N/A,FALSE,"Financial Statements";"vi2",#N/A,FALSE,"Financial Statements";#N/A,#N/A,FALSE,"DCF"}</definedName>
    <definedName name="arhsyhsrth" localSheetId="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1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1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1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1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1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1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1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1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1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2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2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2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2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2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2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2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2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2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2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3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3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1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jagnargna" localSheetId="1" hidden="1">{#N/A,#N/A,FALSE,"ACQ_GRAPHS";#N/A,#N/A,FALSE,"T_1 GRAPHS";#N/A,#N/A,FALSE,"T_2 GRAPHS";#N/A,#N/A,FALSE,"COMB_GRAPHS"}</definedName>
    <definedName name="arjagnargna" localSheetId="2" hidden="1">{#N/A,#N/A,FALSE,"ACQ_GRAPHS";#N/A,#N/A,FALSE,"T_1 GRAPHS";#N/A,#N/A,FALSE,"T_2 GRAPHS";#N/A,#N/A,FALSE,"COMB_GRAPHS"}</definedName>
    <definedName name="arjagnargna" localSheetId="11" hidden="1">{#N/A,#N/A,FALSE,"ACQ_GRAPHS";#N/A,#N/A,FALSE,"T_1 GRAPHS";#N/A,#N/A,FALSE,"T_2 GRAPHS";#N/A,#N/A,FALSE,"COMB_GRAPHS"}</definedName>
    <definedName name="arjagnargna" localSheetId="12" hidden="1">{#N/A,#N/A,FALSE,"ACQ_GRAPHS";#N/A,#N/A,FALSE,"T_1 GRAPHS";#N/A,#N/A,FALSE,"T_2 GRAPHS";#N/A,#N/A,FALSE,"COMB_GRAPHS"}</definedName>
    <definedName name="arjagnargna" localSheetId="13" hidden="1">{#N/A,#N/A,FALSE,"ACQ_GRAPHS";#N/A,#N/A,FALSE,"T_1 GRAPHS";#N/A,#N/A,FALSE,"T_2 GRAPHS";#N/A,#N/A,FALSE,"COMB_GRAPHS"}</definedName>
    <definedName name="arjagnargna" localSheetId="14" hidden="1">{#N/A,#N/A,FALSE,"ACQ_GRAPHS";#N/A,#N/A,FALSE,"T_1 GRAPHS";#N/A,#N/A,FALSE,"T_2 GRAPHS";#N/A,#N/A,FALSE,"COMB_GRAPHS"}</definedName>
    <definedName name="arjagnargna" localSheetId="15" hidden="1">{#N/A,#N/A,FALSE,"ACQ_GRAPHS";#N/A,#N/A,FALSE,"T_1 GRAPHS";#N/A,#N/A,FALSE,"T_2 GRAPHS";#N/A,#N/A,FALSE,"COMB_GRAPHS"}</definedName>
    <definedName name="arjagnargna" localSheetId="16" hidden="1">{#N/A,#N/A,FALSE,"ACQ_GRAPHS";#N/A,#N/A,FALSE,"T_1 GRAPHS";#N/A,#N/A,FALSE,"T_2 GRAPHS";#N/A,#N/A,FALSE,"COMB_GRAPHS"}</definedName>
    <definedName name="arjagnargna" localSheetId="17" hidden="1">{#N/A,#N/A,FALSE,"ACQ_GRAPHS";#N/A,#N/A,FALSE,"T_1 GRAPHS";#N/A,#N/A,FALSE,"T_2 GRAPHS";#N/A,#N/A,FALSE,"COMB_GRAPHS"}</definedName>
    <definedName name="arjagnargna" localSheetId="18" hidden="1">{#N/A,#N/A,FALSE,"ACQ_GRAPHS";#N/A,#N/A,FALSE,"T_1 GRAPHS";#N/A,#N/A,FALSE,"T_2 GRAPHS";#N/A,#N/A,FALSE,"COMB_GRAPHS"}</definedName>
    <definedName name="arjagnargna" localSheetId="19" hidden="1">{#N/A,#N/A,FALSE,"ACQ_GRAPHS";#N/A,#N/A,FALSE,"T_1 GRAPHS";#N/A,#N/A,FALSE,"T_2 GRAPHS";#N/A,#N/A,FALSE,"COMB_GRAPHS"}</definedName>
    <definedName name="arjagnargna" localSheetId="20" hidden="1">{#N/A,#N/A,FALSE,"ACQ_GRAPHS";#N/A,#N/A,FALSE,"T_1 GRAPHS";#N/A,#N/A,FALSE,"T_2 GRAPHS";#N/A,#N/A,FALSE,"COMB_GRAPHS"}</definedName>
    <definedName name="arjagnargna" localSheetId="21" hidden="1">{#N/A,#N/A,FALSE,"ACQ_GRAPHS";#N/A,#N/A,FALSE,"T_1 GRAPHS";#N/A,#N/A,FALSE,"T_2 GRAPHS";#N/A,#N/A,FALSE,"COMB_GRAPHS"}</definedName>
    <definedName name="arjagnargna" localSheetId="22" hidden="1">{#N/A,#N/A,FALSE,"ACQ_GRAPHS";#N/A,#N/A,FALSE,"T_1 GRAPHS";#N/A,#N/A,FALSE,"T_2 GRAPHS";#N/A,#N/A,FALSE,"COMB_GRAPHS"}</definedName>
    <definedName name="arjagnargna" localSheetId="23" hidden="1">{#N/A,#N/A,FALSE,"ACQ_GRAPHS";#N/A,#N/A,FALSE,"T_1 GRAPHS";#N/A,#N/A,FALSE,"T_2 GRAPHS";#N/A,#N/A,FALSE,"COMB_GRAPHS"}</definedName>
    <definedName name="arjagnargna" localSheetId="24" hidden="1">{#N/A,#N/A,FALSE,"ACQ_GRAPHS";#N/A,#N/A,FALSE,"T_1 GRAPHS";#N/A,#N/A,FALSE,"T_2 GRAPHS";#N/A,#N/A,FALSE,"COMB_GRAPHS"}</definedName>
    <definedName name="arjagnargna" localSheetId="25" hidden="1">{#N/A,#N/A,FALSE,"ACQ_GRAPHS";#N/A,#N/A,FALSE,"T_1 GRAPHS";#N/A,#N/A,FALSE,"T_2 GRAPHS";#N/A,#N/A,FALSE,"COMB_GRAPHS"}</definedName>
    <definedName name="arjagnargna" localSheetId="26" hidden="1">{#N/A,#N/A,FALSE,"ACQ_GRAPHS";#N/A,#N/A,FALSE,"T_1 GRAPHS";#N/A,#N/A,FALSE,"T_2 GRAPHS";#N/A,#N/A,FALSE,"COMB_GRAPHS"}</definedName>
    <definedName name="arjagnargna" localSheetId="27" hidden="1">{#N/A,#N/A,FALSE,"ACQ_GRAPHS";#N/A,#N/A,FALSE,"T_1 GRAPHS";#N/A,#N/A,FALSE,"T_2 GRAPHS";#N/A,#N/A,FALSE,"COMB_GRAPHS"}</definedName>
    <definedName name="arjagnargna" localSheetId="28" hidden="1">{#N/A,#N/A,FALSE,"ACQ_GRAPHS";#N/A,#N/A,FALSE,"T_1 GRAPHS";#N/A,#N/A,FALSE,"T_2 GRAPHS";#N/A,#N/A,FALSE,"COMB_GRAPHS"}</definedName>
    <definedName name="arjagnargna" localSheetId="29" hidden="1">{#N/A,#N/A,FALSE,"ACQ_GRAPHS";#N/A,#N/A,FALSE,"T_1 GRAPHS";#N/A,#N/A,FALSE,"T_2 GRAPHS";#N/A,#N/A,FALSE,"COMB_GRAPHS"}</definedName>
    <definedName name="arjagnargna" localSheetId="30" hidden="1">{#N/A,#N/A,FALSE,"ACQ_GRAPHS";#N/A,#N/A,FALSE,"T_1 GRAPHS";#N/A,#N/A,FALSE,"T_2 GRAPHS";#N/A,#N/A,FALSE,"COMB_GRAPHS"}</definedName>
    <definedName name="arjagnargna" localSheetId="32" hidden="1">{#N/A,#N/A,FALSE,"ACQ_GRAPHS";#N/A,#N/A,FALSE,"T_1 GRAPHS";#N/A,#N/A,FALSE,"T_2 GRAPHS";#N/A,#N/A,FALSE,"COMB_GRAPHS"}</definedName>
    <definedName name="arjagnargna" localSheetId="4" hidden="1">{#N/A,#N/A,FALSE,"ACQ_GRAPHS";#N/A,#N/A,FALSE,"T_1 GRAPHS";#N/A,#N/A,FALSE,"T_2 GRAPHS";#N/A,#N/A,FALSE,"COMB_GRAPHS"}</definedName>
    <definedName name="arjagnargna" localSheetId="5" hidden="1">{#N/A,#N/A,FALSE,"ACQ_GRAPHS";#N/A,#N/A,FALSE,"T_1 GRAPHS";#N/A,#N/A,FALSE,"T_2 GRAPHS";#N/A,#N/A,FALSE,"COMB_GRAPHS"}</definedName>
    <definedName name="arjagnargna" localSheetId="6" hidden="1">{#N/A,#N/A,FALSE,"ACQ_GRAPHS";#N/A,#N/A,FALSE,"T_1 GRAPHS";#N/A,#N/A,FALSE,"T_2 GRAPHS";#N/A,#N/A,FALSE,"COMB_GRAPHS"}</definedName>
    <definedName name="arjagnargna" localSheetId="10" hidden="1">{#N/A,#N/A,FALSE,"ACQ_GRAPHS";#N/A,#N/A,FALSE,"T_1 GRAPHS";#N/A,#N/A,FALSE,"T_2 GRAPHS";#N/A,#N/A,FALSE,"COMB_GRAPHS"}</definedName>
    <definedName name="arjagnargna" localSheetId="3" hidden="1">{#N/A,#N/A,FALSE,"ACQ_GRAPHS";#N/A,#N/A,FALSE,"T_1 GRAPHS";#N/A,#N/A,FALSE,"T_2 GRAPHS";#N/A,#N/A,FALSE,"COMB_GRAPHS"}</definedName>
    <definedName name="arjagnargna" localSheetId="9" hidden="1">{#N/A,#N/A,FALSE,"ACQ_GRAPHS";#N/A,#N/A,FALSE,"T_1 GRAPHS";#N/A,#N/A,FALSE,"T_2 GRAPHS";#N/A,#N/A,FALSE,"COMB_GRAPHS"}</definedName>
    <definedName name="arjagnargna" localSheetId="7" hidden="1">{#N/A,#N/A,FALSE,"ACQ_GRAPHS";#N/A,#N/A,FALSE,"T_1 GRAPHS";#N/A,#N/A,FALSE,"T_2 GRAPHS";#N/A,#N/A,FALSE,"COMB_GRAPHS"}</definedName>
    <definedName name="arjagnargna" localSheetId="8" hidden="1">{#N/A,#N/A,FALSE,"ACQ_GRAPHS";#N/A,#N/A,FALSE,"T_1 GRAPHS";#N/A,#N/A,FALSE,"T_2 GRAPHS";#N/A,#N/A,FALSE,"COMB_GRAPHS"}</definedName>
    <definedName name="arjagnargna" localSheetId="0" hidden="1">{#N/A,#N/A,FALSE,"ACQ_GRAPHS";#N/A,#N/A,FALSE,"T_1 GRAPHS";#N/A,#N/A,FALSE,"T_2 GRAPHS";#N/A,#N/A,FALSE,"COMB_GRAPHS"}</definedName>
    <definedName name="arjagnargna" hidden="1">{#N/A,#N/A,FALSE,"ACQ_GRAPHS";#N/A,#N/A,FALSE,"T_1 GRAPHS";#N/A,#N/A,FALSE,"T_2 GRAPHS";#N/A,#N/A,FALSE,"COMB_GRAPHS"}</definedName>
    <definedName name="artajtajea" localSheetId="1" hidden="1">{#N/A,#N/A,FALSE,"Valuation Assumptions";#N/A,#N/A,FALSE,"Summary";#N/A,#N/A,FALSE,"DCF";#N/A,#N/A,FALSE,"Valuation";#N/A,#N/A,FALSE,"WACC";#N/A,#N/A,FALSE,"UBVH";#N/A,#N/A,FALSE,"Free Cash Flow"}</definedName>
    <definedName name="artajtajea" localSheetId="2" hidden="1">{#N/A,#N/A,FALSE,"Valuation Assumptions";#N/A,#N/A,FALSE,"Summary";#N/A,#N/A,FALSE,"DCF";#N/A,#N/A,FALSE,"Valuation";#N/A,#N/A,FALSE,"WACC";#N/A,#N/A,FALSE,"UBVH";#N/A,#N/A,FALSE,"Free Cash Flow"}</definedName>
    <definedName name="artajtajea" localSheetId="11" hidden="1">{#N/A,#N/A,FALSE,"Valuation Assumptions";#N/A,#N/A,FALSE,"Summary";#N/A,#N/A,FALSE,"DCF";#N/A,#N/A,FALSE,"Valuation";#N/A,#N/A,FALSE,"WACC";#N/A,#N/A,FALSE,"UBVH";#N/A,#N/A,FALSE,"Free Cash Flow"}</definedName>
    <definedName name="artajtajea" localSheetId="12" hidden="1">{#N/A,#N/A,FALSE,"Valuation Assumptions";#N/A,#N/A,FALSE,"Summary";#N/A,#N/A,FALSE,"DCF";#N/A,#N/A,FALSE,"Valuation";#N/A,#N/A,FALSE,"WACC";#N/A,#N/A,FALSE,"UBVH";#N/A,#N/A,FALSE,"Free Cash Flow"}</definedName>
    <definedName name="artajtajea" localSheetId="13" hidden="1">{#N/A,#N/A,FALSE,"Valuation Assumptions";#N/A,#N/A,FALSE,"Summary";#N/A,#N/A,FALSE,"DCF";#N/A,#N/A,FALSE,"Valuation";#N/A,#N/A,FALSE,"WACC";#N/A,#N/A,FALSE,"UBVH";#N/A,#N/A,FALSE,"Free Cash Flow"}</definedName>
    <definedName name="artajtajea" localSheetId="14" hidden="1">{#N/A,#N/A,FALSE,"Valuation Assumptions";#N/A,#N/A,FALSE,"Summary";#N/A,#N/A,FALSE,"DCF";#N/A,#N/A,FALSE,"Valuation";#N/A,#N/A,FALSE,"WACC";#N/A,#N/A,FALSE,"UBVH";#N/A,#N/A,FALSE,"Free Cash Flow"}</definedName>
    <definedName name="artajtajea" localSheetId="15" hidden="1">{#N/A,#N/A,FALSE,"Valuation Assumptions";#N/A,#N/A,FALSE,"Summary";#N/A,#N/A,FALSE,"DCF";#N/A,#N/A,FALSE,"Valuation";#N/A,#N/A,FALSE,"WACC";#N/A,#N/A,FALSE,"UBVH";#N/A,#N/A,FALSE,"Free Cash Flow"}</definedName>
    <definedName name="artajtajea" localSheetId="16" hidden="1">{#N/A,#N/A,FALSE,"Valuation Assumptions";#N/A,#N/A,FALSE,"Summary";#N/A,#N/A,FALSE,"DCF";#N/A,#N/A,FALSE,"Valuation";#N/A,#N/A,FALSE,"WACC";#N/A,#N/A,FALSE,"UBVH";#N/A,#N/A,FALSE,"Free Cash Flow"}</definedName>
    <definedName name="artajtajea" localSheetId="17" hidden="1">{#N/A,#N/A,FALSE,"Valuation Assumptions";#N/A,#N/A,FALSE,"Summary";#N/A,#N/A,FALSE,"DCF";#N/A,#N/A,FALSE,"Valuation";#N/A,#N/A,FALSE,"WACC";#N/A,#N/A,FALSE,"UBVH";#N/A,#N/A,FALSE,"Free Cash Flow"}</definedName>
    <definedName name="artajtajea" localSheetId="18" hidden="1">{#N/A,#N/A,FALSE,"Valuation Assumptions";#N/A,#N/A,FALSE,"Summary";#N/A,#N/A,FALSE,"DCF";#N/A,#N/A,FALSE,"Valuation";#N/A,#N/A,FALSE,"WACC";#N/A,#N/A,FALSE,"UBVH";#N/A,#N/A,FALSE,"Free Cash Flow"}</definedName>
    <definedName name="artajtajea" localSheetId="19" hidden="1">{#N/A,#N/A,FALSE,"Valuation Assumptions";#N/A,#N/A,FALSE,"Summary";#N/A,#N/A,FALSE,"DCF";#N/A,#N/A,FALSE,"Valuation";#N/A,#N/A,FALSE,"WACC";#N/A,#N/A,FALSE,"UBVH";#N/A,#N/A,FALSE,"Free Cash Flow"}</definedName>
    <definedName name="artajtajea" localSheetId="20" hidden="1">{#N/A,#N/A,FALSE,"Valuation Assumptions";#N/A,#N/A,FALSE,"Summary";#N/A,#N/A,FALSE,"DCF";#N/A,#N/A,FALSE,"Valuation";#N/A,#N/A,FALSE,"WACC";#N/A,#N/A,FALSE,"UBVH";#N/A,#N/A,FALSE,"Free Cash Flow"}</definedName>
    <definedName name="artajtajea" localSheetId="21" hidden="1">{#N/A,#N/A,FALSE,"Valuation Assumptions";#N/A,#N/A,FALSE,"Summary";#N/A,#N/A,FALSE,"DCF";#N/A,#N/A,FALSE,"Valuation";#N/A,#N/A,FALSE,"WACC";#N/A,#N/A,FALSE,"UBVH";#N/A,#N/A,FALSE,"Free Cash Flow"}</definedName>
    <definedName name="artajtajea" localSheetId="22" hidden="1">{#N/A,#N/A,FALSE,"Valuation Assumptions";#N/A,#N/A,FALSE,"Summary";#N/A,#N/A,FALSE,"DCF";#N/A,#N/A,FALSE,"Valuation";#N/A,#N/A,FALSE,"WACC";#N/A,#N/A,FALSE,"UBVH";#N/A,#N/A,FALSE,"Free Cash Flow"}</definedName>
    <definedName name="artajtajea" localSheetId="23" hidden="1">{#N/A,#N/A,FALSE,"Valuation Assumptions";#N/A,#N/A,FALSE,"Summary";#N/A,#N/A,FALSE,"DCF";#N/A,#N/A,FALSE,"Valuation";#N/A,#N/A,FALSE,"WACC";#N/A,#N/A,FALSE,"UBVH";#N/A,#N/A,FALSE,"Free Cash Flow"}</definedName>
    <definedName name="artajtajea" localSheetId="24" hidden="1">{#N/A,#N/A,FALSE,"Valuation Assumptions";#N/A,#N/A,FALSE,"Summary";#N/A,#N/A,FALSE,"DCF";#N/A,#N/A,FALSE,"Valuation";#N/A,#N/A,FALSE,"WACC";#N/A,#N/A,FALSE,"UBVH";#N/A,#N/A,FALSE,"Free Cash Flow"}</definedName>
    <definedName name="artajtajea" localSheetId="25" hidden="1">{#N/A,#N/A,FALSE,"Valuation Assumptions";#N/A,#N/A,FALSE,"Summary";#N/A,#N/A,FALSE,"DCF";#N/A,#N/A,FALSE,"Valuation";#N/A,#N/A,FALSE,"WACC";#N/A,#N/A,FALSE,"UBVH";#N/A,#N/A,FALSE,"Free Cash Flow"}</definedName>
    <definedName name="artajtajea" localSheetId="26" hidden="1">{#N/A,#N/A,FALSE,"Valuation Assumptions";#N/A,#N/A,FALSE,"Summary";#N/A,#N/A,FALSE,"DCF";#N/A,#N/A,FALSE,"Valuation";#N/A,#N/A,FALSE,"WACC";#N/A,#N/A,FALSE,"UBVH";#N/A,#N/A,FALSE,"Free Cash Flow"}</definedName>
    <definedName name="artajtajea" localSheetId="27" hidden="1">{#N/A,#N/A,FALSE,"Valuation Assumptions";#N/A,#N/A,FALSE,"Summary";#N/A,#N/A,FALSE,"DCF";#N/A,#N/A,FALSE,"Valuation";#N/A,#N/A,FALSE,"WACC";#N/A,#N/A,FALSE,"UBVH";#N/A,#N/A,FALSE,"Free Cash Flow"}</definedName>
    <definedName name="artajtajea" localSheetId="28" hidden="1">{#N/A,#N/A,FALSE,"Valuation Assumptions";#N/A,#N/A,FALSE,"Summary";#N/A,#N/A,FALSE,"DCF";#N/A,#N/A,FALSE,"Valuation";#N/A,#N/A,FALSE,"WACC";#N/A,#N/A,FALSE,"UBVH";#N/A,#N/A,FALSE,"Free Cash Flow"}</definedName>
    <definedName name="artajtajea" localSheetId="29" hidden="1">{#N/A,#N/A,FALSE,"Valuation Assumptions";#N/A,#N/A,FALSE,"Summary";#N/A,#N/A,FALSE,"DCF";#N/A,#N/A,FALSE,"Valuation";#N/A,#N/A,FALSE,"WACC";#N/A,#N/A,FALSE,"UBVH";#N/A,#N/A,FALSE,"Free Cash Flow"}</definedName>
    <definedName name="artajtajea" localSheetId="30" hidden="1">{#N/A,#N/A,FALSE,"Valuation Assumptions";#N/A,#N/A,FALSE,"Summary";#N/A,#N/A,FALSE,"DCF";#N/A,#N/A,FALSE,"Valuation";#N/A,#N/A,FALSE,"WACC";#N/A,#N/A,FALSE,"UBVH";#N/A,#N/A,FALSE,"Free Cash Flow"}</definedName>
    <definedName name="artajtajea" localSheetId="32" hidden="1">{#N/A,#N/A,FALSE,"Valuation Assumptions";#N/A,#N/A,FALSE,"Summary";#N/A,#N/A,FALSE,"DCF";#N/A,#N/A,FALSE,"Valuation";#N/A,#N/A,FALSE,"WACC";#N/A,#N/A,FALSE,"UBVH";#N/A,#N/A,FALSE,"Free Cash Flow"}</definedName>
    <definedName name="artajtajea" localSheetId="4" hidden="1">{#N/A,#N/A,FALSE,"Valuation Assumptions";#N/A,#N/A,FALSE,"Summary";#N/A,#N/A,FALSE,"DCF";#N/A,#N/A,FALSE,"Valuation";#N/A,#N/A,FALSE,"WACC";#N/A,#N/A,FALSE,"UBVH";#N/A,#N/A,FALSE,"Free Cash Flow"}</definedName>
    <definedName name="artajtajea" localSheetId="5" hidden="1">{#N/A,#N/A,FALSE,"Valuation Assumptions";#N/A,#N/A,FALSE,"Summary";#N/A,#N/A,FALSE,"DCF";#N/A,#N/A,FALSE,"Valuation";#N/A,#N/A,FALSE,"WACC";#N/A,#N/A,FALSE,"UBVH";#N/A,#N/A,FALSE,"Free Cash Flow"}</definedName>
    <definedName name="artajtajea" localSheetId="6" hidden="1">{#N/A,#N/A,FALSE,"Valuation Assumptions";#N/A,#N/A,FALSE,"Summary";#N/A,#N/A,FALSE,"DCF";#N/A,#N/A,FALSE,"Valuation";#N/A,#N/A,FALSE,"WACC";#N/A,#N/A,FALSE,"UBVH";#N/A,#N/A,FALSE,"Free Cash Flow"}</definedName>
    <definedName name="artajtajea" localSheetId="10" hidden="1">{#N/A,#N/A,FALSE,"Valuation Assumptions";#N/A,#N/A,FALSE,"Summary";#N/A,#N/A,FALSE,"DCF";#N/A,#N/A,FALSE,"Valuation";#N/A,#N/A,FALSE,"WACC";#N/A,#N/A,FALSE,"UBVH";#N/A,#N/A,FALSE,"Free Cash Flow"}</definedName>
    <definedName name="artajtajea" localSheetId="3" hidden="1">{#N/A,#N/A,FALSE,"Valuation Assumptions";#N/A,#N/A,FALSE,"Summary";#N/A,#N/A,FALSE,"DCF";#N/A,#N/A,FALSE,"Valuation";#N/A,#N/A,FALSE,"WACC";#N/A,#N/A,FALSE,"UBVH";#N/A,#N/A,FALSE,"Free Cash Flow"}</definedName>
    <definedName name="artajtajea" localSheetId="9" hidden="1">{#N/A,#N/A,FALSE,"Valuation Assumptions";#N/A,#N/A,FALSE,"Summary";#N/A,#N/A,FALSE,"DCF";#N/A,#N/A,FALSE,"Valuation";#N/A,#N/A,FALSE,"WACC";#N/A,#N/A,FALSE,"UBVH";#N/A,#N/A,FALSE,"Free Cash Flow"}</definedName>
    <definedName name="artajtajea" localSheetId="7" hidden="1">{#N/A,#N/A,FALSE,"Valuation Assumptions";#N/A,#N/A,FALSE,"Summary";#N/A,#N/A,FALSE,"DCF";#N/A,#N/A,FALSE,"Valuation";#N/A,#N/A,FALSE,"WACC";#N/A,#N/A,FALSE,"UBVH";#N/A,#N/A,FALSE,"Free Cash Flow"}</definedName>
    <definedName name="artajtajea" localSheetId="8" hidden="1">{#N/A,#N/A,FALSE,"Valuation Assumptions";#N/A,#N/A,FALSE,"Summary";#N/A,#N/A,FALSE,"DCF";#N/A,#N/A,FALSE,"Valuation";#N/A,#N/A,FALSE,"WACC";#N/A,#N/A,FALSE,"UBVH";#N/A,#N/A,FALSE,"Free Cash Flow"}</definedName>
    <definedName name="artajtajea" localSheetId="0" hidden="1">{#N/A,#N/A,FALSE,"Valuation Assumptions";#N/A,#N/A,FALSE,"Summary";#N/A,#N/A,FALSE,"DCF";#N/A,#N/A,FALSE,"Valuation";#N/A,#N/A,FALSE,"WACC";#N/A,#N/A,FALSE,"UBVH";#N/A,#N/A,FALSE,"Free Cash Flow"}</definedName>
    <definedName name="artajtajea" hidden="1">{#N/A,#N/A,FALSE,"Valuation Assumptions";#N/A,#N/A,FALSE,"Summary";#N/A,#N/A,FALSE,"DCF";#N/A,#N/A,FALSE,"Valuation";#N/A,#N/A,FALSE,"WACC";#N/A,#N/A,FALSE,"UBVH";#N/A,#N/A,FALSE,"Free Cash Flow"}</definedName>
    <definedName name="artjawrja" localSheetId="1" hidden="1">{#N/A,#N/A,FALSE,"INPUTS";#N/A,#N/A,FALSE,"PROFORMA BSHEET";#N/A,#N/A,FALSE,"COMBINED";#N/A,#N/A,FALSE,"HIGH YIELD";#N/A,#N/A,FALSE,"COMB_GRAPHS"}</definedName>
    <definedName name="artjawrja" localSheetId="2" hidden="1">{#N/A,#N/A,FALSE,"INPUTS";#N/A,#N/A,FALSE,"PROFORMA BSHEET";#N/A,#N/A,FALSE,"COMBINED";#N/A,#N/A,FALSE,"HIGH YIELD";#N/A,#N/A,FALSE,"COMB_GRAPHS"}</definedName>
    <definedName name="artjawrja" localSheetId="11" hidden="1">{#N/A,#N/A,FALSE,"INPUTS";#N/A,#N/A,FALSE,"PROFORMA BSHEET";#N/A,#N/A,FALSE,"COMBINED";#N/A,#N/A,FALSE,"HIGH YIELD";#N/A,#N/A,FALSE,"COMB_GRAPHS"}</definedName>
    <definedName name="artjawrja" localSheetId="12" hidden="1">{#N/A,#N/A,FALSE,"INPUTS";#N/A,#N/A,FALSE,"PROFORMA BSHEET";#N/A,#N/A,FALSE,"COMBINED";#N/A,#N/A,FALSE,"HIGH YIELD";#N/A,#N/A,FALSE,"COMB_GRAPHS"}</definedName>
    <definedName name="artjawrja" localSheetId="13" hidden="1">{#N/A,#N/A,FALSE,"INPUTS";#N/A,#N/A,FALSE,"PROFORMA BSHEET";#N/A,#N/A,FALSE,"COMBINED";#N/A,#N/A,FALSE,"HIGH YIELD";#N/A,#N/A,FALSE,"COMB_GRAPHS"}</definedName>
    <definedName name="artjawrja" localSheetId="14" hidden="1">{#N/A,#N/A,FALSE,"INPUTS";#N/A,#N/A,FALSE,"PROFORMA BSHEET";#N/A,#N/A,FALSE,"COMBINED";#N/A,#N/A,FALSE,"HIGH YIELD";#N/A,#N/A,FALSE,"COMB_GRAPHS"}</definedName>
    <definedName name="artjawrja" localSheetId="15" hidden="1">{#N/A,#N/A,FALSE,"INPUTS";#N/A,#N/A,FALSE,"PROFORMA BSHEET";#N/A,#N/A,FALSE,"COMBINED";#N/A,#N/A,FALSE,"HIGH YIELD";#N/A,#N/A,FALSE,"COMB_GRAPHS"}</definedName>
    <definedName name="artjawrja" localSheetId="16" hidden="1">{#N/A,#N/A,FALSE,"INPUTS";#N/A,#N/A,FALSE,"PROFORMA BSHEET";#N/A,#N/A,FALSE,"COMBINED";#N/A,#N/A,FALSE,"HIGH YIELD";#N/A,#N/A,FALSE,"COMB_GRAPHS"}</definedName>
    <definedName name="artjawrja" localSheetId="17" hidden="1">{#N/A,#N/A,FALSE,"INPUTS";#N/A,#N/A,FALSE,"PROFORMA BSHEET";#N/A,#N/A,FALSE,"COMBINED";#N/A,#N/A,FALSE,"HIGH YIELD";#N/A,#N/A,FALSE,"COMB_GRAPHS"}</definedName>
    <definedName name="artjawrja" localSheetId="18" hidden="1">{#N/A,#N/A,FALSE,"INPUTS";#N/A,#N/A,FALSE,"PROFORMA BSHEET";#N/A,#N/A,FALSE,"COMBINED";#N/A,#N/A,FALSE,"HIGH YIELD";#N/A,#N/A,FALSE,"COMB_GRAPHS"}</definedName>
    <definedName name="artjawrja" localSheetId="19" hidden="1">{#N/A,#N/A,FALSE,"INPUTS";#N/A,#N/A,FALSE,"PROFORMA BSHEET";#N/A,#N/A,FALSE,"COMBINED";#N/A,#N/A,FALSE,"HIGH YIELD";#N/A,#N/A,FALSE,"COMB_GRAPHS"}</definedName>
    <definedName name="artjawrja" localSheetId="20" hidden="1">{#N/A,#N/A,FALSE,"INPUTS";#N/A,#N/A,FALSE,"PROFORMA BSHEET";#N/A,#N/A,FALSE,"COMBINED";#N/A,#N/A,FALSE,"HIGH YIELD";#N/A,#N/A,FALSE,"COMB_GRAPHS"}</definedName>
    <definedName name="artjawrja" localSheetId="21" hidden="1">{#N/A,#N/A,FALSE,"INPUTS";#N/A,#N/A,FALSE,"PROFORMA BSHEET";#N/A,#N/A,FALSE,"COMBINED";#N/A,#N/A,FALSE,"HIGH YIELD";#N/A,#N/A,FALSE,"COMB_GRAPHS"}</definedName>
    <definedName name="artjawrja" localSheetId="22" hidden="1">{#N/A,#N/A,FALSE,"INPUTS";#N/A,#N/A,FALSE,"PROFORMA BSHEET";#N/A,#N/A,FALSE,"COMBINED";#N/A,#N/A,FALSE,"HIGH YIELD";#N/A,#N/A,FALSE,"COMB_GRAPHS"}</definedName>
    <definedName name="artjawrja" localSheetId="23" hidden="1">{#N/A,#N/A,FALSE,"INPUTS";#N/A,#N/A,FALSE,"PROFORMA BSHEET";#N/A,#N/A,FALSE,"COMBINED";#N/A,#N/A,FALSE,"HIGH YIELD";#N/A,#N/A,FALSE,"COMB_GRAPHS"}</definedName>
    <definedName name="artjawrja" localSheetId="24" hidden="1">{#N/A,#N/A,FALSE,"INPUTS";#N/A,#N/A,FALSE,"PROFORMA BSHEET";#N/A,#N/A,FALSE,"COMBINED";#N/A,#N/A,FALSE,"HIGH YIELD";#N/A,#N/A,FALSE,"COMB_GRAPHS"}</definedName>
    <definedName name="artjawrja" localSheetId="25" hidden="1">{#N/A,#N/A,FALSE,"INPUTS";#N/A,#N/A,FALSE,"PROFORMA BSHEET";#N/A,#N/A,FALSE,"COMBINED";#N/A,#N/A,FALSE,"HIGH YIELD";#N/A,#N/A,FALSE,"COMB_GRAPHS"}</definedName>
    <definedName name="artjawrja" localSheetId="26" hidden="1">{#N/A,#N/A,FALSE,"INPUTS";#N/A,#N/A,FALSE,"PROFORMA BSHEET";#N/A,#N/A,FALSE,"COMBINED";#N/A,#N/A,FALSE,"HIGH YIELD";#N/A,#N/A,FALSE,"COMB_GRAPHS"}</definedName>
    <definedName name="artjawrja" localSheetId="27" hidden="1">{#N/A,#N/A,FALSE,"INPUTS";#N/A,#N/A,FALSE,"PROFORMA BSHEET";#N/A,#N/A,FALSE,"COMBINED";#N/A,#N/A,FALSE,"HIGH YIELD";#N/A,#N/A,FALSE,"COMB_GRAPHS"}</definedName>
    <definedName name="artjawrja" localSheetId="28" hidden="1">{#N/A,#N/A,FALSE,"INPUTS";#N/A,#N/A,FALSE,"PROFORMA BSHEET";#N/A,#N/A,FALSE,"COMBINED";#N/A,#N/A,FALSE,"HIGH YIELD";#N/A,#N/A,FALSE,"COMB_GRAPHS"}</definedName>
    <definedName name="artjawrja" localSheetId="29" hidden="1">{#N/A,#N/A,FALSE,"INPUTS";#N/A,#N/A,FALSE,"PROFORMA BSHEET";#N/A,#N/A,FALSE,"COMBINED";#N/A,#N/A,FALSE,"HIGH YIELD";#N/A,#N/A,FALSE,"COMB_GRAPHS"}</definedName>
    <definedName name="artjawrja" localSheetId="30" hidden="1">{#N/A,#N/A,FALSE,"INPUTS";#N/A,#N/A,FALSE,"PROFORMA BSHEET";#N/A,#N/A,FALSE,"COMBINED";#N/A,#N/A,FALSE,"HIGH YIELD";#N/A,#N/A,FALSE,"COMB_GRAPHS"}</definedName>
    <definedName name="artjawrja" localSheetId="32" hidden="1">{#N/A,#N/A,FALSE,"INPUTS";#N/A,#N/A,FALSE,"PROFORMA BSHEET";#N/A,#N/A,FALSE,"COMBINED";#N/A,#N/A,FALSE,"HIGH YIELD";#N/A,#N/A,FALSE,"COMB_GRAPHS"}</definedName>
    <definedName name="artjawrja" localSheetId="4" hidden="1">{#N/A,#N/A,FALSE,"INPUTS";#N/A,#N/A,FALSE,"PROFORMA BSHEET";#N/A,#N/A,FALSE,"COMBINED";#N/A,#N/A,FALSE,"HIGH YIELD";#N/A,#N/A,FALSE,"COMB_GRAPHS"}</definedName>
    <definedName name="artjawrja" localSheetId="5" hidden="1">{#N/A,#N/A,FALSE,"INPUTS";#N/A,#N/A,FALSE,"PROFORMA BSHEET";#N/A,#N/A,FALSE,"COMBINED";#N/A,#N/A,FALSE,"HIGH YIELD";#N/A,#N/A,FALSE,"COMB_GRAPHS"}</definedName>
    <definedName name="artjawrja" localSheetId="6" hidden="1">{#N/A,#N/A,FALSE,"INPUTS";#N/A,#N/A,FALSE,"PROFORMA BSHEET";#N/A,#N/A,FALSE,"COMBINED";#N/A,#N/A,FALSE,"HIGH YIELD";#N/A,#N/A,FALSE,"COMB_GRAPHS"}</definedName>
    <definedName name="artjawrja" localSheetId="10" hidden="1">{#N/A,#N/A,FALSE,"INPUTS";#N/A,#N/A,FALSE,"PROFORMA BSHEET";#N/A,#N/A,FALSE,"COMBINED";#N/A,#N/A,FALSE,"HIGH YIELD";#N/A,#N/A,FALSE,"COMB_GRAPHS"}</definedName>
    <definedName name="artjawrja" localSheetId="3" hidden="1">{#N/A,#N/A,FALSE,"INPUTS";#N/A,#N/A,FALSE,"PROFORMA BSHEET";#N/A,#N/A,FALSE,"COMBINED";#N/A,#N/A,FALSE,"HIGH YIELD";#N/A,#N/A,FALSE,"COMB_GRAPHS"}</definedName>
    <definedName name="artjawrja" localSheetId="9" hidden="1">{#N/A,#N/A,FALSE,"INPUTS";#N/A,#N/A,FALSE,"PROFORMA BSHEET";#N/A,#N/A,FALSE,"COMBINED";#N/A,#N/A,FALSE,"HIGH YIELD";#N/A,#N/A,FALSE,"COMB_GRAPHS"}</definedName>
    <definedName name="artjawrja" localSheetId="7" hidden="1">{#N/A,#N/A,FALSE,"INPUTS";#N/A,#N/A,FALSE,"PROFORMA BSHEET";#N/A,#N/A,FALSE,"COMBINED";#N/A,#N/A,FALSE,"HIGH YIELD";#N/A,#N/A,FALSE,"COMB_GRAPHS"}</definedName>
    <definedName name="artjawrja" localSheetId="8" hidden="1">{#N/A,#N/A,FALSE,"INPUTS";#N/A,#N/A,FALSE,"PROFORMA BSHEET";#N/A,#N/A,FALSE,"COMBINED";#N/A,#N/A,FALSE,"HIGH YIELD";#N/A,#N/A,FALSE,"COMB_GRAPHS"}</definedName>
    <definedName name="artjawrja" localSheetId="0" hidden="1">{#N/A,#N/A,FALSE,"INPUTS";#N/A,#N/A,FALSE,"PROFORMA BSHEET";#N/A,#N/A,FALSE,"COMBINED";#N/A,#N/A,FALSE,"HIGH YIELD";#N/A,#N/A,FALSE,"COMB_GRAPHS"}</definedName>
    <definedName name="artjawrja" hidden="1">{#N/A,#N/A,FALSE,"INPUTS";#N/A,#N/A,FALSE,"PROFORMA BSHEET";#N/A,#N/A,FALSE,"COMBINED";#N/A,#N/A,FALSE,"HIGH YIELD";#N/A,#N/A,FALSE,"COMB_GRAPHS"}</definedName>
    <definedName name="athsthae" localSheetId="1" hidden="1">{#N/A,#N/A,FALSE,"INPUTS";#N/A,#N/A,FALSE,"PROFORMA BSHEET";#N/A,#N/A,FALSE,"COMBINED";#N/A,#N/A,FALSE,"HIGH YIELD";#N/A,#N/A,FALSE,"COMB_GRAPHS"}</definedName>
    <definedName name="athsthae" localSheetId="2" hidden="1">{#N/A,#N/A,FALSE,"INPUTS";#N/A,#N/A,FALSE,"PROFORMA BSHEET";#N/A,#N/A,FALSE,"COMBINED";#N/A,#N/A,FALSE,"HIGH YIELD";#N/A,#N/A,FALSE,"COMB_GRAPHS"}</definedName>
    <definedName name="athsthae" localSheetId="11" hidden="1">{#N/A,#N/A,FALSE,"INPUTS";#N/A,#N/A,FALSE,"PROFORMA BSHEET";#N/A,#N/A,FALSE,"COMBINED";#N/A,#N/A,FALSE,"HIGH YIELD";#N/A,#N/A,FALSE,"COMB_GRAPHS"}</definedName>
    <definedName name="athsthae" localSheetId="12" hidden="1">{#N/A,#N/A,FALSE,"INPUTS";#N/A,#N/A,FALSE,"PROFORMA BSHEET";#N/A,#N/A,FALSE,"COMBINED";#N/A,#N/A,FALSE,"HIGH YIELD";#N/A,#N/A,FALSE,"COMB_GRAPHS"}</definedName>
    <definedName name="athsthae" localSheetId="13" hidden="1">{#N/A,#N/A,FALSE,"INPUTS";#N/A,#N/A,FALSE,"PROFORMA BSHEET";#N/A,#N/A,FALSE,"COMBINED";#N/A,#N/A,FALSE,"HIGH YIELD";#N/A,#N/A,FALSE,"COMB_GRAPHS"}</definedName>
    <definedName name="athsthae" localSheetId="14" hidden="1">{#N/A,#N/A,FALSE,"INPUTS";#N/A,#N/A,FALSE,"PROFORMA BSHEET";#N/A,#N/A,FALSE,"COMBINED";#N/A,#N/A,FALSE,"HIGH YIELD";#N/A,#N/A,FALSE,"COMB_GRAPHS"}</definedName>
    <definedName name="athsthae" localSheetId="15" hidden="1">{#N/A,#N/A,FALSE,"INPUTS";#N/A,#N/A,FALSE,"PROFORMA BSHEET";#N/A,#N/A,FALSE,"COMBINED";#N/A,#N/A,FALSE,"HIGH YIELD";#N/A,#N/A,FALSE,"COMB_GRAPHS"}</definedName>
    <definedName name="athsthae" localSheetId="16" hidden="1">{#N/A,#N/A,FALSE,"INPUTS";#N/A,#N/A,FALSE,"PROFORMA BSHEET";#N/A,#N/A,FALSE,"COMBINED";#N/A,#N/A,FALSE,"HIGH YIELD";#N/A,#N/A,FALSE,"COMB_GRAPHS"}</definedName>
    <definedName name="athsthae" localSheetId="17" hidden="1">{#N/A,#N/A,FALSE,"INPUTS";#N/A,#N/A,FALSE,"PROFORMA BSHEET";#N/A,#N/A,FALSE,"COMBINED";#N/A,#N/A,FALSE,"HIGH YIELD";#N/A,#N/A,FALSE,"COMB_GRAPHS"}</definedName>
    <definedName name="athsthae" localSheetId="18" hidden="1">{#N/A,#N/A,FALSE,"INPUTS";#N/A,#N/A,FALSE,"PROFORMA BSHEET";#N/A,#N/A,FALSE,"COMBINED";#N/A,#N/A,FALSE,"HIGH YIELD";#N/A,#N/A,FALSE,"COMB_GRAPHS"}</definedName>
    <definedName name="athsthae" localSheetId="19" hidden="1">{#N/A,#N/A,FALSE,"INPUTS";#N/A,#N/A,FALSE,"PROFORMA BSHEET";#N/A,#N/A,FALSE,"COMBINED";#N/A,#N/A,FALSE,"HIGH YIELD";#N/A,#N/A,FALSE,"COMB_GRAPHS"}</definedName>
    <definedName name="athsthae" localSheetId="20" hidden="1">{#N/A,#N/A,FALSE,"INPUTS";#N/A,#N/A,FALSE,"PROFORMA BSHEET";#N/A,#N/A,FALSE,"COMBINED";#N/A,#N/A,FALSE,"HIGH YIELD";#N/A,#N/A,FALSE,"COMB_GRAPHS"}</definedName>
    <definedName name="athsthae" localSheetId="21" hidden="1">{#N/A,#N/A,FALSE,"INPUTS";#N/A,#N/A,FALSE,"PROFORMA BSHEET";#N/A,#N/A,FALSE,"COMBINED";#N/A,#N/A,FALSE,"HIGH YIELD";#N/A,#N/A,FALSE,"COMB_GRAPHS"}</definedName>
    <definedName name="athsthae" localSheetId="22" hidden="1">{#N/A,#N/A,FALSE,"INPUTS";#N/A,#N/A,FALSE,"PROFORMA BSHEET";#N/A,#N/A,FALSE,"COMBINED";#N/A,#N/A,FALSE,"HIGH YIELD";#N/A,#N/A,FALSE,"COMB_GRAPHS"}</definedName>
    <definedName name="athsthae" localSheetId="23" hidden="1">{#N/A,#N/A,FALSE,"INPUTS";#N/A,#N/A,FALSE,"PROFORMA BSHEET";#N/A,#N/A,FALSE,"COMBINED";#N/A,#N/A,FALSE,"HIGH YIELD";#N/A,#N/A,FALSE,"COMB_GRAPHS"}</definedName>
    <definedName name="athsthae" localSheetId="24" hidden="1">{#N/A,#N/A,FALSE,"INPUTS";#N/A,#N/A,FALSE,"PROFORMA BSHEET";#N/A,#N/A,FALSE,"COMBINED";#N/A,#N/A,FALSE,"HIGH YIELD";#N/A,#N/A,FALSE,"COMB_GRAPHS"}</definedName>
    <definedName name="athsthae" localSheetId="25" hidden="1">{#N/A,#N/A,FALSE,"INPUTS";#N/A,#N/A,FALSE,"PROFORMA BSHEET";#N/A,#N/A,FALSE,"COMBINED";#N/A,#N/A,FALSE,"HIGH YIELD";#N/A,#N/A,FALSE,"COMB_GRAPHS"}</definedName>
    <definedName name="athsthae" localSheetId="26" hidden="1">{#N/A,#N/A,FALSE,"INPUTS";#N/A,#N/A,FALSE,"PROFORMA BSHEET";#N/A,#N/A,FALSE,"COMBINED";#N/A,#N/A,FALSE,"HIGH YIELD";#N/A,#N/A,FALSE,"COMB_GRAPHS"}</definedName>
    <definedName name="athsthae" localSheetId="27" hidden="1">{#N/A,#N/A,FALSE,"INPUTS";#N/A,#N/A,FALSE,"PROFORMA BSHEET";#N/A,#N/A,FALSE,"COMBINED";#N/A,#N/A,FALSE,"HIGH YIELD";#N/A,#N/A,FALSE,"COMB_GRAPHS"}</definedName>
    <definedName name="athsthae" localSheetId="28" hidden="1">{#N/A,#N/A,FALSE,"INPUTS";#N/A,#N/A,FALSE,"PROFORMA BSHEET";#N/A,#N/A,FALSE,"COMBINED";#N/A,#N/A,FALSE,"HIGH YIELD";#N/A,#N/A,FALSE,"COMB_GRAPHS"}</definedName>
    <definedName name="athsthae" localSheetId="29" hidden="1">{#N/A,#N/A,FALSE,"INPUTS";#N/A,#N/A,FALSE,"PROFORMA BSHEET";#N/A,#N/A,FALSE,"COMBINED";#N/A,#N/A,FALSE,"HIGH YIELD";#N/A,#N/A,FALSE,"COMB_GRAPHS"}</definedName>
    <definedName name="athsthae" localSheetId="30" hidden="1">{#N/A,#N/A,FALSE,"INPUTS";#N/A,#N/A,FALSE,"PROFORMA BSHEET";#N/A,#N/A,FALSE,"COMBINED";#N/A,#N/A,FALSE,"HIGH YIELD";#N/A,#N/A,FALSE,"COMB_GRAPHS"}</definedName>
    <definedName name="athsthae" localSheetId="32" hidden="1">{#N/A,#N/A,FALSE,"INPUTS";#N/A,#N/A,FALSE,"PROFORMA BSHEET";#N/A,#N/A,FALSE,"COMBINED";#N/A,#N/A,FALSE,"HIGH YIELD";#N/A,#N/A,FALSE,"COMB_GRAPHS"}</definedName>
    <definedName name="athsthae" localSheetId="4" hidden="1">{#N/A,#N/A,FALSE,"INPUTS";#N/A,#N/A,FALSE,"PROFORMA BSHEET";#N/A,#N/A,FALSE,"COMBINED";#N/A,#N/A,FALSE,"HIGH YIELD";#N/A,#N/A,FALSE,"COMB_GRAPHS"}</definedName>
    <definedName name="athsthae" localSheetId="5" hidden="1">{#N/A,#N/A,FALSE,"INPUTS";#N/A,#N/A,FALSE,"PROFORMA BSHEET";#N/A,#N/A,FALSE,"COMBINED";#N/A,#N/A,FALSE,"HIGH YIELD";#N/A,#N/A,FALSE,"COMB_GRAPHS"}</definedName>
    <definedName name="athsthae" localSheetId="6" hidden="1">{#N/A,#N/A,FALSE,"INPUTS";#N/A,#N/A,FALSE,"PROFORMA BSHEET";#N/A,#N/A,FALSE,"COMBINED";#N/A,#N/A,FALSE,"HIGH YIELD";#N/A,#N/A,FALSE,"COMB_GRAPHS"}</definedName>
    <definedName name="athsthae" localSheetId="10" hidden="1">{#N/A,#N/A,FALSE,"INPUTS";#N/A,#N/A,FALSE,"PROFORMA BSHEET";#N/A,#N/A,FALSE,"COMBINED";#N/A,#N/A,FALSE,"HIGH YIELD";#N/A,#N/A,FALSE,"COMB_GRAPHS"}</definedName>
    <definedName name="athsthae" localSheetId="3" hidden="1">{#N/A,#N/A,FALSE,"INPUTS";#N/A,#N/A,FALSE,"PROFORMA BSHEET";#N/A,#N/A,FALSE,"COMBINED";#N/A,#N/A,FALSE,"HIGH YIELD";#N/A,#N/A,FALSE,"COMB_GRAPHS"}</definedName>
    <definedName name="athsthae" localSheetId="9" hidden="1">{#N/A,#N/A,FALSE,"INPUTS";#N/A,#N/A,FALSE,"PROFORMA BSHEET";#N/A,#N/A,FALSE,"COMBINED";#N/A,#N/A,FALSE,"HIGH YIELD";#N/A,#N/A,FALSE,"COMB_GRAPHS"}</definedName>
    <definedName name="athsthae" localSheetId="7" hidden="1">{#N/A,#N/A,FALSE,"INPUTS";#N/A,#N/A,FALSE,"PROFORMA BSHEET";#N/A,#N/A,FALSE,"COMBINED";#N/A,#N/A,FALSE,"HIGH YIELD";#N/A,#N/A,FALSE,"COMB_GRAPHS"}</definedName>
    <definedName name="athsthae" localSheetId="8" hidden="1">{#N/A,#N/A,FALSE,"INPUTS";#N/A,#N/A,FALSE,"PROFORMA BSHEET";#N/A,#N/A,FALSE,"COMBINED";#N/A,#N/A,FALSE,"HIGH YIELD";#N/A,#N/A,FALSE,"COMB_GRAPHS"}</definedName>
    <definedName name="athsthae" localSheetId="0" hidden="1">{#N/A,#N/A,FALSE,"INPUTS";#N/A,#N/A,FALSE,"PROFORMA BSHEET";#N/A,#N/A,FALSE,"COMBINED";#N/A,#N/A,FALSE,"HIGH YIELD";#N/A,#N/A,FALSE,"COMB_GRAPHS"}</definedName>
    <definedName name="athsthae" hidden="1">{#N/A,#N/A,FALSE,"INPUTS";#N/A,#N/A,FALSE,"PROFORMA BSHEET";#N/A,#N/A,FALSE,"COMBINED";#N/A,#N/A,FALSE,"HIGH YIELD";#N/A,#N/A,FALSE,"COMB_GRAPHS"}</definedName>
    <definedName name="atjwerja" localSheetId="1" hidden="1">{#N/A,#N/A,FALSE,"Valuation Assumptions";#N/A,#N/A,FALSE,"Summary";#N/A,#N/A,FALSE,"DCF";#N/A,#N/A,FALSE,"Valuation";#N/A,#N/A,FALSE,"WACC";#N/A,#N/A,FALSE,"UBVH";#N/A,#N/A,FALSE,"Free Cash Flow"}</definedName>
    <definedName name="atjwerja" localSheetId="2" hidden="1">{#N/A,#N/A,FALSE,"Valuation Assumptions";#N/A,#N/A,FALSE,"Summary";#N/A,#N/A,FALSE,"DCF";#N/A,#N/A,FALSE,"Valuation";#N/A,#N/A,FALSE,"WACC";#N/A,#N/A,FALSE,"UBVH";#N/A,#N/A,FALSE,"Free Cash Flow"}</definedName>
    <definedName name="atjwerja" localSheetId="11" hidden="1">{#N/A,#N/A,FALSE,"Valuation Assumptions";#N/A,#N/A,FALSE,"Summary";#N/A,#N/A,FALSE,"DCF";#N/A,#N/A,FALSE,"Valuation";#N/A,#N/A,FALSE,"WACC";#N/A,#N/A,FALSE,"UBVH";#N/A,#N/A,FALSE,"Free Cash Flow"}</definedName>
    <definedName name="atjwerja" localSheetId="12" hidden="1">{#N/A,#N/A,FALSE,"Valuation Assumptions";#N/A,#N/A,FALSE,"Summary";#N/A,#N/A,FALSE,"DCF";#N/A,#N/A,FALSE,"Valuation";#N/A,#N/A,FALSE,"WACC";#N/A,#N/A,FALSE,"UBVH";#N/A,#N/A,FALSE,"Free Cash Flow"}</definedName>
    <definedName name="atjwerja" localSheetId="13" hidden="1">{#N/A,#N/A,FALSE,"Valuation Assumptions";#N/A,#N/A,FALSE,"Summary";#N/A,#N/A,FALSE,"DCF";#N/A,#N/A,FALSE,"Valuation";#N/A,#N/A,FALSE,"WACC";#N/A,#N/A,FALSE,"UBVH";#N/A,#N/A,FALSE,"Free Cash Flow"}</definedName>
    <definedName name="atjwerja" localSheetId="14" hidden="1">{#N/A,#N/A,FALSE,"Valuation Assumptions";#N/A,#N/A,FALSE,"Summary";#N/A,#N/A,FALSE,"DCF";#N/A,#N/A,FALSE,"Valuation";#N/A,#N/A,FALSE,"WACC";#N/A,#N/A,FALSE,"UBVH";#N/A,#N/A,FALSE,"Free Cash Flow"}</definedName>
    <definedName name="atjwerja" localSheetId="15" hidden="1">{#N/A,#N/A,FALSE,"Valuation Assumptions";#N/A,#N/A,FALSE,"Summary";#N/A,#N/A,FALSE,"DCF";#N/A,#N/A,FALSE,"Valuation";#N/A,#N/A,FALSE,"WACC";#N/A,#N/A,FALSE,"UBVH";#N/A,#N/A,FALSE,"Free Cash Flow"}</definedName>
    <definedName name="atjwerja" localSheetId="16" hidden="1">{#N/A,#N/A,FALSE,"Valuation Assumptions";#N/A,#N/A,FALSE,"Summary";#N/A,#N/A,FALSE,"DCF";#N/A,#N/A,FALSE,"Valuation";#N/A,#N/A,FALSE,"WACC";#N/A,#N/A,FALSE,"UBVH";#N/A,#N/A,FALSE,"Free Cash Flow"}</definedName>
    <definedName name="atjwerja" localSheetId="17" hidden="1">{#N/A,#N/A,FALSE,"Valuation Assumptions";#N/A,#N/A,FALSE,"Summary";#N/A,#N/A,FALSE,"DCF";#N/A,#N/A,FALSE,"Valuation";#N/A,#N/A,FALSE,"WACC";#N/A,#N/A,FALSE,"UBVH";#N/A,#N/A,FALSE,"Free Cash Flow"}</definedName>
    <definedName name="atjwerja" localSheetId="18" hidden="1">{#N/A,#N/A,FALSE,"Valuation Assumptions";#N/A,#N/A,FALSE,"Summary";#N/A,#N/A,FALSE,"DCF";#N/A,#N/A,FALSE,"Valuation";#N/A,#N/A,FALSE,"WACC";#N/A,#N/A,FALSE,"UBVH";#N/A,#N/A,FALSE,"Free Cash Flow"}</definedName>
    <definedName name="atjwerja" localSheetId="19" hidden="1">{#N/A,#N/A,FALSE,"Valuation Assumptions";#N/A,#N/A,FALSE,"Summary";#N/A,#N/A,FALSE,"DCF";#N/A,#N/A,FALSE,"Valuation";#N/A,#N/A,FALSE,"WACC";#N/A,#N/A,FALSE,"UBVH";#N/A,#N/A,FALSE,"Free Cash Flow"}</definedName>
    <definedName name="atjwerja" localSheetId="20" hidden="1">{#N/A,#N/A,FALSE,"Valuation Assumptions";#N/A,#N/A,FALSE,"Summary";#N/A,#N/A,FALSE,"DCF";#N/A,#N/A,FALSE,"Valuation";#N/A,#N/A,FALSE,"WACC";#N/A,#N/A,FALSE,"UBVH";#N/A,#N/A,FALSE,"Free Cash Flow"}</definedName>
    <definedName name="atjwerja" localSheetId="21" hidden="1">{#N/A,#N/A,FALSE,"Valuation Assumptions";#N/A,#N/A,FALSE,"Summary";#N/A,#N/A,FALSE,"DCF";#N/A,#N/A,FALSE,"Valuation";#N/A,#N/A,FALSE,"WACC";#N/A,#N/A,FALSE,"UBVH";#N/A,#N/A,FALSE,"Free Cash Flow"}</definedName>
    <definedName name="atjwerja" localSheetId="22" hidden="1">{#N/A,#N/A,FALSE,"Valuation Assumptions";#N/A,#N/A,FALSE,"Summary";#N/A,#N/A,FALSE,"DCF";#N/A,#N/A,FALSE,"Valuation";#N/A,#N/A,FALSE,"WACC";#N/A,#N/A,FALSE,"UBVH";#N/A,#N/A,FALSE,"Free Cash Flow"}</definedName>
    <definedName name="atjwerja" localSheetId="23" hidden="1">{#N/A,#N/A,FALSE,"Valuation Assumptions";#N/A,#N/A,FALSE,"Summary";#N/A,#N/A,FALSE,"DCF";#N/A,#N/A,FALSE,"Valuation";#N/A,#N/A,FALSE,"WACC";#N/A,#N/A,FALSE,"UBVH";#N/A,#N/A,FALSE,"Free Cash Flow"}</definedName>
    <definedName name="atjwerja" localSheetId="24" hidden="1">{#N/A,#N/A,FALSE,"Valuation Assumptions";#N/A,#N/A,FALSE,"Summary";#N/A,#N/A,FALSE,"DCF";#N/A,#N/A,FALSE,"Valuation";#N/A,#N/A,FALSE,"WACC";#N/A,#N/A,FALSE,"UBVH";#N/A,#N/A,FALSE,"Free Cash Flow"}</definedName>
    <definedName name="atjwerja" localSheetId="25" hidden="1">{#N/A,#N/A,FALSE,"Valuation Assumptions";#N/A,#N/A,FALSE,"Summary";#N/A,#N/A,FALSE,"DCF";#N/A,#N/A,FALSE,"Valuation";#N/A,#N/A,FALSE,"WACC";#N/A,#N/A,FALSE,"UBVH";#N/A,#N/A,FALSE,"Free Cash Flow"}</definedName>
    <definedName name="atjwerja" localSheetId="26" hidden="1">{#N/A,#N/A,FALSE,"Valuation Assumptions";#N/A,#N/A,FALSE,"Summary";#N/A,#N/A,FALSE,"DCF";#N/A,#N/A,FALSE,"Valuation";#N/A,#N/A,FALSE,"WACC";#N/A,#N/A,FALSE,"UBVH";#N/A,#N/A,FALSE,"Free Cash Flow"}</definedName>
    <definedName name="atjwerja" localSheetId="27" hidden="1">{#N/A,#N/A,FALSE,"Valuation Assumptions";#N/A,#N/A,FALSE,"Summary";#N/A,#N/A,FALSE,"DCF";#N/A,#N/A,FALSE,"Valuation";#N/A,#N/A,FALSE,"WACC";#N/A,#N/A,FALSE,"UBVH";#N/A,#N/A,FALSE,"Free Cash Flow"}</definedName>
    <definedName name="atjwerja" localSheetId="28" hidden="1">{#N/A,#N/A,FALSE,"Valuation Assumptions";#N/A,#N/A,FALSE,"Summary";#N/A,#N/A,FALSE,"DCF";#N/A,#N/A,FALSE,"Valuation";#N/A,#N/A,FALSE,"WACC";#N/A,#N/A,FALSE,"UBVH";#N/A,#N/A,FALSE,"Free Cash Flow"}</definedName>
    <definedName name="atjwerja" localSheetId="29" hidden="1">{#N/A,#N/A,FALSE,"Valuation Assumptions";#N/A,#N/A,FALSE,"Summary";#N/A,#N/A,FALSE,"DCF";#N/A,#N/A,FALSE,"Valuation";#N/A,#N/A,FALSE,"WACC";#N/A,#N/A,FALSE,"UBVH";#N/A,#N/A,FALSE,"Free Cash Flow"}</definedName>
    <definedName name="atjwerja" localSheetId="30" hidden="1">{#N/A,#N/A,FALSE,"Valuation Assumptions";#N/A,#N/A,FALSE,"Summary";#N/A,#N/A,FALSE,"DCF";#N/A,#N/A,FALSE,"Valuation";#N/A,#N/A,FALSE,"WACC";#N/A,#N/A,FALSE,"UBVH";#N/A,#N/A,FALSE,"Free Cash Flow"}</definedName>
    <definedName name="atjwerja" localSheetId="32" hidden="1">{#N/A,#N/A,FALSE,"Valuation Assumptions";#N/A,#N/A,FALSE,"Summary";#N/A,#N/A,FALSE,"DCF";#N/A,#N/A,FALSE,"Valuation";#N/A,#N/A,FALSE,"WACC";#N/A,#N/A,FALSE,"UBVH";#N/A,#N/A,FALSE,"Free Cash Flow"}</definedName>
    <definedName name="atjwerja" localSheetId="4" hidden="1">{#N/A,#N/A,FALSE,"Valuation Assumptions";#N/A,#N/A,FALSE,"Summary";#N/A,#N/A,FALSE,"DCF";#N/A,#N/A,FALSE,"Valuation";#N/A,#N/A,FALSE,"WACC";#N/A,#N/A,FALSE,"UBVH";#N/A,#N/A,FALSE,"Free Cash Flow"}</definedName>
    <definedName name="atjwerja" localSheetId="5" hidden="1">{#N/A,#N/A,FALSE,"Valuation Assumptions";#N/A,#N/A,FALSE,"Summary";#N/A,#N/A,FALSE,"DCF";#N/A,#N/A,FALSE,"Valuation";#N/A,#N/A,FALSE,"WACC";#N/A,#N/A,FALSE,"UBVH";#N/A,#N/A,FALSE,"Free Cash Flow"}</definedName>
    <definedName name="atjwerja" localSheetId="6" hidden="1">{#N/A,#N/A,FALSE,"Valuation Assumptions";#N/A,#N/A,FALSE,"Summary";#N/A,#N/A,FALSE,"DCF";#N/A,#N/A,FALSE,"Valuation";#N/A,#N/A,FALSE,"WACC";#N/A,#N/A,FALSE,"UBVH";#N/A,#N/A,FALSE,"Free Cash Flow"}</definedName>
    <definedName name="atjwerja" localSheetId="10" hidden="1">{#N/A,#N/A,FALSE,"Valuation Assumptions";#N/A,#N/A,FALSE,"Summary";#N/A,#N/A,FALSE,"DCF";#N/A,#N/A,FALSE,"Valuation";#N/A,#N/A,FALSE,"WACC";#N/A,#N/A,FALSE,"UBVH";#N/A,#N/A,FALSE,"Free Cash Flow"}</definedName>
    <definedName name="atjwerja" localSheetId="3" hidden="1">{#N/A,#N/A,FALSE,"Valuation Assumptions";#N/A,#N/A,FALSE,"Summary";#N/A,#N/A,FALSE,"DCF";#N/A,#N/A,FALSE,"Valuation";#N/A,#N/A,FALSE,"WACC";#N/A,#N/A,FALSE,"UBVH";#N/A,#N/A,FALSE,"Free Cash Flow"}</definedName>
    <definedName name="atjwerja" localSheetId="9" hidden="1">{#N/A,#N/A,FALSE,"Valuation Assumptions";#N/A,#N/A,FALSE,"Summary";#N/A,#N/A,FALSE,"DCF";#N/A,#N/A,FALSE,"Valuation";#N/A,#N/A,FALSE,"WACC";#N/A,#N/A,FALSE,"UBVH";#N/A,#N/A,FALSE,"Free Cash Flow"}</definedName>
    <definedName name="atjwerja" localSheetId="7" hidden="1">{#N/A,#N/A,FALSE,"Valuation Assumptions";#N/A,#N/A,FALSE,"Summary";#N/A,#N/A,FALSE,"DCF";#N/A,#N/A,FALSE,"Valuation";#N/A,#N/A,FALSE,"WACC";#N/A,#N/A,FALSE,"UBVH";#N/A,#N/A,FALSE,"Free Cash Flow"}</definedName>
    <definedName name="atjwerja" localSheetId="8" hidden="1">{#N/A,#N/A,FALSE,"Valuation Assumptions";#N/A,#N/A,FALSE,"Summary";#N/A,#N/A,FALSE,"DCF";#N/A,#N/A,FALSE,"Valuation";#N/A,#N/A,FALSE,"WACC";#N/A,#N/A,FALSE,"UBVH";#N/A,#N/A,FALSE,"Free Cash Flow"}</definedName>
    <definedName name="atjwerja" localSheetId="0" hidden="1">{#N/A,#N/A,FALSE,"Valuation Assumptions";#N/A,#N/A,FALSE,"Summary";#N/A,#N/A,FALSE,"DCF";#N/A,#N/A,FALSE,"Valuation";#N/A,#N/A,FALSE,"WACC";#N/A,#N/A,FALSE,"UBVH";#N/A,#N/A,FALSE,"Free Cash Flow"}</definedName>
    <definedName name="atjwerja" hidden="1">{#N/A,#N/A,FALSE,"Valuation Assumptions";#N/A,#N/A,FALSE,"Summary";#N/A,#N/A,FALSE,"DCF";#N/A,#N/A,FALSE,"Valuation";#N/A,#N/A,FALSE,"WACC";#N/A,#N/A,FALSE,"UBVH";#N/A,#N/A,FALSE,"Free Cash Flow"}</definedName>
    <definedName name="AutoManualTax" hidden="1">[4]Specs!$G$57</definedName>
    <definedName name="BadwillOK" hidden="1">[4]Specs!$E$17</definedName>
    <definedName name="BalDepr01" hidden="1">[4]Specs!$K$29</definedName>
    <definedName name="BalDepr02" hidden="1">[4]Specs!$K$30</definedName>
    <definedName name="BalDepr03" hidden="1">[4]Specs!$K$31</definedName>
    <definedName name="BalDepr04" hidden="1">[4]Specs!$K$32</definedName>
    <definedName name="BalDepr05" hidden="1">[4]Specs!$K$33</definedName>
    <definedName name="BalDepr06" hidden="1">[4]Specs!$K$34</definedName>
    <definedName name="BalDepr07" hidden="1">[4]Specs!$K$35</definedName>
    <definedName name="BalDepr08" hidden="1">[4]Specs!$K$36</definedName>
    <definedName name="BalDepr09" hidden="1">[4]Specs!$K$37</definedName>
    <definedName name="BalDepr10" hidden="1">[4]Specs!$K$38</definedName>
    <definedName name="BalDepr11" hidden="1">[4]Specs!$K$39</definedName>
    <definedName name="BalDepr12" hidden="1">[4]Specs!$K$40</definedName>
    <definedName name="BalDeprDD" hidden="1">[4]Specs!$J$2:$J$4</definedName>
    <definedName name="BalCheck" hidden="1">[4]Specs!$G$18</definedName>
    <definedName name="BMGHIndex" hidden="1">"O"</definedName>
    <definedName name="CalculatedDepreciation" hidden="1">[4]Specs!$I$33</definedName>
    <definedName name="CalculatedTax1" hidden="1">[4]Calculations!$G$975:$DD$975</definedName>
    <definedName name="CalculatedTax2" hidden="1">[4]Calculations!$G$976:$DD$976</definedName>
    <definedName name="CalculatedTax3" hidden="1">[4]Calculations!$G$977:$DD$977</definedName>
    <definedName name="CalculatedTax4" hidden="1">[4]Calculations!$G$978:$DD$978</definedName>
    <definedName name="CIQWBGuid" hidden="1">"5c35587f-ffb1-4021-9939-7be24d8ba91e"</definedName>
    <definedName name="ColHeaders" hidden="1">[4]Calculations!$G$16:$DD$16</definedName>
    <definedName name="Cwvu.GREY_ALL." localSheetId="28" hidden="1">#REF!</definedName>
    <definedName name="Cwvu.GREY_ALL." localSheetId="10" hidden="1">#REF!</definedName>
    <definedName name="Cwvu.GREY_ALL." localSheetId="7" hidden="1">#REF!</definedName>
    <definedName name="Cwvu.GREY_ALL." localSheetId="8" hidden="1">#REF!</definedName>
    <definedName name="Cwvu.GREY_ALL." localSheetId="0" hidden="1">#REF!</definedName>
    <definedName name="Cwvu.GREY_ALL." hidden="1">#REF!</definedName>
    <definedName name="d" localSheetId="1" hidden="1">{"'List1'!$A$1:$I$56"}</definedName>
    <definedName name="d" localSheetId="2" hidden="1">{"'List1'!$A$1:$I$56"}</definedName>
    <definedName name="d" localSheetId="11" hidden="1">{"'List1'!$A$1:$I$56"}</definedName>
    <definedName name="d" localSheetId="12" hidden="1">{"'List1'!$A$1:$I$56"}</definedName>
    <definedName name="d" localSheetId="13" hidden="1">{"'List1'!$A$1:$I$56"}</definedName>
    <definedName name="d" localSheetId="14" hidden="1">{"'List1'!$A$1:$I$56"}</definedName>
    <definedName name="d" localSheetId="15" hidden="1">{"'List1'!$A$1:$I$56"}</definedName>
    <definedName name="d" localSheetId="16" hidden="1">{"'List1'!$A$1:$I$56"}</definedName>
    <definedName name="d" localSheetId="17" hidden="1">{"'List1'!$A$1:$I$56"}</definedName>
    <definedName name="d" localSheetId="18" hidden="1">{"'List1'!$A$1:$I$56"}</definedName>
    <definedName name="d" localSheetId="19" hidden="1">{"'List1'!$A$1:$I$56"}</definedName>
    <definedName name="d" localSheetId="20" hidden="1">{"'List1'!$A$1:$I$56"}</definedName>
    <definedName name="d" localSheetId="21" hidden="1">{"'List1'!$A$1:$I$56"}</definedName>
    <definedName name="d" localSheetId="22" hidden="1">{"'List1'!$A$1:$I$56"}</definedName>
    <definedName name="d" localSheetId="23" hidden="1">{"'List1'!$A$1:$I$56"}</definedName>
    <definedName name="d" localSheetId="24" hidden="1">{"'List1'!$A$1:$I$56"}</definedName>
    <definedName name="d" localSheetId="25" hidden="1">{"'List1'!$A$1:$I$56"}</definedName>
    <definedName name="d" localSheetId="28" hidden="1">{"'List1'!$A$1:$I$56"}</definedName>
    <definedName name="d" localSheetId="4" hidden="1">{"'List1'!$A$1:$I$56"}</definedName>
    <definedName name="d" localSheetId="5" hidden="1">{"'List1'!$A$1:$I$56"}</definedName>
    <definedName name="d" localSheetId="6" hidden="1">{"'List1'!$A$1:$I$56"}</definedName>
    <definedName name="d" localSheetId="10" hidden="1">{"'List1'!$A$1:$I$56"}</definedName>
    <definedName name="d" localSheetId="3" hidden="1">{"'List1'!$A$1:$I$56"}</definedName>
    <definedName name="d" localSheetId="9" hidden="1">{"'List1'!$A$1:$I$56"}</definedName>
    <definedName name="d" localSheetId="7" hidden="1">{"'List1'!$A$1:$I$56"}</definedName>
    <definedName name="d" localSheetId="8" hidden="1">{"'List1'!$A$1:$I$56"}</definedName>
    <definedName name="d" localSheetId="0" hidden="1">{"'List1'!$A$1:$I$56"}</definedName>
    <definedName name="d" hidden="1">{"'List1'!$A$1:$I$56"}</definedName>
    <definedName name="DCVAAdjust" hidden="1">[4]Specs!$G$34</definedName>
    <definedName name="DcvaCG" hidden="1">[4]Specs!$G$38</definedName>
    <definedName name="DCVAResidual" hidden="1">[4]Specs!$G$35</definedName>
    <definedName name="DemoVersion" hidden="1">[4]Specs!$G$1</definedName>
    <definedName name="DetailLevels" hidden="1">[4]Specs!$F$4:$F$9</definedName>
    <definedName name="dfdfdfd" hidden="1">"46NXWD3ESKLNV79R454BF2I8H"</definedName>
    <definedName name="DontCompound" hidden="1">[4]Specs!$G$21</definedName>
    <definedName name="DontCompoundPB" hidden="1">[4]Specs!$G$24</definedName>
    <definedName name="dsds" localSheetId="1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11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1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1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14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15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16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17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18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19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2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21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2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2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24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25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26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27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28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29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3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3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4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5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6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1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9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7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8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EPMWorkbookOptions_1" hidden="1">"SAEAAB|LCAAAAAAABADtvQdgHEmWJSYvbcp7f0r1StfgdKEIgGATJNiQQBDswYjN5pLsHWlHIymrKoHKZVZlXWYWQMztnbz33nvvvffee||997o7nU4n99//P1xmZAFs9s5K2smeIYCqyB8/fnwfPyIe/x7vFmV6mddNUS0/|2h3vPNRmi|n1axYXnz20bo939799KPf4|g3Th5/t6rfTqrq7Zerlpo2Kb23bB69a4rPPpq37erR3btXV1fjq3v"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10" hidden="1">"A"</definedName>
    <definedName name="EPMWorkbookOptions_2" hidden="1">"jqr64u7ezs3v39/7i|evpPF9k28WyabPlNP/IvjW7|a2PqNc0ffwqP6/zZv7l8stVvjw6z8omf3w3/JDbnZR5Vj/N2uzL5evsMjctux9zWzOWl3XV5tM2n5nW/S/C9lez9C6IYRsqNY7|H0p|MExIAQAA"</definedName>
    <definedName name="EPMWorkbookOptions_3" hidden="1">"HNPFLeGk0DI4TifayjP7JYdDoXujlSpncHv/p2MZvly6fFIl82jOpwU4dmE7ShVq/n1ZWFcVKVVX3U1uv88d3IF5te5VFE3uyNjl60Xw7jddtWfruvlsUvWufc4dPjN8evX508vhv7chMMGSgJ1v2d3XsHux6AGAn43S/rWV4f7Ty|K79EoTerMrt|WVervG6vOxOljZ5nTfs6L0le8tkX|WJCYh9pFs5rtAE1kfe9IX9PCfL98fdeHr86ffHm2"</definedName>
    <definedName name="EPMWorkbookOptions_4" hidden="1">"7v069kXL7989eb3//Lpy7PXv8/vv7NLktB7c6CHbxd5ndXT|bVrmpK|ebQsys8|Aht8FB0lvxuZk9u9|/juTWP/WSPO7v0fEWeYODs/Io5PnJfPj1/8iCIeRX6v4|e/1/9/1Mzju7fR1Z7p|Nkzc6dvjs|ef30rt7Ozf7Czc3sjt/v/ciPH5AhZTz77/U9On/9ep1/8/i|e/n|d|X4WaPP/faL8v0ciPb/|awrlvXv37|/v799eKPf|3y2ULt4K"</definedName>
    <definedName name="EPMWorkbookOptions_5" hidden="1">"eO/J|Gx3//7uzoOft77DAGHsx/8/kMufNdKIOv8ReQLyvIBIfbp7cPAjkYoQ5uHuvf/vxyn/LzJ0b762hfv0we7OwcGD21u4e/8vt3BvOmrqzf9P9NP/e7jt9/ryi5evf6|vzXEU6Hz66b177xHp7P|/m|WEHp0gmz/7Eet9w6z3xfGL4586ffX1ee|9U8n3/9/Ne0qQkPn0wx9x3zfPfb//6x8i7336/3re|/1f9zjv93/9I777pvnu9MXxD5H"</definedName>
    <definedName name="EPMWorkbookOptions_6" hidden="1">"tHvy/nO2IGsRq9L|Tn/q9fmhM9v97Jvvy1ee//4sfpnY7|H83mwk9QvX24Pd/8t0fcZzf7Fathjju9ZvjNy/Ofogs9/D/5SwnBAl5Tj/8eZyAjJLFpR9ffklLmf9fp83/e6SS1svfvCCS/xDFcnfn/91yaUgScqD59Efu7jfMga||/Kmf/PI7v/9XT1/91JMfpt|7|//yFfWALiEvBl/9iCG/aYb87tdfQf4abPj/8jVkokaH|b77830NMEqSN1"</definedName>
    <definedName name="EPMWorkbookOptions_7" hidden="1">"/8iCohVXbp|f86Mf7fo5Vev3z5w9RK/y9f9yNqhMxGH/z/RP7|38Nyb86||KFawv|XL/yBHCHT7dEIx2||fHP8/P/rTPeN0mT/RzTp0eTTH9GkR5P7P6JJjyZ7//|gyf|LjNjLL3|YNuz|/8tt2MsvQ5ajD37kN33TLPfq7Onx7//lU0pU//5Pf5jM9|n/y5nPp0uHDf2vfsSQP4sM|cNc89198P8dhgzXfsOvfsSQP4sM|dUPkyEP/r/DkF8Na"</definedName>
    <definedName name="EPMWorkbookOptions_8" hidden="1">"8ivfsSQ3zBDfnVy|kNdAn34/24|BDlC9js5fnn6e//|dhn|/|uc980R5v7O3s7O3o/oYejx/xsW|X|Rcnrx5KsXT5|fvfj8h6ii9nb|X66iLFFC/vvqxY|M4zfMfz95|uqnfpgLAXu7/|9mPaYHsRr979ne749FgP|v89o3QImdH9Hge6|PXzx98uXv/SNKfO/Z7o/kQijx3S9f/V6//xtyif6/Tov/99ijL06PX3/16vSHmcna2/t/t0kyJBGe"</definedName>
    <definedName name="EPMWorkbookOptions_9" hidden="1">"e3n66uzLp2cnP2K592kUYBNv9Pju8WpVFtOsJTj28|BT05ygVcslIU6fPc3ajD/2P3xTdQf/|FV|XufN/Mvll6t8eXSelU3||G74Ibc7KfOsBtAvl6|zy9y07H7Mbb9b1W8nVfWWuLNlMprW/S/C9lcznjXX8MuVjO//Af7e/dIcVQAA"</definedName>
    <definedName name="ev.Calculation" hidden="1">-4135</definedName>
    <definedName name="ev.Initialized" hidden="1">FALSE</definedName>
    <definedName name="EV__EVCOM_OPTIONS__" hidden="1">8</definedName>
    <definedName name="EV__EXPOPTIONS__" hidden="1">0</definedName>
    <definedName name="EV__LASTREFTIME__" hidden="1">"(GMT+01:00)27.12.2010 20:31:05"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134217734</definedName>
    <definedName name="EV__WBVERSION__" hidden="1">0</definedName>
    <definedName name="f" localSheetId="1" hidden="1">{"'List1'!$A$1:$I$56"}</definedName>
    <definedName name="f" localSheetId="2" hidden="1">{"'List1'!$A$1:$I$56"}</definedName>
    <definedName name="f" localSheetId="11" hidden="1">{"'List1'!$A$1:$I$56"}</definedName>
    <definedName name="f" localSheetId="12" hidden="1">{"'List1'!$A$1:$I$56"}</definedName>
    <definedName name="f" localSheetId="13" hidden="1">{"'List1'!$A$1:$I$56"}</definedName>
    <definedName name="f" localSheetId="14" hidden="1">{"'List1'!$A$1:$I$56"}</definedName>
    <definedName name="f" localSheetId="15" hidden="1">{"'List1'!$A$1:$I$56"}</definedName>
    <definedName name="f" localSheetId="16" hidden="1">{"'List1'!$A$1:$I$56"}</definedName>
    <definedName name="f" localSheetId="17" hidden="1">{"'List1'!$A$1:$I$56"}</definedName>
    <definedName name="f" localSheetId="18" hidden="1">{"'List1'!$A$1:$I$56"}</definedName>
    <definedName name="f" localSheetId="19" hidden="1">{"'List1'!$A$1:$I$56"}</definedName>
    <definedName name="f" localSheetId="20" hidden="1">{"'List1'!$A$1:$I$56"}</definedName>
    <definedName name="f" localSheetId="21" hidden="1">{"'List1'!$A$1:$I$56"}</definedName>
    <definedName name="f" localSheetId="22" hidden="1">{"'List1'!$A$1:$I$56"}</definedName>
    <definedName name="f" localSheetId="23" hidden="1">{"'List1'!$A$1:$I$56"}</definedName>
    <definedName name="f" localSheetId="24" hidden="1">{"'List1'!$A$1:$I$56"}</definedName>
    <definedName name="f" localSheetId="25" hidden="1">{"'List1'!$A$1:$I$56"}</definedName>
    <definedName name="f" localSheetId="28" hidden="1">{"'List1'!$A$1:$I$56"}</definedName>
    <definedName name="f" localSheetId="4" hidden="1">{"'List1'!$A$1:$I$56"}</definedName>
    <definedName name="f" localSheetId="5" hidden="1">{"'List1'!$A$1:$I$56"}</definedName>
    <definedName name="f" localSheetId="6" hidden="1">{"'List1'!$A$1:$I$56"}</definedName>
    <definedName name="f" localSheetId="10" hidden="1">{"'List1'!$A$1:$I$56"}</definedName>
    <definedName name="f" localSheetId="3" hidden="1">{"'List1'!$A$1:$I$56"}</definedName>
    <definedName name="f" localSheetId="9" hidden="1">{"'List1'!$A$1:$I$56"}</definedName>
    <definedName name="f" localSheetId="7" hidden="1">{"'List1'!$A$1:$I$56"}</definedName>
    <definedName name="f" localSheetId="8" hidden="1">{"'List1'!$A$1:$I$56"}</definedName>
    <definedName name="f" localSheetId="0" hidden="1">{"'List1'!$A$1:$I$56"}</definedName>
    <definedName name="f" hidden="1">{"'List1'!$A$1:$I$56"}</definedName>
    <definedName name="FCFEinUse" hidden="1">[4]Specs!$G$45</definedName>
    <definedName name="fdf" localSheetId="1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11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1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1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14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15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16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17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18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19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2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21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2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2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24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25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26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27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28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29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3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3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4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5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6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1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9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7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8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f" localSheetId="1" hidden="1">{#N/A,#N/A,FALSE,"A"}</definedName>
    <definedName name="ff" localSheetId="2" hidden="1">{#N/A,#N/A,FALSE,"A"}</definedName>
    <definedName name="ff" localSheetId="11" hidden="1">{#N/A,#N/A,FALSE,"A"}</definedName>
    <definedName name="ff" localSheetId="12" hidden="1">{#N/A,#N/A,FALSE,"A"}</definedName>
    <definedName name="ff" localSheetId="13" hidden="1">{#N/A,#N/A,FALSE,"A"}</definedName>
    <definedName name="ff" localSheetId="14" hidden="1">{#N/A,#N/A,FALSE,"A"}</definedName>
    <definedName name="ff" localSheetId="15" hidden="1">{#N/A,#N/A,FALSE,"A"}</definedName>
    <definedName name="ff" localSheetId="16" hidden="1">{#N/A,#N/A,FALSE,"A"}</definedName>
    <definedName name="ff" localSheetId="17" hidden="1">{#N/A,#N/A,FALSE,"A"}</definedName>
    <definedName name="ff" localSheetId="18" hidden="1">{#N/A,#N/A,FALSE,"A"}</definedName>
    <definedName name="ff" localSheetId="19" hidden="1">{#N/A,#N/A,FALSE,"A"}</definedName>
    <definedName name="ff" localSheetId="20" hidden="1">{#N/A,#N/A,FALSE,"A"}</definedName>
    <definedName name="ff" localSheetId="21" hidden="1">{#N/A,#N/A,FALSE,"A"}</definedName>
    <definedName name="ff" localSheetId="22" hidden="1">{#N/A,#N/A,FALSE,"A"}</definedName>
    <definedName name="ff" localSheetId="23" hidden="1">{#N/A,#N/A,FALSE,"A"}</definedName>
    <definedName name="ff" localSheetId="24" hidden="1">{#N/A,#N/A,FALSE,"A"}</definedName>
    <definedName name="ff" localSheetId="25" hidden="1">{#N/A,#N/A,FALSE,"A"}</definedName>
    <definedName name="ff" localSheetId="26" hidden="1">{#N/A,#N/A,FALSE,"A"}</definedName>
    <definedName name="ff" localSheetId="27" hidden="1">{#N/A,#N/A,FALSE,"A"}</definedName>
    <definedName name="ff" localSheetId="28" hidden="1">{#N/A,#N/A,FALSE,"A"}</definedName>
    <definedName name="ff" localSheetId="29" hidden="1">{#N/A,#N/A,FALSE,"A"}</definedName>
    <definedName name="ff" localSheetId="30" hidden="1">{#N/A,#N/A,FALSE,"A"}</definedName>
    <definedName name="ff" localSheetId="32" hidden="1">{#N/A,#N/A,FALSE,"A"}</definedName>
    <definedName name="ff" localSheetId="4" hidden="1">{#N/A,#N/A,FALSE,"A"}</definedName>
    <definedName name="ff" localSheetId="5" hidden="1">{#N/A,#N/A,FALSE,"A"}</definedName>
    <definedName name="ff" localSheetId="6" hidden="1">{#N/A,#N/A,FALSE,"A"}</definedName>
    <definedName name="ff" localSheetId="10" hidden="1">{#N/A,#N/A,FALSE,"A"}</definedName>
    <definedName name="ff" localSheetId="3" hidden="1">{#N/A,#N/A,FALSE,"A"}</definedName>
    <definedName name="ff" localSheetId="9" hidden="1">{#N/A,#N/A,FALSE,"A"}</definedName>
    <definedName name="ff" localSheetId="7" hidden="1">{#N/A,#N/A,FALSE,"A"}</definedName>
    <definedName name="ff" localSheetId="8" hidden="1">{#N/A,#N/A,FALSE,"A"}</definedName>
    <definedName name="ff" localSheetId="0" hidden="1">{#N/A,#N/A,FALSE,"A"}</definedName>
    <definedName name="ff" hidden="1">{#N/A,#N/A,FALSE,"A"}</definedName>
    <definedName name="FinYearR" hidden="1">[4]Specs!$C$17</definedName>
    <definedName name="FinYearR01" hidden="1">[4]Specs!$N$48</definedName>
    <definedName name="FinYearR02" hidden="1">[4]Specs!$N$49</definedName>
    <definedName name="FinYearR03" hidden="1">[4]Specs!$N$50</definedName>
    <definedName name="FinYearR04" hidden="1">[4]Specs!$N$51</definedName>
    <definedName name="FinYearR05" hidden="1">[4]Specs!$N$52</definedName>
    <definedName name="FinYearR06" hidden="1">[4]Specs!$N$53</definedName>
    <definedName name="FinYearRIndex" hidden="1">[4]Specs!$C$15</definedName>
    <definedName name="FinYearRIndex01" hidden="1">[4]Specs!$N$42</definedName>
    <definedName name="FinYearRIndex02" hidden="1">[4]Specs!$N$43</definedName>
    <definedName name="FinYearRIndex03" hidden="1">[4]Specs!$N$44</definedName>
    <definedName name="FinYearRIndex04" hidden="1">[4]Specs!$N$45</definedName>
    <definedName name="FinYearRIndex05" hidden="1">[4]Specs!$N$46</definedName>
    <definedName name="FinYearRIndex06" hidden="1">[4]Specs!$N$47</definedName>
    <definedName name="GWtype" hidden="1">[4]Specs!$K$5</definedName>
    <definedName name="GWtypeDD" hidden="1">[4]Specs!$K$2:$K$3</definedName>
    <definedName name="haahh" localSheetId="1" hidden="1">{"Valuation",#N/A,TRUE,"Valuation Summary";"Financial Statements",#N/A,TRUE,"Results";"Results",#N/A,TRUE,"Results";"Ratios",#N/A,TRUE,"Results";"P2 Summary",#N/A,TRUE,"Results"}</definedName>
    <definedName name="haahh" localSheetId="2" hidden="1">{"Valuation",#N/A,TRUE,"Valuation Summary";"Financial Statements",#N/A,TRUE,"Results";"Results",#N/A,TRUE,"Results";"Ratios",#N/A,TRUE,"Results";"P2 Summary",#N/A,TRUE,"Results"}</definedName>
    <definedName name="haahh" localSheetId="11" hidden="1">{"Valuation",#N/A,TRUE,"Valuation Summary";"Financial Statements",#N/A,TRUE,"Results";"Results",#N/A,TRUE,"Results";"Ratios",#N/A,TRUE,"Results";"P2 Summary",#N/A,TRUE,"Results"}</definedName>
    <definedName name="haahh" localSheetId="12" hidden="1">{"Valuation",#N/A,TRUE,"Valuation Summary";"Financial Statements",#N/A,TRUE,"Results";"Results",#N/A,TRUE,"Results";"Ratios",#N/A,TRUE,"Results";"P2 Summary",#N/A,TRUE,"Results"}</definedName>
    <definedName name="haahh" localSheetId="13" hidden="1">{"Valuation",#N/A,TRUE,"Valuation Summary";"Financial Statements",#N/A,TRUE,"Results";"Results",#N/A,TRUE,"Results";"Ratios",#N/A,TRUE,"Results";"P2 Summary",#N/A,TRUE,"Results"}</definedName>
    <definedName name="haahh" localSheetId="14" hidden="1">{"Valuation",#N/A,TRUE,"Valuation Summary";"Financial Statements",#N/A,TRUE,"Results";"Results",#N/A,TRUE,"Results";"Ratios",#N/A,TRUE,"Results";"P2 Summary",#N/A,TRUE,"Results"}</definedName>
    <definedName name="haahh" localSheetId="15" hidden="1">{"Valuation",#N/A,TRUE,"Valuation Summary";"Financial Statements",#N/A,TRUE,"Results";"Results",#N/A,TRUE,"Results";"Ratios",#N/A,TRUE,"Results";"P2 Summary",#N/A,TRUE,"Results"}</definedName>
    <definedName name="haahh" localSheetId="16" hidden="1">{"Valuation",#N/A,TRUE,"Valuation Summary";"Financial Statements",#N/A,TRUE,"Results";"Results",#N/A,TRUE,"Results";"Ratios",#N/A,TRUE,"Results";"P2 Summary",#N/A,TRUE,"Results"}</definedName>
    <definedName name="haahh" localSheetId="17" hidden="1">{"Valuation",#N/A,TRUE,"Valuation Summary";"Financial Statements",#N/A,TRUE,"Results";"Results",#N/A,TRUE,"Results";"Ratios",#N/A,TRUE,"Results";"P2 Summary",#N/A,TRUE,"Results"}</definedName>
    <definedName name="haahh" localSheetId="18" hidden="1">{"Valuation",#N/A,TRUE,"Valuation Summary";"Financial Statements",#N/A,TRUE,"Results";"Results",#N/A,TRUE,"Results";"Ratios",#N/A,TRUE,"Results";"P2 Summary",#N/A,TRUE,"Results"}</definedName>
    <definedName name="haahh" localSheetId="19" hidden="1">{"Valuation",#N/A,TRUE,"Valuation Summary";"Financial Statements",#N/A,TRUE,"Results";"Results",#N/A,TRUE,"Results";"Ratios",#N/A,TRUE,"Results";"P2 Summary",#N/A,TRUE,"Results"}</definedName>
    <definedName name="haahh" localSheetId="20" hidden="1">{"Valuation",#N/A,TRUE,"Valuation Summary";"Financial Statements",#N/A,TRUE,"Results";"Results",#N/A,TRUE,"Results";"Ratios",#N/A,TRUE,"Results";"P2 Summary",#N/A,TRUE,"Results"}</definedName>
    <definedName name="haahh" localSheetId="21" hidden="1">{"Valuation",#N/A,TRUE,"Valuation Summary";"Financial Statements",#N/A,TRUE,"Results";"Results",#N/A,TRUE,"Results";"Ratios",#N/A,TRUE,"Results";"P2 Summary",#N/A,TRUE,"Results"}</definedName>
    <definedName name="haahh" localSheetId="22" hidden="1">{"Valuation",#N/A,TRUE,"Valuation Summary";"Financial Statements",#N/A,TRUE,"Results";"Results",#N/A,TRUE,"Results";"Ratios",#N/A,TRUE,"Results";"P2 Summary",#N/A,TRUE,"Results"}</definedName>
    <definedName name="haahh" localSheetId="23" hidden="1">{"Valuation",#N/A,TRUE,"Valuation Summary";"Financial Statements",#N/A,TRUE,"Results";"Results",#N/A,TRUE,"Results";"Ratios",#N/A,TRUE,"Results";"P2 Summary",#N/A,TRUE,"Results"}</definedName>
    <definedName name="haahh" localSheetId="24" hidden="1">{"Valuation",#N/A,TRUE,"Valuation Summary";"Financial Statements",#N/A,TRUE,"Results";"Results",#N/A,TRUE,"Results";"Ratios",#N/A,TRUE,"Results";"P2 Summary",#N/A,TRUE,"Results"}</definedName>
    <definedName name="haahh" localSheetId="25" hidden="1">{"Valuation",#N/A,TRUE,"Valuation Summary";"Financial Statements",#N/A,TRUE,"Results";"Results",#N/A,TRUE,"Results";"Ratios",#N/A,TRUE,"Results";"P2 Summary",#N/A,TRUE,"Results"}</definedName>
    <definedName name="haahh" localSheetId="26" hidden="1">{"Valuation",#N/A,TRUE,"Valuation Summary";"Financial Statements",#N/A,TRUE,"Results";"Results",#N/A,TRUE,"Results";"Ratios",#N/A,TRUE,"Results";"P2 Summary",#N/A,TRUE,"Results"}</definedName>
    <definedName name="haahh" localSheetId="27" hidden="1">{"Valuation",#N/A,TRUE,"Valuation Summary";"Financial Statements",#N/A,TRUE,"Results";"Results",#N/A,TRUE,"Results";"Ratios",#N/A,TRUE,"Results";"P2 Summary",#N/A,TRUE,"Results"}</definedName>
    <definedName name="haahh" localSheetId="28" hidden="1">{"Valuation",#N/A,TRUE,"Valuation Summary";"Financial Statements",#N/A,TRUE,"Results";"Results",#N/A,TRUE,"Results";"Ratios",#N/A,TRUE,"Results";"P2 Summary",#N/A,TRUE,"Results"}</definedName>
    <definedName name="haahh" localSheetId="29" hidden="1">{"Valuation",#N/A,TRUE,"Valuation Summary";"Financial Statements",#N/A,TRUE,"Results";"Results",#N/A,TRUE,"Results";"Ratios",#N/A,TRUE,"Results";"P2 Summary",#N/A,TRUE,"Results"}</definedName>
    <definedName name="haahh" localSheetId="30" hidden="1">{"Valuation",#N/A,TRUE,"Valuation Summary";"Financial Statements",#N/A,TRUE,"Results";"Results",#N/A,TRUE,"Results";"Ratios",#N/A,TRUE,"Results";"P2 Summary",#N/A,TRUE,"Results"}</definedName>
    <definedName name="haahh" localSheetId="32" hidden="1">{"Valuation",#N/A,TRUE,"Valuation Summary";"Financial Statements",#N/A,TRUE,"Results";"Results",#N/A,TRUE,"Results";"Ratios",#N/A,TRUE,"Results";"P2 Summary",#N/A,TRUE,"Results"}</definedName>
    <definedName name="haahh" localSheetId="4" hidden="1">{"Valuation",#N/A,TRUE,"Valuation Summary";"Financial Statements",#N/A,TRUE,"Results";"Results",#N/A,TRUE,"Results";"Ratios",#N/A,TRUE,"Results";"P2 Summary",#N/A,TRUE,"Results"}</definedName>
    <definedName name="haahh" localSheetId="5" hidden="1">{"Valuation",#N/A,TRUE,"Valuation Summary";"Financial Statements",#N/A,TRUE,"Results";"Results",#N/A,TRUE,"Results";"Ratios",#N/A,TRUE,"Results";"P2 Summary",#N/A,TRUE,"Results"}</definedName>
    <definedName name="haahh" localSheetId="6" hidden="1">{"Valuation",#N/A,TRUE,"Valuation Summary";"Financial Statements",#N/A,TRUE,"Results";"Results",#N/A,TRUE,"Results";"Ratios",#N/A,TRUE,"Results";"P2 Summary",#N/A,TRUE,"Results"}</definedName>
    <definedName name="haahh" localSheetId="10" hidden="1">{"Valuation",#N/A,TRUE,"Valuation Summary";"Financial Statements",#N/A,TRUE,"Results";"Results",#N/A,TRUE,"Results";"Ratios",#N/A,TRUE,"Results";"P2 Summary",#N/A,TRUE,"Results"}</definedName>
    <definedName name="haahh" localSheetId="3" hidden="1">{"Valuation",#N/A,TRUE,"Valuation Summary";"Financial Statements",#N/A,TRUE,"Results";"Results",#N/A,TRUE,"Results";"Ratios",#N/A,TRUE,"Results";"P2 Summary",#N/A,TRUE,"Results"}</definedName>
    <definedName name="haahh" localSheetId="9" hidden="1">{"Valuation",#N/A,TRUE,"Valuation Summary";"Financial Statements",#N/A,TRUE,"Results";"Results",#N/A,TRUE,"Results";"Ratios",#N/A,TRUE,"Results";"P2 Summary",#N/A,TRUE,"Results"}</definedName>
    <definedName name="haahh" localSheetId="7" hidden="1">{"Valuation",#N/A,TRUE,"Valuation Summary";"Financial Statements",#N/A,TRUE,"Results";"Results",#N/A,TRUE,"Results";"Ratios",#N/A,TRUE,"Results";"P2 Summary",#N/A,TRUE,"Results"}</definedName>
    <definedName name="haahh" localSheetId="8" hidden="1">{"Valuation",#N/A,TRUE,"Valuation Summary";"Financial Statements",#N/A,TRUE,"Results";"Results",#N/A,TRUE,"Results";"Ratios",#N/A,TRUE,"Results";"P2 Summary",#N/A,TRUE,"Results"}</definedName>
    <definedName name="haahh" localSheetId="0" hidden="1">{"Valuation",#N/A,TRUE,"Valuation Summary";"Financial Statements",#N/A,TRUE,"Results";"Results",#N/A,TRUE,"Results";"Ratios",#N/A,TRUE,"Results";"P2 Summary",#N/A,TRUE,"Results"}</definedName>
    <definedName name="haahh" hidden="1">{"Valuation",#N/A,TRUE,"Valuation Summary";"Financial Statements",#N/A,TRUE,"Results";"Results",#N/A,TRUE,"Results";"Ratios",#N/A,TRUE,"Results";"P2 Summary",#N/A,TRUE,"Results"}</definedName>
    <definedName name="haha" localSheetId="1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11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1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1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14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15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16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17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18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19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2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21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2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2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24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25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26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27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28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29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3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3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4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5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6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1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9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7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8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haha" localSheetId="1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11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1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1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14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15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16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17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18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19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2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21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2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2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24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25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26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27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28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29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3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3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4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5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6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1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9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7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8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eader1" localSheetId="10" hidden="1">IF(COUNTA(#REF!)=0,0,INDEX(#REF!,MATCH(ROW(#REF!),#REF!,TRUE)))+1</definedName>
    <definedName name="Header1" localSheetId="7" hidden="1">IF(COUNTA(#REF!)=0,0,INDEX(#REF!,MATCH(ROW(#REF!),#REF!,TRUE)))+1</definedName>
    <definedName name="Header1" localSheetId="8" hidden="1">IF(COUNTA(#REF!)=0,0,INDEX(#REF!,MATCH(ROW(#REF!),#REF!,TRUE)))+1</definedName>
    <definedName name="Header1" localSheetId="0" hidden="1">IF(COUNTA(#REF!)=0,0,INDEX(#REF!,MATCH(ROW(#REF!),#REF!,TRUE)))+1</definedName>
    <definedName name="Header1" hidden="1">IF(COUNTA(#REF!)=0,0,INDEX(#REF!,MATCH(ROW(#REF!),#REF!,TRUE)))+1</definedName>
    <definedName name="Header2" localSheetId="2" hidden="1">[0]!Header1-1 &amp; "." &amp; MAX(1,COUNTA(INDEX(#REF!,MATCH([0]!Header1-1,#REF!,FALSE)):#REF!))</definedName>
    <definedName name="Header2" localSheetId="11" hidden="1">[0]!Header1-1 &amp; "." &amp; MAX(1,COUNTA(INDEX(#REF!,MATCH([0]!Header1-1,#REF!,FALSE)):#REF!))</definedName>
    <definedName name="Header2" localSheetId="28" hidden="1">[0]!Header1-1 &amp; "." &amp; MAX(1,COUNTA(INDEX(#REF!,MATCH([0]!Header1-1,#REF!,FALSE)):#REF!))</definedName>
    <definedName name="Header2" localSheetId="4" hidden="1">[0]!Header1-1 &amp; "." &amp; MAX(1,COUNTA(INDEX(#REF!,MATCH([0]!Header1-1,#REF!,FALSE)):#REF!))</definedName>
    <definedName name="Header2" localSheetId="10" hidden="1">'23-I b)'!Header1-1 &amp; "." &amp; MAX(1,COUNTA(INDEX(#REF!,MATCH('23-I b)'!Header1-1,#REF!,FALSE)):#REF!))</definedName>
    <definedName name="Header2" localSheetId="3" hidden="1">[0]!Header1-1 &amp; "." &amp; MAX(1,COUNTA(INDEX(#REF!,MATCH([0]!Header1-1,#REF!,FALSE)):#REF!))</definedName>
    <definedName name="Header2" localSheetId="9" hidden="1">[0]!Header1-1 &amp; "." &amp; MAX(1,COUNTA(INDEX(#REF!,MATCH([0]!Header1-1,#REF!,FALSE)):#REF!))</definedName>
    <definedName name="Header2" localSheetId="7" hidden="1">'23-N'!Header1-1 &amp; "." &amp; MAX(1,COUNTA(INDEX(#REF!,MATCH('23-N'!Header1-1,#REF!,FALSE)):#REF!))</definedName>
    <definedName name="Header2" localSheetId="8" hidden="1">'23-N AK a) a b)'!Header1-1 &amp; "." &amp; MAX(1,COUNTA(INDEX(#REF!,MATCH('23-N AK a) a b)'!Header1-1,#REF!,FALSE)):#REF!))</definedName>
    <definedName name="Header2" localSheetId="0" hidden="1">Identifikace!Header1-1 &amp; "." &amp; MAX(1,COUNTA(INDEX(#REF!,MATCH(Identifikace!Header1-1,#REF!,FALSE)):#REF!))</definedName>
    <definedName name="Header2" hidden="1">[0]!Header1-1 &amp; "." &amp; MAX(1,COUNTA(INDEX(#REF!,MATCH([0]!Header1-1,#REF!,FALSE)):#REF!))</definedName>
    <definedName name="hh" localSheetId="1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11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12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13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14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15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16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17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18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19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20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21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22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23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24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25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26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27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28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29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30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32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4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5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6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10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3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9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7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8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hh" hidden="1">{"Valuation - Letter",#N/A,TRUE,"Valuation Summary";"Financial Statements - Letter",#N/A,TRUE,"Results";"Results - Letter",#N/A,TRUE,"Results";"Ratios - Letter",#N/A,TRUE,"Results";"P2 Summary - Letter",#N/A,TRUE,"Results"}</definedName>
    <definedName name="HTML_CodePage" hidden="1">1250</definedName>
    <definedName name="HTML_Control" localSheetId="1" hidden="1">{"'List1'!$A$1:$I$56"}</definedName>
    <definedName name="HTML_Control" localSheetId="2" hidden="1">{"'List1'!$A$1:$I$56"}</definedName>
    <definedName name="HTML_Control" localSheetId="11" hidden="1">{"'List1'!$A$1:$I$56"}</definedName>
    <definedName name="HTML_Control" localSheetId="12" hidden="1">{"'List1'!$A$1:$I$56"}</definedName>
    <definedName name="HTML_Control" localSheetId="13" hidden="1">{"'List1'!$A$1:$I$56"}</definedName>
    <definedName name="HTML_Control" localSheetId="14" hidden="1">{"'List1'!$A$1:$I$56"}</definedName>
    <definedName name="HTML_Control" localSheetId="15" hidden="1">{"'List1'!$A$1:$I$56"}</definedName>
    <definedName name="HTML_Control" localSheetId="16" hidden="1">{"'List1'!$A$1:$I$56"}</definedName>
    <definedName name="HTML_Control" localSheetId="17" hidden="1">{"'List1'!$A$1:$I$56"}</definedName>
    <definedName name="HTML_Control" localSheetId="18" hidden="1">{"'List1'!$A$1:$I$56"}</definedName>
    <definedName name="HTML_Control" localSheetId="19" hidden="1">{"'List1'!$A$1:$I$56"}</definedName>
    <definedName name="HTML_Control" localSheetId="20" hidden="1">{"'List1'!$A$1:$I$56"}</definedName>
    <definedName name="HTML_Control" localSheetId="21" hidden="1">{"'List1'!$A$1:$I$56"}</definedName>
    <definedName name="HTML_Control" localSheetId="22" hidden="1">{"'List1'!$A$1:$I$56"}</definedName>
    <definedName name="HTML_Control" localSheetId="23" hidden="1">{"'List1'!$A$1:$I$56"}</definedName>
    <definedName name="HTML_Control" localSheetId="24" hidden="1">{"'List1'!$A$1:$I$56"}</definedName>
    <definedName name="HTML_Control" localSheetId="25" hidden="1">{"'List1'!$A$1:$I$56"}</definedName>
    <definedName name="HTML_Control" localSheetId="26" hidden="1">{"'List1'!$A$1:$I$56"}</definedName>
    <definedName name="HTML_Control" localSheetId="27" hidden="1">{"'List1'!$A$1:$I$56"}</definedName>
    <definedName name="HTML_Control" localSheetId="28" hidden="1">{"'List1'!$A$1:$I$56"}</definedName>
    <definedName name="HTML_Control" localSheetId="29" hidden="1">{"'List1'!$A$1:$I$56"}</definedName>
    <definedName name="HTML_Control" localSheetId="30" hidden="1">{"'List1'!$A$1:$I$56"}</definedName>
    <definedName name="HTML_Control" localSheetId="32" hidden="1">{"'List1'!$A$1:$I$56"}</definedName>
    <definedName name="HTML_Control" localSheetId="4" hidden="1">{"'List1'!$A$1:$I$56"}</definedName>
    <definedName name="HTML_Control" localSheetId="5" hidden="1">{"'List1'!$A$1:$I$56"}</definedName>
    <definedName name="HTML_Control" localSheetId="6" hidden="1">{"'List1'!$A$1:$I$56"}</definedName>
    <definedName name="HTML_Control" localSheetId="10" hidden="1">{"'List1'!$A$1:$I$56"}</definedName>
    <definedName name="HTML_Control" localSheetId="3" hidden="1">{"'List1'!$A$1:$I$56"}</definedName>
    <definedName name="HTML_Control" localSheetId="9" hidden="1">{"'List1'!$A$1:$I$56"}</definedName>
    <definedName name="HTML_Control" localSheetId="7" hidden="1">{"'List1'!$A$1:$I$56"}</definedName>
    <definedName name="HTML_Control" localSheetId="8" hidden="1">{"'List1'!$A$1:$I$56"}</definedName>
    <definedName name="HTML_Control" localSheetId="0" hidden="1">{"'List1'!$A$1:$I$56"}</definedName>
    <definedName name="HTML_Control" hidden="1">{"'List1'!$A$1:$I$56"}</definedName>
    <definedName name="HTML_Control_1" localSheetId="1" hidden="1">{"'List1'!$A$1:$I$56"}</definedName>
    <definedName name="HTML_Control_1" localSheetId="2" hidden="1">{"'List1'!$A$1:$I$56"}</definedName>
    <definedName name="HTML_Control_1" localSheetId="11" hidden="1">{"'List1'!$A$1:$I$56"}</definedName>
    <definedName name="HTML_Control_1" localSheetId="12" hidden="1">{"'List1'!$A$1:$I$56"}</definedName>
    <definedName name="HTML_Control_1" localSheetId="13" hidden="1">{"'List1'!$A$1:$I$56"}</definedName>
    <definedName name="HTML_Control_1" localSheetId="14" hidden="1">{"'List1'!$A$1:$I$56"}</definedName>
    <definedName name="HTML_Control_1" localSheetId="15" hidden="1">{"'List1'!$A$1:$I$56"}</definedName>
    <definedName name="HTML_Control_1" localSheetId="16" hidden="1">{"'List1'!$A$1:$I$56"}</definedName>
    <definedName name="HTML_Control_1" localSheetId="17" hidden="1">{"'List1'!$A$1:$I$56"}</definedName>
    <definedName name="HTML_Control_1" localSheetId="18" hidden="1">{"'List1'!$A$1:$I$56"}</definedName>
    <definedName name="HTML_Control_1" localSheetId="19" hidden="1">{"'List1'!$A$1:$I$56"}</definedName>
    <definedName name="HTML_Control_1" localSheetId="20" hidden="1">{"'List1'!$A$1:$I$56"}</definedName>
    <definedName name="HTML_Control_1" localSheetId="21" hidden="1">{"'List1'!$A$1:$I$56"}</definedName>
    <definedName name="HTML_Control_1" localSheetId="22" hidden="1">{"'List1'!$A$1:$I$56"}</definedName>
    <definedName name="HTML_Control_1" localSheetId="23" hidden="1">{"'List1'!$A$1:$I$56"}</definedName>
    <definedName name="HTML_Control_1" localSheetId="24" hidden="1">{"'List1'!$A$1:$I$56"}</definedName>
    <definedName name="HTML_Control_1" localSheetId="25" hidden="1">{"'List1'!$A$1:$I$56"}</definedName>
    <definedName name="HTML_Control_1" localSheetId="28" hidden="1">{"'List1'!$A$1:$I$56"}</definedName>
    <definedName name="HTML_Control_1" localSheetId="4" hidden="1">{"'List1'!$A$1:$I$56"}</definedName>
    <definedName name="HTML_Control_1" localSheetId="5" hidden="1">{"'List1'!$A$1:$I$56"}</definedName>
    <definedName name="HTML_Control_1" localSheetId="6" hidden="1">{"'List1'!$A$1:$I$56"}</definedName>
    <definedName name="HTML_Control_1" localSheetId="10" hidden="1">{"'List1'!$A$1:$I$56"}</definedName>
    <definedName name="HTML_Control_1" localSheetId="3" hidden="1">{"'List1'!$A$1:$I$56"}</definedName>
    <definedName name="HTML_Control_1" localSheetId="9" hidden="1">{"'List1'!$A$1:$I$56"}</definedName>
    <definedName name="HTML_Control_1" localSheetId="7" hidden="1">{"'List1'!$A$1:$I$56"}</definedName>
    <definedName name="HTML_Control_1" localSheetId="8" hidden="1">{"'List1'!$A$1:$I$56"}</definedName>
    <definedName name="HTML_Control_1" localSheetId="0" hidden="1">{"'List1'!$A$1:$I$56"}</definedName>
    <definedName name="HTML_Control_1" hidden="1">{"'List1'!$A$1:$I$56"}</definedName>
    <definedName name="HTML_Control_1_1" localSheetId="1" hidden="1">{"'List1'!$A$1:$I$56"}</definedName>
    <definedName name="HTML_Control_1_1" localSheetId="2" hidden="1">{"'List1'!$A$1:$I$56"}</definedName>
    <definedName name="HTML_Control_1_1" localSheetId="11" hidden="1">{"'List1'!$A$1:$I$56"}</definedName>
    <definedName name="HTML_Control_1_1" localSheetId="12" hidden="1">{"'List1'!$A$1:$I$56"}</definedName>
    <definedName name="HTML_Control_1_1" localSheetId="13" hidden="1">{"'List1'!$A$1:$I$56"}</definedName>
    <definedName name="HTML_Control_1_1" localSheetId="14" hidden="1">{"'List1'!$A$1:$I$56"}</definedName>
    <definedName name="HTML_Control_1_1" localSheetId="15" hidden="1">{"'List1'!$A$1:$I$56"}</definedName>
    <definedName name="HTML_Control_1_1" localSheetId="16" hidden="1">{"'List1'!$A$1:$I$56"}</definedName>
    <definedName name="HTML_Control_1_1" localSheetId="17" hidden="1">{"'List1'!$A$1:$I$56"}</definedName>
    <definedName name="HTML_Control_1_1" localSheetId="18" hidden="1">{"'List1'!$A$1:$I$56"}</definedName>
    <definedName name="HTML_Control_1_1" localSheetId="19" hidden="1">{"'List1'!$A$1:$I$56"}</definedName>
    <definedName name="HTML_Control_1_1" localSheetId="20" hidden="1">{"'List1'!$A$1:$I$56"}</definedName>
    <definedName name="HTML_Control_1_1" localSheetId="21" hidden="1">{"'List1'!$A$1:$I$56"}</definedName>
    <definedName name="HTML_Control_1_1" localSheetId="22" hidden="1">{"'List1'!$A$1:$I$56"}</definedName>
    <definedName name="HTML_Control_1_1" localSheetId="23" hidden="1">{"'List1'!$A$1:$I$56"}</definedName>
    <definedName name="HTML_Control_1_1" localSheetId="24" hidden="1">{"'List1'!$A$1:$I$56"}</definedName>
    <definedName name="HTML_Control_1_1" localSheetId="25" hidden="1">{"'List1'!$A$1:$I$56"}</definedName>
    <definedName name="HTML_Control_1_1" localSheetId="28" hidden="1">{"'List1'!$A$1:$I$56"}</definedName>
    <definedName name="HTML_Control_1_1" localSheetId="4" hidden="1">{"'List1'!$A$1:$I$56"}</definedName>
    <definedName name="HTML_Control_1_1" localSheetId="5" hidden="1">{"'List1'!$A$1:$I$56"}</definedName>
    <definedName name="HTML_Control_1_1" localSheetId="6" hidden="1">{"'List1'!$A$1:$I$56"}</definedName>
    <definedName name="HTML_Control_1_1" localSheetId="10" hidden="1">{"'List1'!$A$1:$I$56"}</definedName>
    <definedName name="HTML_Control_1_1" localSheetId="3" hidden="1">{"'List1'!$A$1:$I$56"}</definedName>
    <definedName name="HTML_Control_1_1" localSheetId="9" hidden="1">{"'List1'!$A$1:$I$56"}</definedName>
    <definedName name="HTML_Control_1_1" localSheetId="7" hidden="1">{"'List1'!$A$1:$I$56"}</definedName>
    <definedName name="HTML_Control_1_1" localSheetId="8" hidden="1">{"'List1'!$A$1:$I$56"}</definedName>
    <definedName name="HTML_Control_1_1" localSheetId="0" hidden="1">{"'List1'!$A$1:$I$56"}</definedName>
    <definedName name="HTML_Control_1_1" hidden="1">{"'List1'!$A$1:$I$56"}</definedName>
    <definedName name="HTML_Control_2" localSheetId="1" hidden="1">{"'List1'!$A$1:$I$56"}</definedName>
    <definedName name="HTML_Control_2" localSheetId="2" hidden="1">{"'List1'!$A$1:$I$56"}</definedName>
    <definedName name="HTML_Control_2" localSheetId="11" hidden="1">{"'List1'!$A$1:$I$56"}</definedName>
    <definedName name="HTML_Control_2" localSheetId="12" hidden="1">{"'List1'!$A$1:$I$56"}</definedName>
    <definedName name="HTML_Control_2" localSheetId="13" hidden="1">{"'List1'!$A$1:$I$56"}</definedName>
    <definedName name="HTML_Control_2" localSheetId="14" hidden="1">{"'List1'!$A$1:$I$56"}</definedName>
    <definedName name="HTML_Control_2" localSheetId="15" hidden="1">{"'List1'!$A$1:$I$56"}</definedName>
    <definedName name="HTML_Control_2" localSheetId="16" hidden="1">{"'List1'!$A$1:$I$56"}</definedName>
    <definedName name="HTML_Control_2" localSheetId="17" hidden="1">{"'List1'!$A$1:$I$56"}</definedName>
    <definedName name="HTML_Control_2" localSheetId="18" hidden="1">{"'List1'!$A$1:$I$56"}</definedName>
    <definedName name="HTML_Control_2" localSheetId="19" hidden="1">{"'List1'!$A$1:$I$56"}</definedName>
    <definedName name="HTML_Control_2" localSheetId="20" hidden="1">{"'List1'!$A$1:$I$56"}</definedName>
    <definedName name="HTML_Control_2" localSheetId="21" hidden="1">{"'List1'!$A$1:$I$56"}</definedName>
    <definedName name="HTML_Control_2" localSheetId="22" hidden="1">{"'List1'!$A$1:$I$56"}</definedName>
    <definedName name="HTML_Control_2" localSheetId="23" hidden="1">{"'List1'!$A$1:$I$56"}</definedName>
    <definedName name="HTML_Control_2" localSheetId="24" hidden="1">{"'List1'!$A$1:$I$56"}</definedName>
    <definedName name="HTML_Control_2" localSheetId="25" hidden="1">{"'List1'!$A$1:$I$56"}</definedName>
    <definedName name="HTML_Control_2" localSheetId="28" hidden="1">{"'List1'!$A$1:$I$56"}</definedName>
    <definedName name="HTML_Control_2" localSheetId="4" hidden="1">{"'List1'!$A$1:$I$56"}</definedName>
    <definedName name="HTML_Control_2" localSheetId="5" hidden="1">{"'List1'!$A$1:$I$56"}</definedName>
    <definedName name="HTML_Control_2" localSheetId="6" hidden="1">{"'List1'!$A$1:$I$56"}</definedName>
    <definedName name="HTML_Control_2" localSheetId="10" hidden="1">{"'List1'!$A$1:$I$56"}</definedName>
    <definedName name="HTML_Control_2" localSheetId="3" hidden="1">{"'List1'!$A$1:$I$56"}</definedName>
    <definedName name="HTML_Control_2" localSheetId="9" hidden="1">{"'List1'!$A$1:$I$56"}</definedName>
    <definedName name="HTML_Control_2" localSheetId="7" hidden="1">{"'List1'!$A$1:$I$56"}</definedName>
    <definedName name="HTML_Control_2" localSheetId="8" hidden="1">{"'List1'!$A$1:$I$56"}</definedName>
    <definedName name="HTML_Control_2" localSheetId="0" hidden="1">{"'List1'!$A$1:$I$56"}</definedName>
    <definedName name="HTML_Control_2" hidden="1">{"'List1'!$A$1:$I$56"}</definedName>
    <definedName name="HTML_Description" hidden="1">""</definedName>
    <definedName name="HTML_Email" hidden="1">""</definedName>
    <definedName name="HTML_Header" hidden="1">""</definedName>
    <definedName name="HTML_LastUpdate" hidden="1">"18.10.1999"</definedName>
    <definedName name="HTML_LineAfter" hidden="1">FALSE</definedName>
    <definedName name="HTML_LineBefore" hidden="1">FALSE</definedName>
    <definedName name="HTML_Name" hidden="1">"ing. Vančurová"</definedName>
    <definedName name="HTML_OBDlg2" hidden="1">TRUE</definedName>
    <definedName name="HTML_OBDlg4" hidden="1">TRUE</definedName>
    <definedName name="HTML_OS" hidden="1">0</definedName>
    <definedName name="HTML_PathFile" hidden="1">"f:\intranet\mis\ekonom\plany\vysl_b.htm"</definedName>
    <definedName name="HTML_PathFileMac" hidden="1">"Macintosh HD:HomePageStuff:New_Home_Page:datafile:ctryprem.html"</definedName>
    <definedName name="HTML_Title" hidden="1">"Výsledovka - porovnání kumul.hodnot"</definedName>
    <definedName name="I" localSheetId="1" hidden="1">{#N/A,#N/A,FALSE,"ACQ_GRAPHS";#N/A,#N/A,FALSE,"T_1 GRAPHS";#N/A,#N/A,FALSE,"T_2 GRAPHS";#N/A,#N/A,FALSE,"COMB_GRAPHS"}</definedName>
    <definedName name="I" localSheetId="2" hidden="1">{#N/A,#N/A,FALSE,"ACQ_GRAPHS";#N/A,#N/A,FALSE,"T_1 GRAPHS";#N/A,#N/A,FALSE,"T_2 GRAPHS";#N/A,#N/A,FALSE,"COMB_GRAPHS"}</definedName>
    <definedName name="I" localSheetId="11" hidden="1">{#N/A,#N/A,FALSE,"ACQ_GRAPHS";#N/A,#N/A,FALSE,"T_1 GRAPHS";#N/A,#N/A,FALSE,"T_2 GRAPHS";#N/A,#N/A,FALSE,"COMB_GRAPHS"}</definedName>
    <definedName name="I" localSheetId="12" hidden="1">{#N/A,#N/A,FALSE,"ACQ_GRAPHS";#N/A,#N/A,FALSE,"T_1 GRAPHS";#N/A,#N/A,FALSE,"T_2 GRAPHS";#N/A,#N/A,FALSE,"COMB_GRAPHS"}</definedName>
    <definedName name="I" localSheetId="13" hidden="1">{#N/A,#N/A,FALSE,"ACQ_GRAPHS";#N/A,#N/A,FALSE,"T_1 GRAPHS";#N/A,#N/A,FALSE,"T_2 GRAPHS";#N/A,#N/A,FALSE,"COMB_GRAPHS"}</definedName>
    <definedName name="I" localSheetId="14" hidden="1">{#N/A,#N/A,FALSE,"ACQ_GRAPHS";#N/A,#N/A,FALSE,"T_1 GRAPHS";#N/A,#N/A,FALSE,"T_2 GRAPHS";#N/A,#N/A,FALSE,"COMB_GRAPHS"}</definedName>
    <definedName name="I" localSheetId="15" hidden="1">{#N/A,#N/A,FALSE,"ACQ_GRAPHS";#N/A,#N/A,FALSE,"T_1 GRAPHS";#N/A,#N/A,FALSE,"T_2 GRAPHS";#N/A,#N/A,FALSE,"COMB_GRAPHS"}</definedName>
    <definedName name="I" localSheetId="16" hidden="1">{#N/A,#N/A,FALSE,"ACQ_GRAPHS";#N/A,#N/A,FALSE,"T_1 GRAPHS";#N/A,#N/A,FALSE,"T_2 GRAPHS";#N/A,#N/A,FALSE,"COMB_GRAPHS"}</definedName>
    <definedName name="I" localSheetId="17" hidden="1">{#N/A,#N/A,FALSE,"ACQ_GRAPHS";#N/A,#N/A,FALSE,"T_1 GRAPHS";#N/A,#N/A,FALSE,"T_2 GRAPHS";#N/A,#N/A,FALSE,"COMB_GRAPHS"}</definedName>
    <definedName name="I" localSheetId="18" hidden="1">{#N/A,#N/A,FALSE,"ACQ_GRAPHS";#N/A,#N/A,FALSE,"T_1 GRAPHS";#N/A,#N/A,FALSE,"T_2 GRAPHS";#N/A,#N/A,FALSE,"COMB_GRAPHS"}</definedName>
    <definedName name="I" localSheetId="19" hidden="1">{#N/A,#N/A,FALSE,"ACQ_GRAPHS";#N/A,#N/A,FALSE,"T_1 GRAPHS";#N/A,#N/A,FALSE,"T_2 GRAPHS";#N/A,#N/A,FALSE,"COMB_GRAPHS"}</definedName>
    <definedName name="I" localSheetId="20" hidden="1">{#N/A,#N/A,FALSE,"ACQ_GRAPHS";#N/A,#N/A,FALSE,"T_1 GRAPHS";#N/A,#N/A,FALSE,"T_2 GRAPHS";#N/A,#N/A,FALSE,"COMB_GRAPHS"}</definedName>
    <definedName name="I" localSheetId="21" hidden="1">{#N/A,#N/A,FALSE,"ACQ_GRAPHS";#N/A,#N/A,FALSE,"T_1 GRAPHS";#N/A,#N/A,FALSE,"T_2 GRAPHS";#N/A,#N/A,FALSE,"COMB_GRAPHS"}</definedName>
    <definedName name="I" localSheetId="22" hidden="1">{#N/A,#N/A,FALSE,"ACQ_GRAPHS";#N/A,#N/A,FALSE,"T_1 GRAPHS";#N/A,#N/A,FALSE,"T_2 GRAPHS";#N/A,#N/A,FALSE,"COMB_GRAPHS"}</definedName>
    <definedName name="I" localSheetId="23" hidden="1">{#N/A,#N/A,FALSE,"ACQ_GRAPHS";#N/A,#N/A,FALSE,"T_1 GRAPHS";#N/A,#N/A,FALSE,"T_2 GRAPHS";#N/A,#N/A,FALSE,"COMB_GRAPHS"}</definedName>
    <definedName name="I" localSheetId="24" hidden="1">{#N/A,#N/A,FALSE,"ACQ_GRAPHS";#N/A,#N/A,FALSE,"T_1 GRAPHS";#N/A,#N/A,FALSE,"T_2 GRAPHS";#N/A,#N/A,FALSE,"COMB_GRAPHS"}</definedName>
    <definedName name="I" localSheetId="25" hidden="1">{#N/A,#N/A,FALSE,"ACQ_GRAPHS";#N/A,#N/A,FALSE,"T_1 GRAPHS";#N/A,#N/A,FALSE,"T_2 GRAPHS";#N/A,#N/A,FALSE,"COMB_GRAPHS"}</definedName>
    <definedName name="I" localSheetId="26" hidden="1">{#N/A,#N/A,FALSE,"ACQ_GRAPHS";#N/A,#N/A,FALSE,"T_1 GRAPHS";#N/A,#N/A,FALSE,"T_2 GRAPHS";#N/A,#N/A,FALSE,"COMB_GRAPHS"}</definedName>
    <definedName name="I" localSheetId="27" hidden="1">{#N/A,#N/A,FALSE,"ACQ_GRAPHS";#N/A,#N/A,FALSE,"T_1 GRAPHS";#N/A,#N/A,FALSE,"T_2 GRAPHS";#N/A,#N/A,FALSE,"COMB_GRAPHS"}</definedName>
    <definedName name="I" localSheetId="28" hidden="1">{#N/A,#N/A,FALSE,"ACQ_GRAPHS";#N/A,#N/A,FALSE,"T_1 GRAPHS";#N/A,#N/A,FALSE,"T_2 GRAPHS";#N/A,#N/A,FALSE,"COMB_GRAPHS"}</definedName>
    <definedName name="I" localSheetId="29" hidden="1">{#N/A,#N/A,FALSE,"ACQ_GRAPHS";#N/A,#N/A,FALSE,"T_1 GRAPHS";#N/A,#N/A,FALSE,"T_2 GRAPHS";#N/A,#N/A,FALSE,"COMB_GRAPHS"}</definedName>
    <definedName name="I" localSheetId="30" hidden="1">{#N/A,#N/A,FALSE,"ACQ_GRAPHS";#N/A,#N/A,FALSE,"T_1 GRAPHS";#N/A,#N/A,FALSE,"T_2 GRAPHS";#N/A,#N/A,FALSE,"COMB_GRAPHS"}</definedName>
    <definedName name="I" localSheetId="32" hidden="1">{#N/A,#N/A,FALSE,"ACQ_GRAPHS";#N/A,#N/A,FALSE,"T_1 GRAPHS";#N/A,#N/A,FALSE,"T_2 GRAPHS";#N/A,#N/A,FALSE,"COMB_GRAPHS"}</definedName>
    <definedName name="I" localSheetId="4" hidden="1">{#N/A,#N/A,FALSE,"ACQ_GRAPHS";#N/A,#N/A,FALSE,"T_1 GRAPHS";#N/A,#N/A,FALSE,"T_2 GRAPHS";#N/A,#N/A,FALSE,"COMB_GRAPHS"}</definedName>
    <definedName name="I" localSheetId="5" hidden="1">{#N/A,#N/A,FALSE,"ACQ_GRAPHS";#N/A,#N/A,FALSE,"T_1 GRAPHS";#N/A,#N/A,FALSE,"T_2 GRAPHS";#N/A,#N/A,FALSE,"COMB_GRAPHS"}</definedName>
    <definedName name="I" localSheetId="6" hidden="1">{#N/A,#N/A,FALSE,"ACQ_GRAPHS";#N/A,#N/A,FALSE,"T_1 GRAPHS";#N/A,#N/A,FALSE,"T_2 GRAPHS";#N/A,#N/A,FALSE,"COMB_GRAPHS"}</definedName>
    <definedName name="I" localSheetId="10" hidden="1">{#N/A,#N/A,FALSE,"ACQ_GRAPHS";#N/A,#N/A,FALSE,"T_1 GRAPHS";#N/A,#N/A,FALSE,"T_2 GRAPHS";#N/A,#N/A,FALSE,"COMB_GRAPHS"}</definedName>
    <definedName name="I" localSheetId="3" hidden="1">{#N/A,#N/A,FALSE,"ACQ_GRAPHS";#N/A,#N/A,FALSE,"T_1 GRAPHS";#N/A,#N/A,FALSE,"T_2 GRAPHS";#N/A,#N/A,FALSE,"COMB_GRAPHS"}</definedName>
    <definedName name="I" localSheetId="9" hidden="1">{#N/A,#N/A,FALSE,"ACQ_GRAPHS";#N/A,#N/A,FALSE,"T_1 GRAPHS";#N/A,#N/A,FALSE,"T_2 GRAPHS";#N/A,#N/A,FALSE,"COMB_GRAPHS"}</definedName>
    <definedName name="I" localSheetId="7" hidden="1">{#N/A,#N/A,FALSE,"ACQ_GRAPHS";#N/A,#N/A,FALSE,"T_1 GRAPHS";#N/A,#N/A,FALSE,"T_2 GRAPHS";#N/A,#N/A,FALSE,"COMB_GRAPHS"}</definedName>
    <definedName name="I" localSheetId="8" hidden="1">{#N/A,#N/A,FALSE,"ACQ_GRAPHS";#N/A,#N/A,FALSE,"T_1 GRAPHS";#N/A,#N/A,FALSE,"T_2 GRAPHS";#N/A,#N/A,FALSE,"COMB_GRAPHS"}</definedName>
    <definedName name="I" localSheetId="0" hidden="1">{#N/A,#N/A,FALSE,"ACQ_GRAPHS";#N/A,#N/A,FALSE,"T_1 GRAPHS";#N/A,#N/A,FALSE,"T_2 GRAPHS";#N/A,#N/A,FALSE,"COMB_GRAPHS"}</definedName>
    <definedName name="I" hidden="1">{#N/A,#N/A,FALSE,"ACQ_GRAPHS";#N/A,#N/A,FALSE,"T_1 GRAPHS";#N/A,#N/A,FALSE,"T_2 GRAPHS";#N/A,#N/A,FALSE,"COMB_GRAPHS"}</definedName>
    <definedName name="ID" hidden="1">[4]Calculations!$E$6</definedName>
    <definedName name="IFRSAlloc01" hidden="1">[4]Specs!$N$29</definedName>
    <definedName name="IFRSAlloc02" hidden="1">[4]Specs!$N$30</definedName>
    <definedName name="IFRSAlloc03" hidden="1">[4]Specs!$N$31</definedName>
    <definedName name="IFRSAlloc04" hidden="1">[4]Specs!$N$32</definedName>
    <definedName name="IFRSAlloc05" hidden="1">[4]Specs!$N$33</definedName>
    <definedName name="IFRSAlloc06" hidden="1">[4]Specs!$N$34</definedName>
    <definedName name="IFRSAlloc07" hidden="1">[4]Specs!$N$35</definedName>
    <definedName name="IFRSAlloc08" hidden="1">[4]Specs!$N$36</definedName>
    <definedName name="IFRSAlloc09" hidden="1">[4]Specs!$N$37</definedName>
    <definedName name="IFRSAlloc10" hidden="1">[4]Specs!$N$38</definedName>
    <definedName name="IFRSAlloc11" hidden="1">[4]Specs!$N$39</definedName>
    <definedName name="IFRSAlloc12" hidden="1">[4]Specs!$N$40</definedName>
    <definedName name="IFRSallocDD" hidden="1">[4]Specs!$L$29:$L$40</definedName>
    <definedName name="IFRSCumulative" hidden="1">[4]Specs!$K$7</definedName>
    <definedName name="IFRSDepr01" hidden="1">[4]Specs!$O$29</definedName>
    <definedName name="IFRSDepr02" hidden="1">[4]Specs!$O$30</definedName>
    <definedName name="IFRSDepr03" hidden="1">[4]Specs!$O$31</definedName>
    <definedName name="IFRSDepr04" hidden="1">[4]Specs!$O$32</definedName>
    <definedName name="IFRSDepr05" hidden="1">[4]Specs!$O$33</definedName>
    <definedName name="IFRSDepr06" hidden="1">[4]Specs!$O$34</definedName>
    <definedName name="IFRSDepr07" hidden="1">[4]Specs!$O$35</definedName>
    <definedName name="IFRSDepr08" hidden="1">[4]Specs!$O$36</definedName>
    <definedName name="IFRSDepr09" hidden="1">[4]Specs!$O$37</definedName>
    <definedName name="IFRSDepr10" hidden="1">[4]Specs!$O$38</definedName>
    <definedName name="IFRSDepr11" hidden="1">[4]Specs!$O$39</definedName>
    <definedName name="IFRSDepr12" hidden="1">[4]Specs!$O$40</definedName>
    <definedName name="IFRSKeyFigures" hidden="1">[4]Specs!$I$31</definedName>
    <definedName name="IFRSSheetInUse" hidden="1">[4]Specs!$I$29</definedName>
    <definedName name="ImpairmentFinancialAssets" hidden="1">[4]Specs!$G$71</definedName>
    <definedName name="ImpairmentWorkingCapital" hidden="1">[4]Specs!$G$70</definedName>
    <definedName name="IncomeVariables" hidden="1">[4]Calculations!$C$443:$C$454</definedName>
    <definedName name="IncVar1" hidden="1">[4]Specs!$B$10</definedName>
    <definedName name="Input_IAS" localSheetId="1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11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1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1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14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15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16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17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18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19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2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21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2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2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24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25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26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27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28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29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3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3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4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5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6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1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9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7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8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s" localSheetId="10" hidden="1">IF(COUNTA([5]Inputs!$A$8:$A1048576)=0,0,INDEX([5]Inputs!$A$8:$A1048576,MATCH(ROW([5]Inputs!$A1048576),[5]Inputs!$A$8:$A1048576,TRUE)))+1</definedName>
    <definedName name="Inputs" localSheetId="7" hidden="1">IF(COUNTA([5]Inputs!$A$8:$A1048576)=0,0,INDEX([5]Inputs!$A$8:$A1048576,MATCH(ROW([5]Inputs!$A1048576),[5]Inputs!$A$8:$A1048576,TRUE)))+1</definedName>
    <definedName name="Inputs" localSheetId="8" hidden="1">IF(COUNTA([5]Inputs!$A$8:$A1048576)=0,0,INDEX([5]Inputs!$A$8:$A1048576,MATCH(ROW([5]Inputs!$A1048576),[5]Inputs!$A$8:$A1048576,TRUE)))+1</definedName>
    <definedName name="Inputs" localSheetId="0" hidden="1">IF(COUNTA([5]Inputs!$A$8:$A1048576)=0,0,INDEX([5]Inputs!$A$8:$A1048576,MATCH(ROW([5]Inputs!$A1048576),[5]Inputs!$A$8:$A1048576,TRUE)))+1</definedName>
    <definedName name="Inputs" hidden="1">IF(COUNTA([5]Inputs!$A$8:$A1048576)=0,0,INDEX([5]Inputs!$A$8:$A1048576,MATCH(ROW([5]Inputs!$A1048576),[5]Inputs!$A$8:$A1048576,TRUE)))+1</definedName>
    <definedName name="InvFileType" hidden="1">[4]Specs!$B$5</definedName>
    <definedName name="InvInfo" hidden="1">[4]Specs!$V$15</definedName>
    <definedName name="InvOrAcq" hidden="1">[4]Specs!$B$8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ONTRIBUTION_TOTAL_COST" hidden="1">"c300"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XCL_SBC" hidden="1">"c3081"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DATE" hidden="1">"c1634"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ERCISE_PRICE" hidden="1">"c1897"</definedName>
    <definedName name="IQ_EXERCISED" hidden="1">"c406"</definedName>
    <definedName name="IQ_EXCHANGE" hidden="1">"c405"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PAYOUT_RATIO" hidden="1">"c3492"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hidden="1">42492.7896527778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CHANGE" hidden="1">"c749"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EXP" hidden="1">"c1068"</definedName>
    <definedName name="IQ_PREPAID_EXPEN" hidden="1">"c1418"</definedName>
    <definedName name="IQ_PREPAID_CHURN" hidden="1">"c2120"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39225.8154282407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CHURN" hidden="1">"c2122"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CHANGE_CONTROL" hidden="1">"c2365"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RCurrencyRatingAX42" hidden="1">'[6]Currency &amp; Rating'!$AX$43:$AX$76</definedName>
    <definedName name="IQRCurrencyRatingBS42" hidden="1">'[6]Currency &amp; Rating'!$BS$43:$BS$76</definedName>
    <definedName name="IQRSectorHistoricalAX41" hidden="1">'[6]Sector &amp; Historical'!$AX$42:$AX$75</definedName>
    <definedName name="IQRSectorHistoricalBS41" hidden="1">'[6]Sector &amp; Historical'!$BS$42:$BS$75</definedName>
    <definedName name="IQRSummaryTransparencyAZ77" hidden="1">'[6]Summary Transparency'!$AZ$78:$AZ$111</definedName>
    <definedName name="IQRSummaryTransparencyCR77" hidden="1">'[6]Summary Transparency'!$CR$78:$CR$135</definedName>
    <definedName name="IQRSummaryTransparencyCS77" hidden="1">'[6]Summary Transparency'!$CS$78:$CS$135</definedName>
    <definedName name="jjj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jjj" localSheetId="11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jjj" localSheetId="28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jjj" localSheetId="4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jjj" localSheetId="1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jjj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jjj" localSheetId="9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jjj" localSheetId="7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jjj" localSheetId="8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jjj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jjj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k" localSheetId="2" hidden="1">{#N/A,#N/A,FALSE,"Tabelle2"}</definedName>
    <definedName name="k" localSheetId="11" hidden="1">{#N/A,#N/A,FALSE,"Tabelle2"}</definedName>
    <definedName name="k" localSheetId="28" hidden="1">{#N/A,#N/A,FALSE,"Tabelle2"}</definedName>
    <definedName name="k" localSheetId="4" hidden="1">{#N/A,#N/A,FALSE,"Tabelle2"}</definedName>
    <definedName name="k" localSheetId="10" hidden="1">{#N/A,#N/A,FALSE,"Tabelle2"}</definedName>
    <definedName name="k" localSheetId="3" hidden="1">{#N/A,#N/A,FALSE,"Tabelle2"}</definedName>
    <definedName name="k" localSheetId="9" hidden="1">{#N/A,#N/A,FALSE,"Tabelle2"}</definedName>
    <definedName name="k" localSheetId="7" hidden="1">{#N/A,#N/A,FALSE,"Tabelle2"}</definedName>
    <definedName name="k" localSheetId="8" hidden="1">{#N/A,#N/A,FALSE,"Tabelle2"}</definedName>
    <definedName name="k" localSheetId="0" hidden="1">{#N/A,#N/A,FALSE,"Tabelle2"}</definedName>
    <definedName name="k" hidden="1">{#N/A,#N/A,FALSE,"Tabelle2"}</definedName>
    <definedName name="katkg" localSheetId="1" hidden="1">{#N/A,#N/A,FALSE,"ACQ_GRAPHS";#N/A,#N/A,FALSE,"T_1 GRAPHS";#N/A,#N/A,FALSE,"T_2 GRAPHS";#N/A,#N/A,FALSE,"COMB_GRAPHS"}</definedName>
    <definedName name="katkg" localSheetId="2" hidden="1">{#N/A,#N/A,FALSE,"ACQ_GRAPHS";#N/A,#N/A,FALSE,"T_1 GRAPHS";#N/A,#N/A,FALSE,"T_2 GRAPHS";#N/A,#N/A,FALSE,"COMB_GRAPHS"}</definedName>
    <definedName name="katkg" localSheetId="11" hidden="1">{#N/A,#N/A,FALSE,"ACQ_GRAPHS";#N/A,#N/A,FALSE,"T_1 GRAPHS";#N/A,#N/A,FALSE,"T_2 GRAPHS";#N/A,#N/A,FALSE,"COMB_GRAPHS"}</definedName>
    <definedName name="katkg" localSheetId="12" hidden="1">{#N/A,#N/A,FALSE,"ACQ_GRAPHS";#N/A,#N/A,FALSE,"T_1 GRAPHS";#N/A,#N/A,FALSE,"T_2 GRAPHS";#N/A,#N/A,FALSE,"COMB_GRAPHS"}</definedName>
    <definedName name="katkg" localSheetId="13" hidden="1">{#N/A,#N/A,FALSE,"ACQ_GRAPHS";#N/A,#N/A,FALSE,"T_1 GRAPHS";#N/A,#N/A,FALSE,"T_2 GRAPHS";#N/A,#N/A,FALSE,"COMB_GRAPHS"}</definedName>
    <definedName name="katkg" localSheetId="14" hidden="1">{#N/A,#N/A,FALSE,"ACQ_GRAPHS";#N/A,#N/A,FALSE,"T_1 GRAPHS";#N/A,#N/A,FALSE,"T_2 GRAPHS";#N/A,#N/A,FALSE,"COMB_GRAPHS"}</definedName>
    <definedName name="katkg" localSheetId="15" hidden="1">{#N/A,#N/A,FALSE,"ACQ_GRAPHS";#N/A,#N/A,FALSE,"T_1 GRAPHS";#N/A,#N/A,FALSE,"T_2 GRAPHS";#N/A,#N/A,FALSE,"COMB_GRAPHS"}</definedName>
    <definedName name="katkg" localSheetId="16" hidden="1">{#N/A,#N/A,FALSE,"ACQ_GRAPHS";#N/A,#N/A,FALSE,"T_1 GRAPHS";#N/A,#N/A,FALSE,"T_2 GRAPHS";#N/A,#N/A,FALSE,"COMB_GRAPHS"}</definedName>
    <definedName name="katkg" localSheetId="17" hidden="1">{#N/A,#N/A,FALSE,"ACQ_GRAPHS";#N/A,#N/A,FALSE,"T_1 GRAPHS";#N/A,#N/A,FALSE,"T_2 GRAPHS";#N/A,#N/A,FALSE,"COMB_GRAPHS"}</definedName>
    <definedName name="katkg" localSheetId="18" hidden="1">{#N/A,#N/A,FALSE,"ACQ_GRAPHS";#N/A,#N/A,FALSE,"T_1 GRAPHS";#N/A,#N/A,FALSE,"T_2 GRAPHS";#N/A,#N/A,FALSE,"COMB_GRAPHS"}</definedName>
    <definedName name="katkg" localSheetId="19" hidden="1">{#N/A,#N/A,FALSE,"ACQ_GRAPHS";#N/A,#N/A,FALSE,"T_1 GRAPHS";#N/A,#N/A,FALSE,"T_2 GRAPHS";#N/A,#N/A,FALSE,"COMB_GRAPHS"}</definedName>
    <definedName name="katkg" localSheetId="20" hidden="1">{#N/A,#N/A,FALSE,"ACQ_GRAPHS";#N/A,#N/A,FALSE,"T_1 GRAPHS";#N/A,#N/A,FALSE,"T_2 GRAPHS";#N/A,#N/A,FALSE,"COMB_GRAPHS"}</definedName>
    <definedName name="katkg" localSheetId="21" hidden="1">{#N/A,#N/A,FALSE,"ACQ_GRAPHS";#N/A,#N/A,FALSE,"T_1 GRAPHS";#N/A,#N/A,FALSE,"T_2 GRAPHS";#N/A,#N/A,FALSE,"COMB_GRAPHS"}</definedName>
    <definedName name="katkg" localSheetId="22" hidden="1">{#N/A,#N/A,FALSE,"ACQ_GRAPHS";#N/A,#N/A,FALSE,"T_1 GRAPHS";#N/A,#N/A,FALSE,"T_2 GRAPHS";#N/A,#N/A,FALSE,"COMB_GRAPHS"}</definedName>
    <definedName name="katkg" localSheetId="23" hidden="1">{#N/A,#N/A,FALSE,"ACQ_GRAPHS";#N/A,#N/A,FALSE,"T_1 GRAPHS";#N/A,#N/A,FALSE,"T_2 GRAPHS";#N/A,#N/A,FALSE,"COMB_GRAPHS"}</definedName>
    <definedName name="katkg" localSheetId="24" hidden="1">{#N/A,#N/A,FALSE,"ACQ_GRAPHS";#N/A,#N/A,FALSE,"T_1 GRAPHS";#N/A,#N/A,FALSE,"T_2 GRAPHS";#N/A,#N/A,FALSE,"COMB_GRAPHS"}</definedName>
    <definedName name="katkg" localSheetId="25" hidden="1">{#N/A,#N/A,FALSE,"ACQ_GRAPHS";#N/A,#N/A,FALSE,"T_1 GRAPHS";#N/A,#N/A,FALSE,"T_2 GRAPHS";#N/A,#N/A,FALSE,"COMB_GRAPHS"}</definedName>
    <definedName name="katkg" localSheetId="26" hidden="1">{#N/A,#N/A,FALSE,"ACQ_GRAPHS";#N/A,#N/A,FALSE,"T_1 GRAPHS";#N/A,#N/A,FALSE,"T_2 GRAPHS";#N/A,#N/A,FALSE,"COMB_GRAPHS"}</definedName>
    <definedName name="katkg" localSheetId="27" hidden="1">{#N/A,#N/A,FALSE,"ACQ_GRAPHS";#N/A,#N/A,FALSE,"T_1 GRAPHS";#N/A,#N/A,FALSE,"T_2 GRAPHS";#N/A,#N/A,FALSE,"COMB_GRAPHS"}</definedName>
    <definedName name="katkg" localSheetId="28" hidden="1">{#N/A,#N/A,FALSE,"ACQ_GRAPHS";#N/A,#N/A,FALSE,"T_1 GRAPHS";#N/A,#N/A,FALSE,"T_2 GRAPHS";#N/A,#N/A,FALSE,"COMB_GRAPHS"}</definedName>
    <definedName name="katkg" localSheetId="29" hidden="1">{#N/A,#N/A,FALSE,"ACQ_GRAPHS";#N/A,#N/A,FALSE,"T_1 GRAPHS";#N/A,#N/A,FALSE,"T_2 GRAPHS";#N/A,#N/A,FALSE,"COMB_GRAPHS"}</definedName>
    <definedName name="katkg" localSheetId="30" hidden="1">{#N/A,#N/A,FALSE,"ACQ_GRAPHS";#N/A,#N/A,FALSE,"T_1 GRAPHS";#N/A,#N/A,FALSE,"T_2 GRAPHS";#N/A,#N/A,FALSE,"COMB_GRAPHS"}</definedName>
    <definedName name="katkg" localSheetId="32" hidden="1">{#N/A,#N/A,FALSE,"ACQ_GRAPHS";#N/A,#N/A,FALSE,"T_1 GRAPHS";#N/A,#N/A,FALSE,"T_2 GRAPHS";#N/A,#N/A,FALSE,"COMB_GRAPHS"}</definedName>
    <definedName name="katkg" localSheetId="4" hidden="1">{#N/A,#N/A,FALSE,"ACQ_GRAPHS";#N/A,#N/A,FALSE,"T_1 GRAPHS";#N/A,#N/A,FALSE,"T_2 GRAPHS";#N/A,#N/A,FALSE,"COMB_GRAPHS"}</definedName>
    <definedName name="katkg" localSheetId="5" hidden="1">{#N/A,#N/A,FALSE,"ACQ_GRAPHS";#N/A,#N/A,FALSE,"T_1 GRAPHS";#N/A,#N/A,FALSE,"T_2 GRAPHS";#N/A,#N/A,FALSE,"COMB_GRAPHS"}</definedName>
    <definedName name="katkg" localSheetId="6" hidden="1">{#N/A,#N/A,FALSE,"ACQ_GRAPHS";#N/A,#N/A,FALSE,"T_1 GRAPHS";#N/A,#N/A,FALSE,"T_2 GRAPHS";#N/A,#N/A,FALSE,"COMB_GRAPHS"}</definedName>
    <definedName name="katkg" localSheetId="10" hidden="1">{#N/A,#N/A,FALSE,"ACQ_GRAPHS";#N/A,#N/A,FALSE,"T_1 GRAPHS";#N/A,#N/A,FALSE,"T_2 GRAPHS";#N/A,#N/A,FALSE,"COMB_GRAPHS"}</definedName>
    <definedName name="katkg" localSheetId="3" hidden="1">{#N/A,#N/A,FALSE,"ACQ_GRAPHS";#N/A,#N/A,FALSE,"T_1 GRAPHS";#N/A,#N/A,FALSE,"T_2 GRAPHS";#N/A,#N/A,FALSE,"COMB_GRAPHS"}</definedName>
    <definedName name="katkg" localSheetId="9" hidden="1">{#N/A,#N/A,FALSE,"ACQ_GRAPHS";#N/A,#N/A,FALSE,"T_1 GRAPHS";#N/A,#N/A,FALSE,"T_2 GRAPHS";#N/A,#N/A,FALSE,"COMB_GRAPHS"}</definedName>
    <definedName name="katkg" localSheetId="7" hidden="1">{#N/A,#N/A,FALSE,"ACQ_GRAPHS";#N/A,#N/A,FALSE,"T_1 GRAPHS";#N/A,#N/A,FALSE,"T_2 GRAPHS";#N/A,#N/A,FALSE,"COMB_GRAPHS"}</definedName>
    <definedName name="katkg" localSheetId="8" hidden="1">{#N/A,#N/A,FALSE,"ACQ_GRAPHS";#N/A,#N/A,FALSE,"T_1 GRAPHS";#N/A,#N/A,FALSE,"T_2 GRAPHS";#N/A,#N/A,FALSE,"COMB_GRAPHS"}</definedName>
    <definedName name="katkg" localSheetId="0" hidden="1">{#N/A,#N/A,FALSE,"ACQ_GRAPHS";#N/A,#N/A,FALSE,"T_1 GRAPHS";#N/A,#N/A,FALSE,"T_2 GRAPHS";#N/A,#N/A,FALSE,"COMB_GRAPHS"}</definedName>
    <definedName name="katkg" hidden="1">{#N/A,#N/A,FALSE,"ACQ_GRAPHS";#N/A,#N/A,FALSE,"T_1 GRAPHS";#N/A,#N/A,FALSE,"T_2 GRAPHS";#N/A,#N/A,FALSE,"COMB_GRAPHS"}</definedName>
    <definedName name="KN" localSheetId="1" hidden="1">{#N/A,#N/A,FALSE,"Valuation Assumptions";#N/A,#N/A,FALSE,"Summary";#N/A,#N/A,FALSE,"DCF";#N/A,#N/A,FALSE,"Valuation";#N/A,#N/A,FALSE,"WACC";#N/A,#N/A,FALSE,"UBVH";#N/A,#N/A,FALSE,"Free Cash Flow"}</definedName>
    <definedName name="KN" localSheetId="2" hidden="1">{#N/A,#N/A,FALSE,"Valuation Assumptions";#N/A,#N/A,FALSE,"Summary";#N/A,#N/A,FALSE,"DCF";#N/A,#N/A,FALSE,"Valuation";#N/A,#N/A,FALSE,"WACC";#N/A,#N/A,FALSE,"UBVH";#N/A,#N/A,FALSE,"Free Cash Flow"}</definedName>
    <definedName name="KN" localSheetId="11" hidden="1">{#N/A,#N/A,FALSE,"Valuation Assumptions";#N/A,#N/A,FALSE,"Summary";#N/A,#N/A,FALSE,"DCF";#N/A,#N/A,FALSE,"Valuation";#N/A,#N/A,FALSE,"WACC";#N/A,#N/A,FALSE,"UBVH";#N/A,#N/A,FALSE,"Free Cash Flow"}</definedName>
    <definedName name="KN" localSheetId="12" hidden="1">{#N/A,#N/A,FALSE,"Valuation Assumptions";#N/A,#N/A,FALSE,"Summary";#N/A,#N/A,FALSE,"DCF";#N/A,#N/A,FALSE,"Valuation";#N/A,#N/A,FALSE,"WACC";#N/A,#N/A,FALSE,"UBVH";#N/A,#N/A,FALSE,"Free Cash Flow"}</definedName>
    <definedName name="KN" localSheetId="13" hidden="1">{#N/A,#N/A,FALSE,"Valuation Assumptions";#N/A,#N/A,FALSE,"Summary";#N/A,#N/A,FALSE,"DCF";#N/A,#N/A,FALSE,"Valuation";#N/A,#N/A,FALSE,"WACC";#N/A,#N/A,FALSE,"UBVH";#N/A,#N/A,FALSE,"Free Cash Flow"}</definedName>
    <definedName name="KN" localSheetId="14" hidden="1">{#N/A,#N/A,FALSE,"Valuation Assumptions";#N/A,#N/A,FALSE,"Summary";#N/A,#N/A,FALSE,"DCF";#N/A,#N/A,FALSE,"Valuation";#N/A,#N/A,FALSE,"WACC";#N/A,#N/A,FALSE,"UBVH";#N/A,#N/A,FALSE,"Free Cash Flow"}</definedName>
    <definedName name="KN" localSheetId="15" hidden="1">{#N/A,#N/A,FALSE,"Valuation Assumptions";#N/A,#N/A,FALSE,"Summary";#N/A,#N/A,FALSE,"DCF";#N/A,#N/A,FALSE,"Valuation";#N/A,#N/A,FALSE,"WACC";#N/A,#N/A,FALSE,"UBVH";#N/A,#N/A,FALSE,"Free Cash Flow"}</definedName>
    <definedName name="KN" localSheetId="16" hidden="1">{#N/A,#N/A,FALSE,"Valuation Assumptions";#N/A,#N/A,FALSE,"Summary";#N/A,#N/A,FALSE,"DCF";#N/A,#N/A,FALSE,"Valuation";#N/A,#N/A,FALSE,"WACC";#N/A,#N/A,FALSE,"UBVH";#N/A,#N/A,FALSE,"Free Cash Flow"}</definedName>
    <definedName name="KN" localSheetId="17" hidden="1">{#N/A,#N/A,FALSE,"Valuation Assumptions";#N/A,#N/A,FALSE,"Summary";#N/A,#N/A,FALSE,"DCF";#N/A,#N/A,FALSE,"Valuation";#N/A,#N/A,FALSE,"WACC";#N/A,#N/A,FALSE,"UBVH";#N/A,#N/A,FALSE,"Free Cash Flow"}</definedName>
    <definedName name="KN" localSheetId="18" hidden="1">{#N/A,#N/A,FALSE,"Valuation Assumptions";#N/A,#N/A,FALSE,"Summary";#N/A,#N/A,FALSE,"DCF";#N/A,#N/A,FALSE,"Valuation";#N/A,#N/A,FALSE,"WACC";#N/A,#N/A,FALSE,"UBVH";#N/A,#N/A,FALSE,"Free Cash Flow"}</definedName>
    <definedName name="KN" localSheetId="19" hidden="1">{#N/A,#N/A,FALSE,"Valuation Assumptions";#N/A,#N/A,FALSE,"Summary";#N/A,#N/A,FALSE,"DCF";#N/A,#N/A,FALSE,"Valuation";#N/A,#N/A,FALSE,"WACC";#N/A,#N/A,FALSE,"UBVH";#N/A,#N/A,FALSE,"Free Cash Flow"}</definedName>
    <definedName name="KN" localSheetId="20" hidden="1">{#N/A,#N/A,FALSE,"Valuation Assumptions";#N/A,#N/A,FALSE,"Summary";#N/A,#N/A,FALSE,"DCF";#N/A,#N/A,FALSE,"Valuation";#N/A,#N/A,FALSE,"WACC";#N/A,#N/A,FALSE,"UBVH";#N/A,#N/A,FALSE,"Free Cash Flow"}</definedName>
    <definedName name="KN" localSheetId="21" hidden="1">{#N/A,#N/A,FALSE,"Valuation Assumptions";#N/A,#N/A,FALSE,"Summary";#N/A,#N/A,FALSE,"DCF";#N/A,#N/A,FALSE,"Valuation";#N/A,#N/A,FALSE,"WACC";#N/A,#N/A,FALSE,"UBVH";#N/A,#N/A,FALSE,"Free Cash Flow"}</definedName>
    <definedName name="KN" localSheetId="22" hidden="1">{#N/A,#N/A,FALSE,"Valuation Assumptions";#N/A,#N/A,FALSE,"Summary";#N/A,#N/A,FALSE,"DCF";#N/A,#N/A,FALSE,"Valuation";#N/A,#N/A,FALSE,"WACC";#N/A,#N/A,FALSE,"UBVH";#N/A,#N/A,FALSE,"Free Cash Flow"}</definedName>
    <definedName name="KN" localSheetId="23" hidden="1">{#N/A,#N/A,FALSE,"Valuation Assumptions";#N/A,#N/A,FALSE,"Summary";#N/A,#N/A,FALSE,"DCF";#N/A,#N/A,FALSE,"Valuation";#N/A,#N/A,FALSE,"WACC";#N/A,#N/A,FALSE,"UBVH";#N/A,#N/A,FALSE,"Free Cash Flow"}</definedName>
    <definedName name="KN" localSheetId="24" hidden="1">{#N/A,#N/A,FALSE,"Valuation Assumptions";#N/A,#N/A,FALSE,"Summary";#N/A,#N/A,FALSE,"DCF";#N/A,#N/A,FALSE,"Valuation";#N/A,#N/A,FALSE,"WACC";#N/A,#N/A,FALSE,"UBVH";#N/A,#N/A,FALSE,"Free Cash Flow"}</definedName>
    <definedName name="KN" localSheetId="25" hidden="1">{#N/A,#N/A,FALSE,"Valuation Assumptions";#N/A,#N/A,FALSE,"Summary";#N/A,#N/A,FALSE,"DCF";#N/A,#N/A,FALSE,"Valuation";#N/A,#N/A,FALSE,"WACC";#N/A,#N/A,FALSE,"UBVH";#N/A,#N/A,FALSE,"Free Cash Flow"}</definedName>
    <definedName name="KN" localSheetId="26" hidden="1">{#N/A,#N/A,FALSE,"Valuation Assumptions";#N/A,#N/A,FALSE,"Summary";#N/A,#N/A,FALSE,"DCF";#N/A,#N/A,FALSE,"Valuation";#N/A,#N/A,FALSE,"WACC";#N/A,#N/A,FALSE,"UBVH";#N/A,#N/A,FALSE,"Free Cash Flow"}</definedName>
    <definedName name="KN" localSheetId="27" hidden="1">{#N/A,#N/A,FALSE,"Valuation Assumptions";#N/A,#N/A,FALSE,"Summary";#N/A,#N/A,FALSE,"DCF";#N/A,#N/A,FALSE,"Valuation";#N/A,#N/A,FALSE,"WACC";#N/A,#N/A,FALSE,"UBVH";#N/A,#N/A,FALSE,"Free Cash Flow"}</definedName>
    <definedName name="KN" localSheetId="28" hidden="1">{#N/A,#N/A,FALSE,"Valuation Assumptions";#N/A,#N/A,FALSE,"Summary";#N/A,#N/A,FALSE,"DCF";#N/A,#N/A,FALSE,"Valuation";#N/A,#N/A,FALSE,"WACC";#N/A,#N/A,FALSE,"UBVH";#N/A,#N/A,FALSE,"Free Cash Flow"}</definedName>
    <definedName name="KN" localSheetId="29" hidden="1">{#N/A,#N/A,FALSE,"Valuation Assumptions";#N/A,#N/A,FALSE,"Summary";#N/A,#N/A,FALSE,"DCF";#N/A,#N/A,FALSE,"Valuation";#N/A,#N/A,FALSE,"WACC";#N/A,#N/A,FALSE,"UBVH";#N/A,#N/A,FALSE,"Free Cash Flow"}</definedName>
    <definedName name="KN" localSheetId="30" hidden="1">{#N/A,#N/A,FALSE,"Valuation Assumptions";#N/A,#N/A,FALSE,"Summary";#N/A,#N/A,FALSE,"DCF";#N/A,#N/A,FALSE,"Valuation";#N/A,#N/A,FALSE,"WACC";#N/A,#N/A,FALSE,"UBVH";#N/A,#N/A,FALSE,"Free Cash Flow"}</definedName>
    <definedName name="KN" localSheetId="32" hidden="1">{#N/A,#N/A,FALSE,"Valuation Assumptions";#N/A,#N/A,FALSE,"Summary";#N/A,#N/A,FALSE,"DCF";#N/A,#N/A,FALSE,"Valuation";#N/A,#N/A,FALSE,"WACC";#N/A,#N/A,FALSE,"UBVH";#N/A,#N/A,FALSE,"Free Cash Flow"}</definedName>
    <definedName name="KN" localSheetId="4" hidden="1">{#N/A,#N/A,FALSE,"Valuation Assumptions";#N/A,#N/A,FALSE,"Summary";#N/A,#N/A,FALSE,"DCF";#N/A,#N/A,FALSE,"Valuation";#N/A,#N/A,FALSE,"WACC";#N/A,#N/A,FALSE,"UBVH";#N/A,#N/A,FALSE,"Free Cash Flow"}</definedName>
    <definedName name="KN" localSheetId="5" hidden="1">{#N/A,#N/A,FALSE,"Valuation Assumptions";#N/A,#N/A,FALSE,"Summary";#N/A,#N/A,FALSE,"DCF";#N/A,#N/A,FALSE,"Valuation";#N/A,#N/A,FALSE,"WACC";#N/A,#N/A,FALSE,"UBVH";#N/A,#N/A,FALSE,"Free Cash Flow"}</definedName>
    <definedName name="KN" localSheetId="6" hidden="1">{#N/A,#N/A,FALSE,"Valuation Assumptions";#N/A,#N/A,FALSE,"Summary";#N/A,#N/A,FALSE,"DCF";#N/A,#N/A,FALSE,"Valuation";#N/A,#N/A,FALSE,"WACC";#N/A,#N/A,FALSE,"UBVH";#N/A,#N/A,FALSE,"Free Cash Flow"}</definedName>
    <definedName name="KN" localSheetId="10" hidden="1">{#N/A,#N/A,FALSE,"Valuation Assumptions";#N/A,#N/A,FALSE,"Summary";#N/A,#N/A,FALSE,"DCF";#N/A,#N/A,FALSE,"Valuation";#N/A,#N/A,FALSE,"WACC";#N/A,#N/A,FALSE,"UBVH";#N/A,#N/A,FALSE,"Free Cash Flow"}</definedName>
    <definedName name="KN" localSheetId="3" hidden="1">{#N/A,#N/A,FALSE,"Valuation Assumptions";#N/A,#N/A,FALSE,"Summary";#N/A,#N/A,FALSE,"DCF";#N/A,#N/A,FALSE,"Valuation";#N/A,#N/A,FALSE,"WACC";#N/A,#N/A,FALSE,"UBVH";#N/A,#N/A,FALSE,"Free Cash Flow"}</definedName>
    <definedName name="KN" localSheetId="9" hidden="1">{#N/A,#N/A,FALSE,"Valuation Assumptions";#N/A,#N/A,FALSE,"Summary";#N/A,#N/A,FALSE,"DCF";#N/A,#N/A,FALSE,"Valuation";#N/A,#N/A,FALSE,"WACC";#N/A,#N/A,FALSE,"UBVH";#N/A,#N/A,FALSE,"Free Cash Flow"}</definedName>
    <definedName name="KN" localSheetId="7" hidden="1">{#N/A,#N/A,FALSE,"Valuation Assumptions";#N/A,#N/A,FALSE,"Summary";#N/A,#N/A,FALSE,"DCF";#N/A,#N/A,FALSE,"Valuation";#N/A,#N/A,FALSE,"WACC";#N/A,#N/A,FALSE,"UBVH";#N/A,#N/A,FALSE,"Free Cash Flow"}</definedName>
    <definedName name="KN" localSheetId="8" hidden="1">{#N/A,#N/A,FALSE,"Valuation Assumptions";#N/A,#N/A,FALSE,"Summary";#N/A,#N/A,FALSE,"DCF";#N/A,#N/A,FALSE,"Valuation";#N/A,#N/A,FALSE,"WACC";#N/A,#N/A,FALSE,"UBVH";#N/A,#N/A,FALSE,"Free Cash Flow"}</definedName>
    <definedName name="KN" localSheetId="0" hidden="1">{#N/A,#N/A,FALSE,"Valuation Assumptions";#N/A,#N/A,FALSE,"Summary";#N/A,#N/A,FALSE,"DCF";#N/A,#N/A,FALSE,"Valuation";#N/A,#N/A,FALSE,"WACC";#N/A,#N/A,FALSE,"UBVH";#N/A,#N/A,FALSE,"Free Cash Flow"}</definedName>
    <definedName name="KN" hidden="1">{#N/A,#N/A,FALSE,"Valuation Assumptions";#N/A,#N/A,FALSE,"Summary";#N/A,#N/A,FALSE,"DCF";#N/A,#N/A,FALSE,"Valuation";#N/A,#N/A,FALSE,"WACC";#N/A,#N/A,FALSE,"UBVH";#N/A,#N/A,FALSE,"Free Cash Flow"}</definedName>
    <definedName name="kopie" localSheetId="1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11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12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13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14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15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16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17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18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19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20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21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22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23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24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25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26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27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28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29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30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32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4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5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6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10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3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9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7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8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hidden="1">{"Valuation - Letter",#N/A,TRUE,"Valuation Summary";"Financial Statements - Letter",#N/A,TRUE,"Results";"Results - Letter",#N/A,TRUE,"Results";"Ratios - Letter",#N/A,TRUE,"Results";"P2 Summary - Letter",#N/A,TRUE,"Results"}</definedName>
    <definedName name="LoanEnterOrProFin" hidden="1">[4]Specs!$G$50</definedName>
    <definedName name="M" localSheetId="1" hidden="1">{#N/A,#N/A,FALSE,"ACQ_GRAPHS";#N/A,#N/A,FALSE,"T_1 GRAPHS";#N/A,#N/A,FALSE,"T_2 GRAPHS";#N/A,#N/A,FALSE,"COMB_GRAPHS"}</definedName>
    <definedName name="M" localSheetId="2" hidden="1">{#N/A,#N/A,FALSE,"ACQ_GRAPHS";#N/A,#N/A,FALSE,"T_1 GRAPHS";#N/A,#N/A,FALSE,"T_2 GRAPHS";#N/A,#N/A,FALSE,"COMB_GRAPHS"}</definedName>
    <definedName name="M" localSheetId="11" hidden="1">{#N/A,#N/A,FALSE,"ACQ_GRAPHS";#N/A,#N/A,FALSE,"T_1 GRAPHS";#N/A,#N/A,FALSE,"T_2 GRAPHS";#N/A,#N/A,FALSE,"COMB_GRAPHS"}</definedName>
    <definedName name="M" localSheetId="12" hidden="1">{#N/A,#N/A,FALSE,"ACQ_GRAPHS";#N/A,#N/A,FALSE,"T_1 GRAPHS";#N/A,#N/A,FALSE,"T_2 GRAPHS";#N/A,#N/A,FALSE,"COMB_GRAPHS"}</definedName>
    <definedName name="M" localSheetId="13" hidden="1">{#N/A,#N/A,FALSE,"ACQ_GRAPHS";#N/A,#N/A,FALSE,"T_1 GRAPHS";#N/A,#N/A,FALSE,"T_2 GRAPHS";#N/A,#N/A,FALSE,"COMB_GRAPHS"}</definedName>
    <definedName name="M" localSheetId="14" hidden="1">{#N/A,#N/A,FALSE,"ACQ_GRAPHS";#N/A,#N/A,FALSE,"T_1 GRAPHS";#N/A,#N/A,FALSE,"T_2 GRAPHS";#N/A,#N/A,FALSE,"COMB_GRAPHS"}</definedName>
    <definedName name="M" localSheetId="15" hidden="1">{#N/A,#N/A,FALSE,"ACQ_GRAPHS";#N/A,#N/A,FALSE,"T_1 GRAPHS";#N/A,#N/A,FALSE,"T_2 GRAPHS";#N/A,#N/A,FALSE,"COMB_GRAPHS"}</definedName>
    <definedName name="M" localSheetId="16" hidden="1">{#N/A,#N/A,FALSE,"ACQ_GRAPHS";#N/A,#N/A,FALSE,"T_1 GRAPHS";#N/A,#N/A,FALSE,"T_2 GRAPHS";#N/A,#N/A,FALSE,"COMB_GRAPHS"}</definedName>
    <definedName name="M" localSheetId="17" hidden="1">{#N/A,#N/A,FALSE,"ACQ_GRAPHS";#N/A,#N/A,FALSE,"T_1 GRAPHS";#N/A,#N/A,FALSE,"T_2 GRAPHS";#N/A,#N/A,FALSE,"COMB_GRAPHS"}</definedName>
    <definedName name="M" localSheetId="18" hidden="1">{#N/A,#N/A,FALSE,"ACQ_GRAPHS";#N/A,#N/A,FALSE,"T_1 GRAPHS";#N/A,#N/A,FALSE,"T_2 GRAPHS";#N/A,#N/A,FALSE,"COMB_GRAPHS"}</definedName>
    <definedName name="M" localSheetId="19" hidden="1">{#N/A,#N/A,FALSE,"ACQ_GRAPHS";#N/A,#N/A,FALSE,"T_1 GRAPHS";#N/A,#N/A,FALSE,"T_2 GRAPHS";#N/A,#N/A,FALSE,"COMB_GRAPHS"}</definedName>
    <definedName name="M" localSheetId="20" hidden="1">{#N/A,#N/A,FALSE,"ACQ_GRAPHS";#N/A,#N/A,FALSE,"T_1 GRAPHS";#N/A,#N/A,FALSE,"T_2 GRAPHS";#N/A,#N/A,FALSE,"COMB_GRAPHS"}</definedName>
    <definedName name="M" localSheetId="21" hidden="1">{#N/A,#N/A,FALSE,"ACQ_GRAPHS";#N/A,#N/A,FALSE,"T_1 GRAPHS";#N/A,#N/A,FALSE,"T_2 GRAPHS";#N/A,#N/A,FALSE,"COMB_GRAPHS"}</definedName>
    <definedName name="M" localSheetId="22" hidden="1">{#N/A,#N/A,FALSE,"ACQ_GRAPHS";#N/A,#N/A,FALSE,"T_1 GRAPHS";#N/A,#N/A,FALSE,"T_2 GRAPHS";#N/A,#N/A,FALSE,"COMB_GRAPHS"}</definedName>
    <definedName name="M" localSheetId="23" hidden="1">{#N/A,#N/A,FALSE,"ACQ_GRAPHS";#N/A,#N/A,FALSE,"T_1 GRAPHS";#N/A,#N/A,FALSE,"T_2 GRAPHS";#N/A,#N/A,FALSE,"COMB_GRAPHS"}</definedName>
    <definedName name="M" localSheetId="24" hidden="1">{#N/A,#N/A,FALSE,"ACQ_GRAPHS";#N/A,#N/A,FALSE,"T_1 GRAPHS";#N/A,#N/A,FALSE,"T_2 GRAPHS";#N/A,#N/A,FALSE,"COMB_GRAPHS"}</definedName>
    <definedName name="M" localSheetId="25" hidden="1">{#N/A,#N/A,FALSE,"ACQ_GRAPHS";#N/A,#N/A,FALSE,"T_1 GRAPHS";#N/A,#N/A,FALSE,"T_2 GRAPHS";#N/A,#N/A,FALSE,"COMB_GRAPHS"}</definedName>
    <definedName name="M" localSheetId="26" hidden="1">{#N/A,#N/A,FALSE,"ACQ_GRAPHS";#N/A,#N/A,FALSE,"T_1 GRAPHS";#N/A,#N/A,FALSE,"T_2 GRAPHS";#N/A,#N/A,FALSE,"COMB_GRAPHS"}</definedName>
    <definedName name="M" localSheetId="27" hidden="1">{#N/A,#N/A,FALSE,"ACQ_GRAPHS";#N/A,#N/A,FALSE,"T_1 GRAPHS";#N/A,#N/A,FALSE,"T_2 GRAPHS";#N/A,#N/A,FALSE,"COMB_GRAPHS"}</definedName>
    <definedName name="M" localSheetId="28" hidden="1">{#N/A,#N/A,FALSE,"ACQ_GRAPHS";#N/A,#N/A,FALSE,"T_1 GRAPHS";#N/A,#N/A,FALSE,"T_2 GRAPHS";#N/A,#N/A,FALSE,"COMB_GRAPHS"}</definedName>
    <definedName name="M" localSheetId="29" hidden="1">{#N/A,#N/A,FALSE,"ACQ_GRAPHS";#N/A,#N/A,FALSE,"T_1 GRAPHS";#N/A,#N/A,FALSE,"T_2 GRAPHS";#N/A,#N/A,FALSE,"COMB_GRAPHS"}</definedName>
    <definedName name="M" localSheetId="30" hidden="1">{#N/A,#N/A,FALSE,"ACQ_GRAPHS";#N/A,#N/A,FALSE,"T_1 GRAPHS";#N/A,#N/A,FALSE,"T_2 GRAPHS";#N/A,#N/A,FALSE,"COMB_GRAPHS"}</definedName>
    <definedName name="M" localSheetId="32" hidden="1">{#N/A,#N/A,FALSE,"ACQ_GRAPHS";#N/A,#N/A,FALSE,"T_1 GRAPHS";#N/A,#N/A,FALSE,"T_2 GRAPHS";#N/A,#N/A,FALSE,"COMB_GRAPHS"}</definedName>
    <definedName name="M" localSheetId="4" hidden="1">{#N/A,#N/A,FALSE,"ACQ_GRAPHS";#N/A,#N/A,FALSE,"T_1 GRAPHS";#N/A,#N/A,FALSE,"T_2 GRAPHS";#N/A,#N/A,FALSE,"COMB_GRAPHS"}</definedName>
    <definedName name="M" localSheetId="5" hidden="1">{#N/A,#N/A,FALSE,"ACQ_GRAPHS";#N/A,#N/A,FALSE,"T_1 GRAPHS";#N/A,#N/A,FALSE,"T_2 GRAPHS";#N/A,#N/A,FALSE,"COMB_GRAPHS"}</definedName>
    <definedName name="M" localSheetId="6" hidden="1">{#N/A,#N/A,FALSE,"ACQ_GRAPHS";#N/A,#N/A,FALSE,"T_1 GRAPHS";#N/A,#N/A,FALSE,"T_2 GRAPHS";#N/A,#N/A,FALSE,"COMB_GRAPHS"}</definedName>
    <definedName name="M" localSheetId="10" hidden="1">{#N/A,#N/A,FALSE,"ACQ_GRAPHS";#N/A,#N/A,FALSE,"T_1 GRAPHS";#N/A,#N/A,FALSE,"T_2 GRAPHS";#N/A,#N/A,FALSE,"COMB_GRAPHS"}</definedName>
    <definedName name="M" localSheetId="3" hidden="1">{#N/A,#N/A,FALSE,"ACQ_GRAPHS";#N/A,#N/A,FALSE,"T_1 GRAPHS";#N/A,#N/A,FALSE,"T_2 GRAPHS";#N/A,#N/A,FALSE,"COMB_GRAPHS"}</definedName>
    <definedName name="M" localSheetId="9" hidden="1">{#N/A,#N/A,FALSE,"ACQ_GRAPHS";#N/A,#N/A,FALSE,"T_1 GRAPHS";#N/A,#N/A,FALSE,"T_2 GRAPHS";#N/A,#N/A,FALSE,"COMB_GRAPHS"}</definedName>
    <definedName name="M" localSheetId="7" hidden="1">{#N/A,#N/A,FALSE,"ACQ_GRAPHS";#N/A,#N/A,FALSE,"T_1 GRAPHS";#N/A,#N/A,FALSE,"T_2 GRAPHS";#N/A,#N/A,FALSE,"COMB_GRAPHS"}</definedName>
    <definedName name="M" localSheetId="8" hidden="1">{#N/A,#N/A,FALSE,"ACQ_GRAPHS";#N/A,#N/A,FALSE,"T_1 GRAPHS";#N/A,#N/A,FALSE,"T_2 GRAPHS";#N/A,#N/A,FALSE,"COMB_GRAPHS"}</definedName>
    <definedName name="M" localSheetId="0" hidden="1">{#N/A,#N/A,FALSE,"ACQ_GRAPHS";#N/A,#N/A,FALSE,"T_1 GRAPHS";#N/A,#N/A,FALSE,"T_2 GRAPHS";#N/A,#N/A,FALSE,"COMB_GRAPHS"}</definedName>
    <definedName name="M" hidden="1">{#N/A,#N/A,FALSE,"ACQ_GRAPHS";#N/A,#N/A,FALSE,"T_1 GRAPHS";#N/A,#N/A,FALSE,"T_2 GRAPHS";#N/A,#N/A,FALSE,"COMB_GRAPHS"}</definedName>
    <definedName name="m_1" localSheetId="1" hidden="1">{"'List1'!$A$1:$I$56"}</definedName>
    <definedName name="m_1" localSheetId="2" hidden="1">{"'List1'!$A$1:$I$56"}</definedName>
    <definedName name="m_1" localSheetId="11" hidden="1">{"'List1'!$A$1:$I$56"}</definedName>
    <definedName name="m_1" localSheetId="12" hidden="1">{"'List1'!$A$1:$I$56"}</definedName>
    <definedName name="m_1" localSheetId="13" hidden="1">{"'List1'!$A$1:$I$56"}</definedName>
    <definedName name="m_1" localSheetId="14" hidden="1">{"'List1'!$A$1:$I$56"}</definedName>
    <definedName name="m_1" localSheetId="15" hidden="1">{"'List1'!$A$1:$I$56"}</definedName>
    <definedName name="m_1" localSheetId="16" hidden="1">{"'List1'!$A$1:$I$56"}</definedName>
    <definedName name="m_1" localSheetId="17" hidden="1">{"'List1'!$A$1:$I$56"}</definedName>
    <definedName name="m_1" localSheetId="18" hidden="1">{"'List1'!$A$1:$I$56"}</definedName>
    <definedName name="m_1" localSheetId="19" hidden="1">{"'List1'!$A$1:$I$56"}</definedName>
    <definedName name="m_1" localSheetId="20" hidden="1">{"'List1'!$A$1:$I$56"}</definedName>
    <definedName name="m_1" localSheetId="21" hidden="1">{"'List1'!$A$1:$I$56"}</definedName>
    <definedName name="m_1" localSheetId="22" hidden="1">{"'List1'!$A$1:$I$56"}</definedName>
    <definedName name="m_1" localSheetId="23" hidden="1">{"'List1'!$A$1:$I$56"}</definedName>
    <definedName name="m_1" localSheetId="24" hidden="1">{"'List1'!$A$1:$I$56"}</definedName>
    <definedName name="m_1" localSheetId="25" hidden="1">{"'List1'!$A$1:$I$56"}</definedName>
    <definedName name="m_1" localSheetId="28" hidden="1">{"'List1'!$A$1:$I$56"}</definedName>
    <definedName name="m_1" localSheetId="4" hidden="1">{"'List1'!$A$1:$I$56"}</definedName>
    <definedName name="m_1" localSheetId="5" hidden="1">{"'List1'!$A$1:$I$56"}</definedName>
    <definedName name="m_1" localSheetId="6" hidden="1">{"'List1'!$A$1:$I$56"}</definedName>
    <definedName name="m_1" localSheetId="10" hidden="1">{"'List1'!$A$1:$I$56"}</definedName>
    <definedName name="m_1" localSheetId="3" hidden="1">{"'List1'!$A$1:$I$56"}</definedName>
    <definedName name="m_1" localSheetId="9" hidden="1">{"'List1'!$A$1:$I$56"}</definedName>
    <definedName name="m_1" localSheetId="7" hidden="1">{"'List1'!$A$1:$I$56"}</definedName>
    <definedName name="m_1" localSheetId="8" hidden="1">{"'List1'!$A$1:$I$56"}</definedName>
    <definedName name="m_1" localSheetId="0" hidden="1">{"'List1'!$A$1:$I$56"}</definedName>
    <definedName name="m_1" hidden="1">{"'List1'!$A$1:$I$56"}</definedName>
    <definedName name="MaxIRR" hidden="1">[4]Specs!$F$124</definedName>
    <definedName name="MaxIRREquity" hidden="1">[4]Specs!$F$175</definedName>
    <definedName name="MinIRR" hidden="1">[4]Specs!$F$122</definedName>
    <definedName name="MinIRREquity" hidden="1">[4]Specs!$F$173</definedName>
    <definedName name="MS.CreatedAt" hidden="1">"30.06.1998 11:53:43"</definedName>
    <definedName name="MS.CreatedBy" hidden="1">"JMA"</definedName>
    <definedName name="MS.ModifiedAt" hidden="1">"20.04.1999 10:43:12"</definedName>
    <definedName name="MS.ModifiedBy" hidden="1">"RL"</definedName>
    <definedName name="MS.Version" hidden="1">"1.0.2"</definedName>
    <definedName name="msgjsj" localSheetId="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1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1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1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1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1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1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1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1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1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2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2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2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2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2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2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2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2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2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2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3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3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1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thkshkshk" localSheetId="1" hidden="1">{#N/A,#N/A,FALSE,"ACQ_GRAPHS";#N/A,#N/A,FALSE,"T_1 GRAPHS";#N/A,#N/A,FALSE,"T_2 GRAPHS";#N/A,#N/A,FALSE,"COMB_GRAPHS"}</definedName>
    <definedName name="msthkshkshk" localSheetId="2" hidden="1">{#N/A,#N/A,FALSE,"ACQ_GRAPHS";#N/A,#N/A,FALSE,"T_1 GRAPHS";#N/A,#N/A,FALSE,"T_2 GRAPHS";#N/A,#N/A,FALSE,"COMB_GRAPHS"}</definedName>
    <definedName name="msthkshkshk" localSheetId="11" hidden="1">{#N/A,#N/A,FALSE,"ACQ_GRAPHS";#N/A,#N/A,FALSE,"T_1 GRAPHS";#N/A,#N/A,FALSE,"T_2 GRAPHS";#N/A,#N/A,FALSE,"COMB_GRAPHS"}</definedName>
    <definedName name="msthkshkshk" localSheetId="12" hidden="1">{#N/A,#N/A,FALSE,"ACQ_GRAPHS";#N/A,#N/A,FALSE,"T_1 GRAPHS";#N/A,#N/A,FALSE,"T_2 GRAPHS";#N/A,#N/A,FALSE,"COMB_GRAPHS"}</definedName>
    <definedName name="msthkshkshk" localSheetId="13" hidden="1">{#N/A,#N/A,FALSE,"ACQ_GRAPHS";#N/A,#N/A,FALSE,"T_1 GRAPHS";#N/A,#N/A,FALSE,"T_2 GRAPHS";#N/A,#N/A,FALSE,"COMB_GRAPHS"}</definedName>
    <definedName name="msthkshkshk" localSheetId="14" hidden="1">{#N/A,#N/A,FALSE,"ACQ_GRAPHS";#N/A,#N/A,FALSE,"T_1 GRAPHS";#N/A,#N/A,FALSE,"T_2 GRAPHS";#N/A,#N/A,FALSE,"COMB_GRAPHS"}</definedName>
    <definedName name="msthkshkshk" localSheetId="15" hidden="1">{#N/A,#N/A,FALSE,"ACQ_GRAPHS";#N/A,#N/A,FALSE,"T_1 GRAPHS";#N/A,#N/A,FALSE,"T_2 GRAPHS";#N/A,#N/A,FALSE,"COMB_GRAPHS"}</definedName>
    <definedName name="msthkshkshk" localSheetId="16" hidden="1">{#N/A,#N/A,FALSE,"ACQ_GRAPHS";#N/A,#N/A,FALSE,"T_1 GRAPHS";#N/A,#N/A,FALSE,"T_2 GRAPHS";#N/A,#N/A,FALSE,"COMB_GRAPHS"}</definedName>
    <definedName name="msthkshkshk" localSheetId="17" hidden="1">{#N/A,#N/A,FALSE,"ACQ_GRAPHS";#N/A,#N/A,FALSE,"T_1 GRAPHS";#N/A,#N/A,FALSE,"T_2 GRAPHS";#N/A,#N/A,FALSE,"COMB_GRAPHS"}</definedName>
    <definedName name="msthkshkshk" localSheetId="18" hidden="1">{#N/A,#N/A,FALSE,"ACQ_GRAPHS";#N/A,#N/A,FALSE,"T_1 GRAPHS";#N/A,#N/A,FALSE,"T_2 GRAPHS";#N/A,#N/A,FALSE,"COMB_GRAPHS"}</definedName>
    <definedName name="msthkshkshk" localSheetId="19" hidden="1">{#N/A,#N/A,FALSE,"ACQ_GRAPHS";#N/A,#N/A,FALSE,"T_1 GRAPHS";#N/A,#N/A,FALSE,"T_2 GRAPHS";#N/A,#N/A,FALSE,"COMB_GRAPHS"}</definedName>
    <definedName name="msthkshkshk" localSheetId="20" hidden="1">{#N/A,#N/A,FALSE,"ACQ_GRAPHS";#N/A,#N/A,FALSE,"T_1 GRAPHS";#N/A,#N/A,FALSE,"T_2 GRAPHS";#N/A,#N/A,FALSE,"COMB_GRAPHS"}</definedName>
    <definedName name="msthkshkshk" localSheetId="21" hidden="1">{#N/A,#N/A,FALSE,"ACQ_GRAPHS";#N/A,#N/A,FALSE,"T_1 GRAPHS";#N/A,#N/A,FALSE,"T_2 GRAPHS";#N/A,#N/A,FALSE,"COMB_GRAPHS"}</definedName>
    <definedName name="msthkshkshk" localSheetId="22" hidden="1">{#N/A,#N/A,FALSE,"ACQ_GRAPHS";#N/A,#N/A,FALSE,"T_1 GRAPHS";#N/A,#N/A,FALSE,"T_2 GRAPHS";#N/A,#N/A,FALSE,"COMB_GRAPHS"}</definedName>
    <definedName name="msthkshkshk" localSheetId="23" hidden="1">{#N/A,#N/A,FALSE,"ACQ_GRAPHS";#N/A,#N/A,FALSE,"T_1 GRAPHS";#N/A,#N/A,FALSE,"T_2 GRAPHS";#N/A,#N/A,FALSE,"COMB_GRAPHS"}</definedName>
    <definedName name="msthkshkshk" localSheetId="24" hidden="1">{#N/A,#N/A,FALSE,"ACQ_GRAPHS";#N/A,#N/A,FALSE,"T_1 GRAPHS";#N/A,#N/A,FALSE,"T_2 GRAPHS";#N/A,#N/A,FALSE,"COMB_GRAPHS"}</definedName>
    <definedName name="msthkshkshk" localSheetId="25" hidden="1">{#N/A,#N/A,FALSE,"ACQ_GRAPHS";#N/A,#N/A,FALSE,"T_1 GRAPHS";#N/A,#N/A,FALSE,"T_2 GRAPHS";#N/A,#N/A,FALSE,"COMB_GRAPHS"}</definedName>
    <definedName name="msthkshkshk" localSheetId="26" hidden="1">{#N/A,#N/A,FALSE,"ACQ_GRAPHS";#N/A,#N/A,FALSE,"T_1 GRAPHS";#N/A,#N/A,FALSE,"T_2 GRAPHS";#N/A,#N/A,FALSE,"COMB_GRAPHS"}</definedName>
    <definedName name="msthkshkshk" localSheetId="27" hidden="1">{#N/A,#N/A,FALSE,"ACQ_GRAPHS";#N/A,#N/A,FALSE,"T_1 GRAPHS";#N/A,#N/A,FALSE,"T_2 GRAPHS";#N/A,#N/A,FALSE,"COMB_GRAPHS"}</definedName>
    <definedName name="msthkshkshk" localSheetId="28" hidden="1">{#N/A,#N/A,FALSE,"ACQ_GRAPHS";#N/A,#N/A,FALSE,"T_1 GRAPHS";#N/A,#N/A,FALSE,"T_2 GRAPHS";#N/A,#N/A,FALSE,"COMB_GRAPHS"}</definedName>
    <definedName name="msthkshkshk" localSheetId="29" hidden="1">{#N/A,#N/A,FALSE,"ACQ_GRAPHS";#N/A,#N/A,FALSE,"T_1 GRAPHS";#N/A,#N/A,FALSE,"T_2 GRAPHS";#N/A,#N/A,FALSE,"COMB_GRAPHS"}</definedName>
    <definedName name="msthkshkshk" localSheetId="30" hidden="1">{#N/A,#N/A,FALSE,"ACQ_GRAPHS";#N/A,#N/A,FALSE,"T_1 GRAPHS";#N/A,#N/A,FALSE,"T_2 GRAPHS";#N/A,#N/A,FALSE,"COMB_GRAPHS"}</definedName>
    <definedName name="msthkshkshk" localSheetId="32" hidden="1">{#N/A,#N/A,FALSE,"ACQ_GRAPHS";#N/A,#N/A,FALSE,"T_1 GRAPHS";#N/A,#N/A,FALSE,"T_2 GRAPHS";#N/A,#N/A,FALSE,"COMB_GRAPHS"}</definedName>
    <definedName name="msthkshkshk" localSheetId="4" hidden="1">{#N/A,#N/A,FALSE,"ACQ_GRAPHS";#N/A,#N/A,FALSE,"T_1 GRAPHS";#N/A,#N/A,FALSE,"T_2 GRAPHS";#N/A,#N/A,FALSE,"COMB_GRAPHS"}</definedName>
    <definedName name="msthkshkshk" localSheetId="5" hidden="1">{#N/A,#N/A,FALSE,"ACQ_GRAPHS";#N/A,#N/A,FALSE,"T_1 GRAPHS";#N/A,#N/A,FALSE,"T_2 GRAPHS";#N/A,#N/A,FALSE,"COMB_GRAPHS"}</definedName>
    <definedName name="msthkshkshk" localSheetId="6" hidden="1">{#N/A,#N/A,FALSE,"ACQ_GRAPHS";#N/A,#N/A,FALSE,"T_1 GRAPHS";#N/A,#N/A,FALSE,"T_2 GRAPHS";#N/A,#N/A,FALSE,"COMB_GRAPHS"}</definedName>
    <definedName name="msthkshkshk" localSheetId="10" hidden="1">{#N/A,#N/A,FALSE,"ACQ_GRAPHS";#N/A,#N/A,FALSE,"T_1 GRAPHS";#N/A,#N/A,FALSE,"T_2 GRAPHS";#N/A,#N/A,FALSE,"COMB_GRAPHS"}</definedName>
    <definedName name="msthkshkshk" localSheetId="3" hidden="1">{#N/A,#N/A,FALSE,"ACQ_GRAPHS";#N/A,#N/A,FALSE,"T_1 GRAPHS";#N/A,#N/A,FALSE,"T_2 GRAPHS";#N/A,#N/A,FALSE,"COMB_GRAPHS"}</definedName>
    <definedName name="msthkshkshk" localSheetId="9" hidden="1">{#N/A,#N/A,FALSE,"ACQ_GRAPHS";#N/A,#N/A,FALSE,"T_1 GRAPHS";#N/A,#N/A,FALSE,"T_2 GRAPHS";#N/A,#N/A,FALSE,"COMB_GRAPHS"}</definedName>
    <definedName name="msthkshkshk" localSheetId="7" hidden="1">{#N/A,#N/A,FALSE,"ACQ_GRAPHS";#N/A,#N/A,FALSE,"T_1 GRAPHS";#N/A,#N/A,FALSE,"T_2 GRAPHS";#N/A,#N/A,FALSE,"COMB_GRAPHS"}</definedName>
    <definedName name="msthkshkshk" localSheetId="8" hidden="1">{#N/A,#N/A,FALSE,"ACQ_GRAPHS";#N/A,#N/A,FALSE,"T_1 GRAPHS";#N/A,#N/A,FALSE,"T_2 GRAPHS";#N/A,#N/A,FALSE,"COMB_GRAPHS"}</definedName>
    <definedName name="msthkshkshk" localSheetId="0" hidden="1">{#N/A,#N/A,FALSE,"ACQ_GRAPHS";#N/A,#N/A,FALSE,"T_1 GRAPHS";#N/A,#N/A,FALSE,"T_2 GRAPHS";#N/A,#N/A,FALSE,"COMB_GRAPHS"}</definedName>
    <definedName name="msthkshkshk" hidden="1">{#N/A,#N/A,FALSE,"ACQ_GRAPHS";#N/A,#N/A,FALSE,"T_1 GRAPHS";#N/A,#N/A,FALSE,"T_2 GRAPHS";#N/A,#N/A,FALSE,"COMB_GRAPHS"}</definedName>
    <definedName name="N" localSheetId="1" hidden="1">{"vi1",#N/A,FALSE,"Financial Statements";"vi2",#N/A,FALSE,"Financial Statements";#N/A,#N/A,FALSE,"DCF"}</definedName>
    <definedName name="N" localSheetId="2" hidden="1">{"vi1",#N/A,FALSE,"Financial Statements";"vi2",#N/A,FALSE,"Financial Statements";#N/A,#N/A,FALSE,"DCF"}</definedName>
    <definedName name="N" localSheetId="11" hidden="1">{"vi1",#N/A,FALSE,"Financial Statements";"vi2",#N/A,FALSE,"Financial Statements";#N/A,#N/A,FALSE,"DCF"}</definedName>
    <definedName name="N" localSheetId="12" hidden="1">{"vi1",#N/A,FALSE,"Financial Statements";"vi2",#N/A,FALSE,"Financial Statements";#N/A,#N/A,FALSE,"DCF"}</definedName>
    <definedName name="N" localSheetId="13" hidden="1">{"vi1",#N/A,FALSE,"Financial Statements";"vi2",#N/A,FALSE,"Financial Statements";#N/A,#N/A,FALSE,"DCF"}</definedName>
    <definedName name="N" localSheetId="14" hidden="1">{"vi1",#N/A,FALSE,"Financial Statements";"vi2",#N/A,FALSE,"Financial Statements";#N/A,#N/A,FALSE,"DCF"}</definedName>
    <definedName name="N" localSheetId="15" hidden="1">{"vi1",#N/A,FALSE,"Financial Statements";"vi2",#N/A,FALSE,"Financial Statements";#N/A,#N/A,FALSE,"DCF"}</definedName>
    <definedName name="N" localSheetId="16" hidden="1">{"vi1",#N/A,FALSE,"Financial Statements";"vi2",#N/A,FALSE,"Financial Statements";#N/A,#N/A,FALSE,"DCF"}</definedName>
    <definedName name="N" localSheetId="17" hidden="1">{"vi1",#N/A,FALSE,"Financial Statements";"vi2",#N/A,FALSE,"Financial Statements";#N/A,#N/A,FALSE,"DCF"}</definedName>
    <definedName name="N" localSheetId="18" hidden="1">{"vi1",#N/A,FALSE,"Financial Statements";"vi2",#N/A,FALSE,"Financial Statements";#N/A,#N/A,FALSE,"DCF"}</definedName>
    <definedName name="N" localSheetId="19" hidden="1">{"vi1",#N/A,FALSE,"Financial Statements";"vi2",#N/A,FALSE,"Financial Statements";#N/A,#N/A,FALSE,"DCF"}</definedName>
    <definedName name="N" localSheetId="20" hidden="1">{"vi1",#N/A,FALSE,"Financial Statements";"vi2",#N/A,FALSE,"Financial Statements";#N/A,#N/A,FALSE,"DCF"}</definedName>
    <definedName name="N" localSheetId="21" hidden="1">{"vi1",#N/A,FALSE,"Financial Statements";"vi2",#N/A,FALSE,"Financial Statements";#N/A,#N/A,FALSE,"DCF"}</definedName>
    <definedName name="N" localSheetId="22" hidden="1">{"vi1",#N/A,FALSE,"Financial Statements";"vi2",#N/A,FALSE,"Financial Statements";#N/A,#N/A,FALSE,"DCF"}</definedName>
    <definedName name="N" localSheetId="23" hidden="1">{"vi1",#N/A,FALSE,"Financial Statements";"vi2",#N/A,FALSE,"Financial Statements";#N/A,#N/A,FALSE,"DCF"}</definedName>
    <definedName name="N" localSheetId="24" hidden="1">{"vi1",#N/A,FALSE,"Financial Statements";"vi2",#N/A,FALSE,"Financial Statements";#N/A,#N/A,FALSE,"DCF"}</definedName>
    <definedName name="N" localSheetId="25" hidden="1">{"vi1",#N/A,FALSE,"Financial Statements";"vi2",#N/A,FALSE,"Financial Statements";#N/A,#N/A,FALSE,"DCF"}</definedName>
    <definedName name="N" localSheetId="26" hidden="1">{"vi1",#N/A,FALSE,"Financial Statements";"vi2",#N/A,FALSE,"Financial Statements";#N/A,#N/A,FALSE,"DCF"}</definedName>
    <definedName name="N" localSheetId="27" hidden="1">{"vi1",#N/A,FALSE,"Financial Statements";"vi2",#N/A,FALSE,"Financial Statements";#N/A,#N/A,FALSE,"DCF"}</definedName>
    <definedName name="N" localSheetId="28" hidden="1">{"vi1",#N/A,FALSE,"Financial Statements";"vi2",#N/A,FALSE,"Financial Statements";#N/A,#N/A,FALSE,"DCF"}</definedName>
    <definedName name="N" localSheetId="29" hidden="1">{"vi1",#N/A,FALSE,"Financial Statements";"vi2",#N/A,FALSE,"Financial Statements";#N/A,#N/A,FALSE,"DCF"}</definedName>
    <definedName name="N" localSheetId="30" hidden="1">{"vi1",#N/A,FALSE,"Financial Statements";"vi2",#N/A,FALSE,"Financial Statements";#N/A,#N/A,FALSE,"DCF"}</definedName>
    <definedName name="N" localSheetId="32" hidden="1">{"vi1",#N/A,FALSE,"Financial Statements";"vi2",#N/A,FALSE,"Financial Statements";#N/A,#N/A,FALSE,"DCF"}</definedName>
    <definedName name="N" localSheetId="4" hidden="1">{"vi1",#N/A,FALSE,"Financial Statements";"vi2",#N/A,FALSE,"Financial Statements";#N/A,#N/A,FALSE,"DCF"}</definedName>
    <definedName name="N" localSheetId="5" hidden="1">{"vi1",#N/A,FALSE,"Financial Statements";"vi2",#N/A,FALSE,"Financial Statements";#N/A,#N/A,FALSE,"DCF"}</definedName>
    <definedName name="N" localSheetId="6" hidden="1">{"vi1",#N/A,FALSE,"Financial Statements";"vi2",#N/A,FALSE,"Financial Statements";#N/A,#N/A,FALSE,"DCF"}</definedName>
    <definedName name="N" localSheetId="10" hidden="1">{"vi1",#N/A,FALSE,"Financial Statements";"vi2",#N/A,FALSE,"Financial Statements";#N/A,#N/A,FALSE,"DCF"}</definedName>
    <definedName name="N" localSheetId="3" hidden="1">{"vi1",#N/A,FALSE,"Financial Statements";"vi2",#N/A,FALSE,"Financial Statements";#N/A,#N/A,FALSE,"DCF"}</definedName>
    <definedName name="N" localSheetId="9" hidden="1">{"vi1",#N/A,FALSE,"Financial Statements";"vi2",#N/A,FALSE,"Financial Statements";#N/A,#N/A,FALSE,"DCF"}</definedName>
    <definedName name="N" localSheetId="7" hidden="1">{"vi1",#N/A,FALSE,"Financial Statements";"vi2",#N/A,FALSE,"Financial Statements";#N/A,#N/A,FALSE,"DCF"}</definedName>
    <definedName name="N" localSheetId="8" hidden="1">{"vi1",#N/A,FALSE,"Financial Statements";"vi2",#N/A,FALSE,"Financial Statements";#N/A,#N/A,FALSE,"DCF"}</definedName>
    <definedName name="N" localSheetId="0" hidden="1">{"vi1",#N/A,FALSE,"Financial Statements";"vi2",#N/A,FALSE,"Financial Statements";#N/A,#N/A,FALSE,"DCF"}</definedName>
    <definedName name="N" hidden="1">{"vi1",#N/A,FALSE,"Financial Statements";"vi2",#N/A,FALSE,"Financial Statements";#N/A,#N/A,FALSE,"DCF"}</definedName>
    <definedName name="n_1" localSheetId="1" hidden="1">{"'List1'!$A$1:$I$56"}</definedName>
    <definedName name="n_1" localSheetId="2" hidden="1">{"'List1'!$A$1:$I$56"}</definedName>
    <definedName name="n_1" localSheetId="11" hidden="1">{"'List1'!$A$1:$I$56"}</definedName>
    <definedName name="n_1" localSheetId="12" hidden="1">{"'List1'!$A$1:$I$56"}</definedName>
    <definedName name="n_1" localSheetId="13" hidden="1">{"'List1'!$A$1:$I$56"}</definedName>
    <definedName name="n_1" localSheetId="14" hidden="1">{"'List1'!$A$1:$I$56"}</definedName>
    <definedName name="n_1" localSheetId="15" hidden="1">{"'List1'!$A$1:$I$56"}</definedName>
    <definedName name="n_1" localSheetId="16" hidden="1">{"'List1'!$A$1:$I$56"}</definedName>
    <definedName name="n_1" localSheetId="17" hidden="1">{"'List1'!$A$1:$I$56"}</definedName>
    <definedName name="n_1" localSheetId="18" hidden="1">{"'List1'!$A$1:$I$56"}</definedName>
    <definedName name="n_1" localSheetId="19" hidden="1">{"'List1'!$A$1:$I$56"}</definedName>
    <definedName name="n_1" localSheetId="20" hidden="1">{"'List1'!$A$1:$I$56"}</definedName>
    <definedName name="n_1" localSheetId="21" hidden="1">{"'List1'!$A$1:$I$56"}</definedName>
    <definedName name="n_1" localSheetId="22" hidden="1">{"'List1'!$A$1:$I$56"}</definedName>
    <definedName name="n_1" localSheetId="23" hidden="1">{"'List1'!$A$1:$I$56"}</definedName>
    <definedName name="n_1" localSheetId="24" hidden="1">{"'List1'!$A$1:$I$56"}</definedName>
    <definedName name="n_1" localSheetId="25" hidden="1">{"'List1'!$A$1:$I$56"}</definedName>
    <definedName name="n_1" localSheetId="28" hidden="1">{"'List1'!$A$1:$I$56"}</definedName>
    <definedName name="n_1" localSheetId="4" hidden="1">{"'List1'!$A$1:$I$56"}</definedName>
    <definedName name="n_1" localSheetId="5" hidden="1">{"'List1'!$A$1:$I$56"}</definedName>
    <definedName name="n_1" localSheetId="6" hidden="1">{"'List1'!$A$1:$I$56"}</definedName>
    <definedName name="n_1" localSheetId="10" hidden="1">{"'List1'!$A$1:$I$56"}</definedName>
    <definedName name="n_1" localSheetId="3" hidden="1">{"'List1'!$A$1:$I$56"}</definedName>
    <definedName name="n_1" localSheetId="9" hidden="1">{"'List1'!$A$1:$I$56"}</definedName>
    <definedName name="n_1" localSheetId="7" hidden="1">{"'List1'!$A$1:$I$56"}</definedName>
    <definedName name="n_1" localSheetId="8" hidden="1">{"'List1'!$A$1:$I$56"}</definedName>
    <definedName name="n_1" localSheetId="0" hidden="1">{"'List1'!$A$1:$I$56"}</definedName>
    <definedName name="n_1" hidden="1">{"'List1'!$A$1:$I$56"}</definedName>
    <definedName name="nanan" localSheetId="1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11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1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1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14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15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16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17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18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19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2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21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2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2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24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25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26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27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28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29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3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3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4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5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6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1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9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7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8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ew" hidden="1">5</definedName>
    <definedName name="NoResCol" hidden="1">[4]Specs!$G$27</definedName>
    <definedName name="NoZeroCol" hidden="1">[4]Specs!$G$26</definedName>
    <definedName name="Operators" hidden="1">[4]Calculations!$D$2:$D$6</definedName>
    <definedName name="Operators1" hidden="1">[4]Calculations!$C$2:$C$4</definedName>
    <definedName name="overwieww" localSheetId="2" hidden="1">{"'List1'!$A$1:$I$56"}</definedName>
    <definedName name="overwieww" localSheetId="11" hidden="1">{"'List1'!$A$1:$I$56"}</definedName>
    <definedName name="overwieww" localSheetId="28" hidden="1">{"'List1'!$A$1:$I$56"}</definedName>
    <definedName name="overwieww" localSheetId="4" hidden="1">{"'List1'!$A$1:$I$56"}</definedName>
    <definedName name="overwieww" localSheetId="10" hidden="1">{"'List1'!$A$1:$I$56"}</definedName>
    <definedName name="overwieww" localSheetId="3" hidden="1">{"'List1'!$A$1:$I$56"}</definedName>
    <definedName name="overwieww" localSheetId="9" hidden="1">{"'List1'!$A$1:$I$56"}</definedName>
    <definedName name="overwieww" localSheetId="7" hidden="1">{"'List1'!$A$1:$I$56"}</definedName>
    <definedName name="overwieww" localSheetId="8" hidden="1">{"'List1'!$A$1:$I$56"}</definedName>
    <definedName name="overwieww" localSheetId="0" hidden="1">{"'List1'!$A$1:$I$56"}</definedName>
    <definedName name="overwieww" hidden="1">{"'List1'!$A$1:$I$56"}</definedName>
    <definedName name="PeriodType" hidden="1">[4]Specs!$G$31</definedName>
    <definedName name="PerpetuityEnter" hidden="1">[4]Specs!$G$43</definedName>
    <definedName name="PerpetuityEnterEquity" hidden="1">[4]Specs!$G$48</definedName>
    <definedName name="PerpetuityGrowing" hidden="1">[4]Specs!$G$44</definedName>
    <definedName name="PerpetuityGrowingEquity" hidden="1">[4]Specs!$G$49</definedName>
    <definedName name="PerpetuityIndex" hidden="1">[4]Specs!$G$41</definedName>
    <definedName name="PerpetuityIndexEquity" hidden="1">[4]Specs!$G$46</definedName>
    <definedName name="PerpetuityYear" hidden="1">[4]Specs!$G$42</definedName>
    <definedName name="PerpetuityYearEquity" hidden="1">[4]Specs!$G$47</definedName>
    <definedName name="PrintMode" hidden="1">[4]Specs!$I$11</definedName>
    <definedName name="Projekt" hidden="1">[7]A!#REF!</definedName>
    <definedName name="PUB_FileID" hidden="1">"L10004026.xls"</definedName>
    <definedName name="PUB_UserID" hidden="1">"MAYERX"</definedName>
    <definedName name="RatiosDD" hidden="1">[4]Calculations!$A$754:$A$797</definedName>
    <definedName name="redo" localSheetId="1" hidden="1">{#N/A,#N/A,FALSE,"ACQ_GRAPHS";#N/A,#N/A,FALSE,"T_1 GRAPHS";#N/A,#N/A,FALSE,"T_2 GRAPHS";#N/A,#N/A,FALSE,"COMB_GRAPHS"}</definedName>
    <definedName name="redo" localSheetId="2" hidden="1">{#N/A,#N/A,FALSE,"ACQ_GRAPHS";#N/A,#N/A,FALSE,"T_1 GRAPHS";#N/A,#N/A,FALSE,"T_2 GRAPHS";#N/A,#N/A,FALSE,"COMB_GRAPHS"}</definedName>
    <definedName name="redo" localSheetId="11" hidden="1">{#N/A,#N/A,FALSE,"ACQ_GRAPHS";#N/A,#N/A,FALSE,"T_1 GRAPHS";#N/A,#N/A,FALSE,"T_2 GRAPHS";#N/A,#N/A,FALSE,"COMB_GRAPHS"}</definedName>
    <definedName name="redo" localSheetId="12" hidden="1">{#N/A,#N/A,FALSE,"ACQ_GRAPHS";#N/A,#N/A,FALSE,"T_1 GRAPHS";#N/A,#N/A,FALSE,"T_2 GRAPHS";#N/A,#N/A,FALSE,"COMB_GRAPHS"}</definedName>
    <definedName name="redo" localSheetId="13" hidden="1">{#N/A,#N/A,FALSE,"ACQ_GRAPHS";#N/A,#N/A,FALSE,"T_1 GRAPHS";#N/A,#N/A,FALSE,"T_2 GRAPHS";#N/A,#N/A,FALSE,"COMB_GRAPHS"}</definedName>
    <definedName name="redo" localSheetId="14" hidden="1">{#N/A,#N/A,FALSE,"ACQ_GRAPHS";#N/A,#N/A,FALSE,"T_1 GRAPHS";#N/A,#N/A,FALSE,"T_2 GRAPHS";#N/A,#N/A,FALSE,"COMB_GRAPHS"}</definedName>
    <definedName name="redo" localSheetId="15" hidden="1">{#N/A,#N/A,FALSE,"ACQ_GRAPHS";#N/A,#N/A,FALSE,"T_1 GRAPHS";#N/A,#N/A,FALSE,"T_2 GRAPHS";#N/A,#N/A,FALSE,"COMB_GRAPHS"}</definedName>
    <definedName name="redo" localSheetId="16" hidden="1">{#N/A,#N/A,FALSE,"ACQ_GRAPHS";#N/A,#N/A,FALSE,"T_1 GRAPHS";#N/A,#N/A,FALSE,"T_2 GRAPHS";#N/A,#N/A,FALSE,"COMB_GRAPHS"}</definedName>
    <definedName name="redo" localSheetId="17" hidden="1">{#N/A,#N/A,FALSE,"ACQ_GRAPHS";#N/A,#N/A,FALSE,"T_1 GRAPHS";#N/A,#N/A,FALSE,"T_2 GRAPHS";#N/A,#N/A,FALSE,"COMB_GRAPHS"}</definedName>
    <definedName name="redo" localSheetId="18" hidden="1">{#N/A,#N/A,FALSE,"ACQ_GRAPHS";#N/A,#N/A,FALSE,"T_1 GRAPHS";#N/A,#N/A,FALSE,"T_2 GRAPHS";#N/A,#N/A,FALSE,"COMB_GRAPHS"}</definedName>
    <definedName name="redo" localSheetId="19" hidden="1">{#N/A,#N/A,FALSE,"ACQ_GRAPHS";#N/A,#N/A,FALSE,"T_1 GRAPHS";#N/A,#N/A,FALSE,"T_2 GRAPHS";#N/A,#N/A,FALSE,"COMB_GRAPHS"}</definedName>
    <definedName name="redo" localSheetId="20" hidden="1">{#N/A,#N/A,FALSE,"ACQ_GRAPHS";#N/A,#N/A,FALSE,"T_1 GRAPHS";#N/A,#N/A,FALSE,"T_2 GRAPHS";#N/A,#N/A,FALSE,"COMB_GRAPHS"}</definedName>
    <definedName name="redo" localSheetId="21" hidden="1">{#N/A,#N/A,FALSE,"ACQ_GRAPHS";#N/A,#N/A,FALSE,"T_1 GRAPHS";#N/A,#N/A,FALSE,"T_2 GRAPHS";#N/A,#N/A,FALSE,"COMB_GRAPHS"}</definedName>
    <definedName name="redo" localSheetId="22" hidden="1">{#N/A,#N/A,FALSE,"ACQ_GRAPHS";#N/A,#N/A,FALSE,"T_1 GRAPHS";#N/A,#N/A,FALSE,"T_2 GRAPHS";#N/A,#N/A,FALSE,"COMB_GRAPHS"}</definedName>
    <definedName name="redo" localSheetId="23" hidden="1">{#N/A,#N/A,FALSE,"ACQ_GRAPHS";#N/A,#N/A,FALSE,"T_1 GRAPHS";#N/A,#N/A,FALSE,"T_2 GRAPHS";#N/A,#N/A,FALSE,"COMB_GRAPHS"}</definedName>
    <definedName name="redo" localSheetId="24" hidden="1">{#N/A,#N/A,FALSE,"ACQ_GRAPHS";#N/A,#N/A,FALSE,"T_1 GRAPHS";#N/A,#N/A,FALSE,"T_2 GRAPHS";#N/A,#N/A,FALSE,"COMB_GRAPHS"}</definedName>
    <definedName name="redo" localSheetId="25" hidden="1">{#N/A,#N/A,FALSE,"ACQ_GRAPHS";#N/A,#N/A,FALSE,"T_1 GRAPHS";#N/A,#N/A,FALSE,"T_2 GRAPHS";#N/A,#N/A,FALSE,"COMB_GRAPHS"}</definedName>
    <definedName name="redo" localSheetId="26" hidden="1">{#N/A,#N/A,FALSE,"ACQ_GRAPHS";#N/A,#N/A,FALSE,"T_1 GRAPHS";#N/A,#N/A,FALSE,"T_2 GRAPHS";#N/A,#N/A,FALSE,"COMB_GRAPHS"}</definedName>
    <definedName name="redo" localSheetId="27" hidden="1">{#N/A,#N/A,FALSE,"ACQ_GRAPHS";#N/A,#N/A,FALSE,"T_1 GRAPHS";#N/A,#N/A,FALSE,"T_2 GRAPHS";#N/A,#N/A,FALSE,"COMB_GRAPHS"}</definedName>
    <definedName name="redo" localSheetId="28" hidden="1">{#N/A,#N/A,FALSE,"ACQ_GRAPHS";#N/A,#N/A,FALSE,"T_1 GRAPHS";#N/A,#N/A,FALSE,"T_2 GRAPHS";#N/A,#N/A,FALSE,"COMB_GRAPHS"}</definedName>
    <definedName name="redo" localSheetId="29" hidden="1">{#N/A,#N/A,FALSE,"ACQ_GRAPHS";#N/A,#N/A,FALSE,"T_1 GRAPHS";#N/A,#N/A,FALSE,"T_2 GRAPHS";#N/A,#N/A,FALSE,"COMB_GRAPHS"}</definedName>
    <definedName name="redo" localSheetId="30" hidden="1">{#N/A,#N/A,FALSE,"ACQ_GRAPHS";#N/A,#N/A,FALSE,"T_1 GRAPHS";#N/A,#N/A,FALSE,"T_2 GRAPHS";#N/A,#N/A,FALSE,"COMB_GRAPHS"}</definedName>
    <definedName name="redo" localSheetId="32" hidden="1">{#N/A,#N/A,FALSE,"ACQ_GRAPHS";#N/A,#N/A,FALSE,"T_1 GRAPHS";#N/A,#N/A,FALSE,"T_2 GRAPHS";#N/A,#N/A,FALSE,"COMB_GRAPHS"}</definedName>
    <definedName name="redo" localSheetId="4" hidden="1">{#N/A,#N/A,FALSE,"ACQ_GRAPHS";#N/A,#N/A,FALSE,"T_1 GRAPHS";#N/A,#N/A,FALSE,"T_2 GRAPHS";#N/A,#N/A,FALSE,"COMB_GRAPHS"}</definedName>
    <definedName name="redo" localSheetId="5" hidden="1">{#N/A,#N/A,FALSE,"ACQ_GRAPHS";#N/A,#N/A,FALSE,"T_1 GRAPHS";#N/A,#N/A,FALSE,"T_2 GRAPHS";#N/A,#N/A,FALSE,"COMB_GRAPHS"}</definedName>
    <definedName name="redo" localSheetId="6" hidden="1">{#N/A,#N/A,FALSE,"ACQ_GRAPHS";#N/A,#N/A,FALSE,"T_1 GRAPHS";#N/A,#N/A,FALSE,"T_2 GRAPHS";#N/A,#N/A,FALSE,"COMB_GRAPHS"}</definedName>
    <definedName name="redo" localSheetId="10" hidden="1">{#N/A,#N/A,FALSE,"ACQ_GRAPHS";#N/A,#N/A,FALSE,"T_1 GRAPHS";#N/A,#N/A,FALSE,"T_2 GRAPHS";#N/A,#N/A,FALSE,"COMB_GRAPHS"}</definedName>
    <definedName name="redo" localSheetId="3" hidden="1">{#N/A,#N/A,FALSE,"ACQ_GRAPHS";#N/A,#N/A,FALSE,"T_1 GRAPHS";#N/A,#N/A,FALSE,"T_2 GRAPHS";#N/A,#N/A,FALSE,"COMB_GRAPHS"}</definedName>
    <definedName name="redo" localSheetId="9" hidden="1">{#N/A,#N/A,FALSE,"ACQ_GRAPHS";#N/A,#N/A,FALSE,"T_1 GRAPHS";#N/A,#N/A,FALSE,"T_2 GRAPHS";#N/A,#N/A,FALSE,"COMB_GRAPHS"}</definedName>
    <definedName name="redo" localSheetId="7" hidden="1">{#N/A,#N/A,FALSE,"ACQ_GRAPHS";#N/A,#N/A,FALSE,"T_1 GRAPHS";#N/A,#N/A,FALSE,"T_2 GRAPHS";#N/A,#N/A,FALSE,"COMB_GRAPHS"}</definedName>
    <definedName name="redo" localSheetId="8" hidden="1">{#N/A,#N/A,FALSE,"ACQ_GRAPHS";#N/A,#N/A,FALSE,"T_1 GRAPHS";#N/A,#N/A,FALSE,"T_2 GRAPHS";#N/A,#N/A,FALSE,"COMB_GRAPHS"}</definedName>
    <definedName name="redo" localSheetId="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esidualTxt" hidden="1">[4]SpecsTxt!$F$12</definedName>
    <definedName name="ResultEVAMonths" hidden="1">[4]Specs!$I$20</definedName>
    <definedName name="ResultRonaMonths" hidden="1">[4]Specs!$I$18</definedName>
    <definedName name="Rev_new" localSheetId="1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11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1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1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14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15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16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17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18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19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2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21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2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2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24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25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26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27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28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29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3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3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4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5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6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1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9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7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8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onaCG" hidden="1">[4]Specs!$G$19</definedName>
    <definedName name="SAPBEXhrIndnt" hidden="1">1</definedName>
    <definedName name="SAPBEXrevision" hidden="1">1</definedName>
    <definedName name="SAPBEXsysID" hidden="1">"EP9"</definedName>
    <definedName name="SAPBEXwbID" hidden="1">"3X025UVPPQZRLGIET4NRVYGNO"</definedName>
    <definedName name="SAPsysID" hidden="1">"708C5W7SBKP804JT78WJ0JNKI"</definedName>
    <definedName name="SAPwbID" hidden="1">"ARS"</definedName>
    <definedName name="sdtrshjsrtj" localSheetId="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1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1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1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1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1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1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1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1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1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2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2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2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2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2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2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2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2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2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2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3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3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1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erhsthj" localSheetId="1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2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11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12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13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14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15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16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17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18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19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20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21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22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23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24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25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26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27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28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29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30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32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4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5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6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10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3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9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7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8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0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hidden="1">{#N/A,#N/A,FALSE,"INPUTS";#N/A,#N/A,FALSE,"PROFORMA BSHEET";#N/A,#N/A,FALSE,"COMBINED";#N/A,#N/A,FALSE,"ACQUIROR";#N/A,#N/A,FALSE,"TARGET 1";#N/A,#N/A,FALSE,"TARGET 2";#N/A,#N/A,FALSE,"HIGH YIELD";#N/A,#N/A,FALSE,"OVERFUND"}</definedName>
    <definedName name="sfdharghesrh" localSheetId="1" hidden="1">{#N/A,#N/A,FALSE,"Valuation Assumptions";#N/A,#N/A,FALSE,"Summary";#N/A,#N/A,FALSE,"DCF";#N/A,#N/A,FALSE,"Valuation";#N/A,#N/A,FALSE,"WACC";#N/A,#N/A,FALSE,"UBVH";#N/A,#N/A,FALSE,"Free Cash Flow"}</definedName>
    <definedName name="sfdharghesrh" localSheetId="2" hidden="1">{#N/A,#N/A,FALSE,"Valuation Assumptions";#N/A,#N/A,FALSE,"Summary";#N/A,#N/A,FALSE,"DCF";#N/A,#N/A,FALSE,"Valuation";#N/A,#N/A,FALSE,"WACC";#N/A,#N/A,FALSE,"UBVH";#N/A,#N/A,FALSE,"Free Cash Flow"}</definedName>
    <definedName name="sfdharghesrh" localSheetId="11" hidden="1">{#N/A,#N/A,FALSE,"Valuation Assumptions";#N/A,#N/A,FALSE,"Summary";#N/A,#N/A,FALSE,"DCF";#N/A,#N/A,FALSE,"Valuation";#N/A,#N/A,FALSE,"WACC";#N/A,#N/A,FALSE,"UBVH";#N/A,#N/A,FALSE,"Free Cash Flow"}</definedName>
    <definedName name="sfdharghesrh" localSheetId="12" hidden="1">{#N/A,#N/A,FALSE,"Valuation Assumptions";#N/A,#N/A,FALSE,"Summary";#N/A,#N/A,FALSE,"DCF";#N/A,#N/A,FALSE,"Valuation";#N/A,#N/A,FALSE,"WACC";#N/A,#N/A,FALSE,"UBVH";#N/A,#N/A,FALSE,"Free Cash Flow"}</definedName>
    <definedName name="sfdharghesrh" localSheetId="13" hidden="1">{#N/A,#N/A,FALSE,"Valuation Assumptions";#N/A,#N/A,FALSE,"Summary";#N/A,#N/A,FALSE,"DCF";#N/A,#N/A,FALSE,"Valuation";#N/A,#N/A,FALSE,"WACC";#N/A,#N/A,FALSE,"UBVH";#N/A,#N/A,FALSE,"Free Cash Flow"}</definedName>
    <definedName name="sfdharghesrh" localSheetId="14" hidden="1">{#N/A,#N/A,FALSE,"Valuation Assumptions";#N/A,#N/A,FALSE,"Summary";#N/A,#N/A,FALSE,"DCF";#N/A,#N/A,FALSE,"Valuation";#N/A,#N/A,FALSE,"WACC";#N/A,#N/A,FALSE,"UBVH";#N/A,#N/A,FALSE,"Free Cash Flow"}</definedName>
    <definedName name="sfdharghesrh" localSheetId="15" hidden="1">{#N/A,#N/A,FALSE,"Valuation Assumptions";#N/A,#N/A,FALSE,"Summary";#N/A,#N/A,FALSE,"DCF";#N/A,#N/A,FALSE,"Valuation";#N/A,#N/A,FALSE,"WACC";#N/A,#N/A,FALSE,"UBVH";#N/A,#N/A,FALSE,"Free Cash Flow"}</definedName>
    <definedName name="sfdharghesrh" localSheetId="16" hidden="1">{#N/A,#N/A,FALSE,"Valuation Assumptions";#N/A,#N/A,FALSE,"Summary";#N/A,#N/A,FALSE,"DCF";#N/A,#N/A,FALSE,"Valuation";#N/A,#N/A,FALSE,"WACC";#N/A,#N/A,FALSE,"UBVH";#N/A,#N/A,FALSE,"Free Cash Flow"}</definedName>
    <definedName name="sfdharghesrh" localSheetId="17" hidden="1">{#N/A,#N/A,FALSE,"Valuation Assumptions";#N/A,#N/A,FALSE,"Summary";#N/A,#N/A,FALSE,"DCF";#N/A,#N/A,FALSE,"Valuation";#N/A,#N/A,FALSE,"WACC";#N/A,#N/A,FALSE,"UBVH";#N/A,#N/A,FALSE,"Free Cash Flow"}</definedName>
    <definedName name="sfdharghesrh" localSheetId="18" hidden="1">{#N/A,#N/A,FALSE,"Valuation Assumptions";#N/A,#N/A,FALSE,"Summary";#N/A,#N/A,FALSE,"DCF";#N/A,#N/A,FALSE,"Valuation";#N/A,#N/A,FALSE,"WACC";#N/A,#N/A,FALSE,"UBVH";#N/A,#N/A,FALSE,"Free Cash Flow"}</definedName>
    <definedName name="sfdharghesrh" localSheetId="19" hidden="1">{#N/A,#N/A,FALSE,"Valuation Assumptions";#N/A,#N/A,FALSE,"Summary";#N/A,#N/A,FALSE,"DCF";#N/A,#N/A,FALSE,"Valuation";#N/A,#N/A,FALSE,"WACC";#N/A,#N/A,FALSE,"UBVH";#N/A,#N/A,FALSE,"Free Cash Flow"}</definedName>
    <definedName name="sfdharghesrh" localSheetId="20" hidden="1">{#N/A,#N/A,FALSE,"Valuation Assumptions";#N/A,#N/A,FALSE,"Summary";#N/A,#N/A,FALSE,"DCF";#N/A,#N/A,FALSE,"Valuation";#N/A,#N/A,FALSE,"WACC";#N/A,#N/A,FALSE,"UBVH";#N/A,#N/A,FALSE,"Free Cash Flow"}</definedName>
    <definedName name="sfdharghesrh" localSheetId="21" hidden="1">{#N/A,#N/A,FALSE,"Valuation Assumptions";#N/A,#N/A,FALSE,"Summary";#N/A,#N/A,FALSE,"DCF";#N/A,#N/A,FALSE,"Valuation";#N/A,#N/A,FALSE,"WACC";#N/A,#N/A,FALSE,"UBVH";#N/A,#N/A,FALSE,"Free Cash Flow"}</definedName>
    <definedName name="sfdharghesrh" localSheetId="22" hidden="1">{#N/A,#N/A,FALSE,"Valuation Assumptions";#N/A,#N/A,FALSE,"Summary";#N/A,#N/A,FALSE,"DCF";#N/A,#N/A,FALSE,"Valuation";#N/A,#N/A,FALSE,"WACC";#N/A,#N/A,FALSE,"UBVH";#N/A,#N/A,FALSE,"Free Cash Flow"}</definedName>
    <definedName name="sfdharghesrh" localSheetId="23" hidden="1">{#N/A,#N/A,FALSE,"Valuation Assumptions";#N/A,#N/A,FALSE,"Summary";#N/A,#N/A,FALSE,"DCF";#N/A,#N/A,FALSE,"Valuation";#N/A,#N/A,FALSE,"WACC";#N/A,#N/A,FALSE,"UBVH";#N/A,#N/A,FALSE,"Free Cash Flow"}</definedName>
    <definedName name="sfdharghesrh" localSheetId="24" hidden="1">{#N/A,#N/A,FALSE,"Valuation Assumptions";#N/A,#N/A,FALSE,"Summary";#N/A,#N/A,FALSE,"DCF";#N/A,#N/A,FALSE,"Valuation";#N/A,#N/A,FALSE,"WACC";#N/A,#N/A,FALSE,"UBVH";#N/A,#N/A,FALSE,"Free Cash Flow"}</definedName>
    <definedName name="sfdharghesrh" localSheetId="25" hidden="1">{#N/A,#N/A,FALSE,"Valuation Assumptions";#N/A,#N/A,FALSE,"Summary";#N/A,#N/A,FALSE,"DCF";#N/A,#N/A,FALSE,"Valuation";#N/A,#N/A,FALSE,"WACC";#N/A,#N/A,FALSE,"UBVH";#N/A,#N/A,FALSE,"Free Cash Flow"}</definedName>
    <definedName name="sfdharghesrh" localSheetId="26" hidden="1">{#N/A,#N/A,FALSE,"Valuation Assumptions";#N/A,#N/A,FALSE,"Summary";#N/A,#N/A,FALSE,"DCF";#N/A,#N/A,FALSE,"Valuation";#N/A,#N/A,FALSE,"WACC";#N/A,#N/A,FALSE,"UBVH";#N/A,#N/A,FALSE,"Free Cash Flow"}</definedName>
    <definedName name="sfdharghesrh" localSheetId="27" hidden="1">{#N/A,#N/A,FALSE,"Valuation Assumptions";#N/A,#N/A,FALSE,"Summary";#N/A,#N/A,FALSE,"DCF";#N/A,#N/A,FALSE,"Valuation";#N/A,#N/A,FALSE,"WACC";#N/A,#N/A,FALSE,"UBVH";#N/A,#N/A,FALSE,"Free Cash Flow"}</definedName>
    <definedName name="sfdharghesrh" localSheetId="28" hidden="1">{#N/A,#N/A,FALSE,"Valuation Assumptions";#N/A,#N/A,FALSE,"Summary";#N/A,#N/A,FALSE,"DCF";#N/A,#N/A,FALSE,"Valuation";#N/A,#N/A,FALSE,"WACC";#N/A,#N/A,FALSE,"UBVH";#N/A,#N/A,FALSE,"Free Cash Flow"}</definedName>
    <definedName name="sfdharghesrh" localSheetId="29" hidden="1">{#N/A,#N/A,FALSE,"Valuation Assumptions";#N/A,#N/A,FALSE,"Summary";#N/A,#N/A,FALSE,"DCF";#N/A,#N/A,FALSE,"Valuation";#N/A,#N/A,FALSE,"WACC";#N/A,#N/A,FALSE,"UBVH";#N/A,#N/A,FALSE,"Free Cash Flow"}</definedName>
    <definedName name="sfdharghesrh" localSheetId="30" hidden="1">{#N/A,#N/A,FALSE,"Valuation Assumptions";#N/A,#N/A,FALSE,"Summary";#N/A,#N/A,FALSE,"DCF";#N/A,#N/A,FALSE,"Valuation";#N/A,#N/A,FALSE,"WACC";#N/A,#N/A,FALSE,"UBVH";#N/A,#N/A,FALSE,"Free Cash Flow"}</definedName>
    <definedName name="sfdharghesrh" localSheetId="32" hidden="1">{#N/A,#N/A,FALSE,"Valuation Assumptions";#N/A,#N/A,FALSE,"Summary";#N/A,#N/A,FALSE,"DCF";#N/A,#N/A,FALSE,"Valuation";#N/A,#N/A,FALSE,"WACC";#N/A,#N/A,FALSE,"UBVH";#N/A,#N/A,FALSE,"Free Cash Flow"}</definedName>
    <definedName name="sfdharghesrh" localSheetId="4" hidden="1">{#N/A,#N/A,FALSE,"Valuation Assumptions";#N/A,#N/A,FALSE,"Summary";#N/A,#N/A,FALSE,"DCF";#N/A,#N/A,FALSE,"Valuation";#N/A,#N/A,FALSE,"WACC";#N/A,#N/A,FALSE,"UBVH";#N/A,#N/A,FALSE,"Free Cash Flow"}</definedName>
    <definedName name="sfdharghesrh" localSheetId="5" hidden="1">{#N/A,#N/A,FALSE,"Valuation Assumptions";#N/A,#N/A,FALSE,"Summary";#N/A,#N/A,FALSE,"DCF";#N/A,#N/A,FALSE,"Valuation";#N/A,#N/A,FALSE,"WACC";#N/A,#N/A,FALSE,"UBVH";#N/A,#N/A,FALSE,"Free Cash Flow"}</definedName>
    <definedName name="sfdharghesrh" localSheetId="6" hidden="1">{#N/A,#N/A,FALSE,"Valuation Assumptions";#N/A,#N/A,FALSE,"Summary";#N/A,#N/A,FALSE,"DCF";#N/A,#N/A,FALSE,"Valuation";#N/A,#N/A,FALSE,"WACC";#N/A,#N/A,FALSE,"UBVH";#N/A,#N/A,FALSE,"Free Cash Flow"}</definedName>
    <definedName name="sfdharghesrh" localSheetId="10" hidden="1">{#N/A,#N/A,FALSE,"Valuation Assumptions";#N/A,#N/A,FALSE,"Summary";#N/A,#N/A,FALSE,"DCF";#N/A,#N/A,FALSE,"Valuation";#N/A,#N/A,FALSE,"WACC";#N/A,#N/A,FALSE,"UBVH";#N/A,#N/A,FALSE,"Free Cash Flow"}</definedName>
    <definedName name="sfdharghesrh" localSheetId="3" hidden="1">{#N/A,#N/A,FALSE,"Valuation Assumptions";#N/A,#N/A,FALSE,"Summary";#N/A,#N/A,FALSE,"DCF";#N/A,#N/A,FALSE,"Valuation";#N/A,#N/A,FALSE,"WACC";#N/A,#N/A,FALSE,"UBVH";#N/A,#N/A,FALSE,"Free Cash Flow"}</definedName>
    <definedName name="sfdharghesrh" localSheetId="9" hidden="1">{#N/A,#N/A,FALSE,"Valuation Assumptions";#N/A,#N/A,FALSE,"Summary";#N/A,#N/A,FALSE,"DCF";#N/A,#N/A,FALSE,"Valuation";#N/A,#N/A,FALSE,"WACC";#N/A,#N/A,FALSE,"UBVH";#N/A,#N/A,FALSE,"Free Cash Flow"}</definedName>
    <definedName name="sfdharghesrh" localSheetId="7" hidden="1">{#N/A,#N/A,FALSE,"Valuation Assumptions";#N/A,#N/A,FALSE,"Summary";#N/A,#N/A,FALSE,"DCF";#N/A,#N/A,FALSE,"Valuation";#N/A,#N/A,FALSE,"WACC";#N/A,#N/A,FALSE,"UBVH";#N/A,#N/A,FALSE,"Free Cash Flow"}</definedName>
    <definedName name="sfdharghesrh" localSheetId="8" hidden="1">{#N/A,#N/A,FALSE,"Valuation Assumptions";#N/A,#N/A,FALSE,"Summary";#N/A,#N/A,FALSE,"DCF";#N/A,#N/A,FALSE,"Valuation";#N/A,#N/A,FALSE,"WACC";#N/A,#N/A,FALSE,"UBVH";#N/A,#N/A,FALSE,"Free Cash Flow"}</definedName>
    <definedName name="sfdharghesrh" localSheetId="0" hidden="1">{#N/A,#N/A,FALSE,"Valuation Assumptions";#N/A,#N/A,FALSE,"Summary";#N/A,#N/A,FALSE,"DCF";#N/A,#N/A,FALSE,"Valuation";#N/A,#N/A,FALSE,"WACC";#N/A,#N/A,FALSE,"UBVH";#N/A,#N/A,FALSE,"Free Cash Flow"}</definedName>
    <definedName name="sfdharghesrh" hidden="1">{#N/A,#N/A,FALSE,"Valuation Assumptions";#N/A,#N/A,FALSE,"Summary";#N/A,#N/A,FALSE,"DCF";#N/A,#N/A,FALSE,"Valuation";#N/A,#N/A,FALSE,"WACC";#N/A,#N/A,FALSE,"UBVH";#N/A,#N/A,FALSE,"Free Cash Flow"}</definedName>
    <definedName name="sfghdsgjms" localSheetId="1" hidden="1">{#N/A,#N/A,FALSE,"ACQ_GRAPHS";#N/A,#N/A,FALSE,"T_1 GRAPHS";#N/A,#N/A,FALSE,"T_2 GRAPHS";#N/A,#N/A,FALSE,"COMB_GRAPHS"}</definedName>
    <definedName name="sfghdsgjms" localSheetId="2" hidden="1">{#N/A,#N/A,FALSE,"ACQ_GRAPHS";#N/A,#N/A,FALSE,"T_1 GRAPHS";#N/A,#N/A,FALSE,"T_2 GRAPHS";#N/A,#N/A,FALSE,"COMB_GRAPHS"}</definedName>
    <definedName name="sfghdsgjms" localSheetId="11" hidden="1">{#N/A,#N/A,FALSE,"ACQ_GRAPHS";#N/A,#N/A,FALSE,"T_1 GRAPHS";#N/A,#N/A,FALSE,"T_2 GRAPHS";#N/A,#N/A,FALSE,"COMB_GRAPHS"}</definedName>
    <definedName name="sfghdsgjms" localSheetId="12" hidden="1">{#N/A,#N/A,FALSE,"ACQ_GRAPHS";#N/A,#N/A,FALSE,"T_1 GRAPHS";#N/A,#N/A,FALSE,"T_2 GRAPHS";#N/A,#N/A,FALSE,"COMB_GRAPHS"}</definedName>
    <definedName name="sfghdsgjms" localSheetId="13" hidden="1">{#N/A,#N/A,FALSE,"ACQ_GRAPHS";#N/A,#N/A,FALSE,"T_1 GRAPHS";#N/A,#N/A,FALSE,"T_2 GRAPHS";#N/A,#N/A,FALSE,"COMB_GRAPHS"}</definedName>
    <definedName name="sfghdsgjms" localSheetId="14" hidden="1">{#N/A,#N/A,FALSE,"ACQ_GRAPHS";#N/A,#N/A,FALSE,"T_1 GRAPHS";#N/A,#N/A,FALSE,"T_2 GRAPHS";#N/A,#N/A,FALSE,"COMB_GRAPHS"}</definedName>
    <definedName name="sfghdsgjms" localSheetId="15" hidden="1">{#N/A,#N/A,FALSE,"ACQ_GRAPHS";#N/A,#N/A,FALSE,"T_1 GRAPHS";#N/A,#N/A,FALSE,"T_2 GRAPHS";#N/A,#N/A,FALSE,"COMB_GRAPHS"}</definedName>
    <definedName name="sfghdsgjms" localSheetId="16" hidden="1">{#N/A,#N/A,FALSE,"ACQ_GRAPHS";#N/A,#N/A,FALSE,"T_1 GRAPHS";#N/A,#N/A,FALSE,"T_2 GRAPHS";#N/A,#N/A,FALSE,"COMB_GRAPHS"}</definedName>
    <definedName name="sfghdsgjms" localSheetId="17" hidden="1">{#N/A,#N/A,FALSE,"ACQ_GRAPHS";#N/A,#N/A,FALSE,"T_1 GRAPHS";#N/A,#N/A,FALSE,"T_2 GRAPHS";#N/A,#N/A,FALSE,"COMB_GRAPHS"}</definedName>
    <definedName name="sfghdsgjms" localSheetId="18" hidden="1">{#N/A,#N/A,FALSE,"ACQ_GRAPHS";#N/A,#N/A,FALSE,"T_1 GRAPHS";#N/A,#N/A,FALSE,"T_2 GRAPHS";#N/A,#N/A,FALSE,"COMB_GRAPHS"}</definedName>
    <definedName name="sfghdsgjms" localSheetId="19" hidden="1">{#N/A,#N/A,FALSE,"ACQ_GRAPHS";#N/A,#N/A,FALSE,"T_1 GRAPHS";#N/A,#N/A,FALSE,"T_2 GRAPHS";#N/A,#N/A,FALSE,"COMB_GRAPHS"}</definedName>
    <definedName name="sfghdsgjms" localSheetId="20" hidden="1">{#N/A,#N/A,FALSE,"ACQ_GRAPHS";#N/A,#N/A,FALSE,"T_1 GRAPHS";#N/A,#N/A,FALSE,"T_2 GRAPHS";#N/A,#N/A,FALSE,"COMB_GRAPHS"}</definedName>
    <definedName name="sfghdsgjms" localSheetId="21" hidden="1">{#N/A,#N/A,FALSE,"ACQ_GRAPHS";#N/A,#N/A,FALSE,"T_1 GRAPHS";#N/A,#N/A,FALSE,"T_2 GRAPHS";#N/A,#N/A,FALSE,"COMB_GRAPHS"}</definedName>
    <definedName name="sfghdsgjms" localSheetId="22" hidden="1">{#N/A,#N/A,FALSE,"ACQ_GRAPHS";#N/A,#N/A,FALSE,"T_1 GRAPHS";#N/A,#N/A,FALSE,"T_2 GRAPHS";#N/A,#N/A,FALSE,"COMB_GRAPHS"}</definedName>
    <definedName name="sfghdsgjms" localSheetId="23" hidden="1">{#N/A,#N/A,FALSE,"ACQ_GRAPHS";#N/A,#N/A,FALSE,"T_1 GRAPHS";#N/A,#N/A,FALSE,"T_2 GRAPHS";#N/A,#N/A,FALSE,"COMB_GRAPHS"}</definedName>
    <definedName name="sfghdsgjms" localSheetId="24" hidden="1">{#N/A,#N/A,FALSE,"ACQ_GRAPHS";#N/A,#N/A,FALSE,"T_1 GRAPHS";#N/A,#N/A,FALSE,"T_2 GRAPHS";#N/A,#N/A,FALSE,"COMB_GRAPHS"}</definedName>
    <definedName name="sfghdsgjms" localSheetId="25" hidden="1">{#N/A,#N/A,FALSE,"ACQ_GRAPHS";#N/A,#N/A,FALSE,"T_1 GRAPHS";#N/A,#N/A,FALSE,"T_2 GRAPHS";#N/A,#N/A,FALSE,"COMB_GRAPHS"}</definedName>
    <definedName name="sfghdsgjms" localSheetId="26" hidden="1">{#N/A,#N/A,FALSE,"ACQ_GRAPHS";#N/A,#N/A,FALSE,"T_1 GRAPHS";#N/A,#N/A,FALSE,"T_2 GRAPHS";#N/A,#N/A,FALSE,"COMB_GRAPHS"}</definedName>
    <definedName name="sfghdsgjms" localSheetId="27" hidden="1">{#N/A,#N/A,FALSE,"ACQ_GRAPHS";#N/A,#N/A,FALSE,"T_1 GRAPHS";#N/A,#N/A,FALSE,"T_2 GRAPHS";#N/A,#N/A,FALSE,"COMB_GRAPHS"}</definedName>
    <definedName name="sfghdsgjms" localSheetId="28" hidden="1">{#N/A,#N/A,FALSE,"ACQ_GRAPHS";#N/A,#N/A,FALSE,"T_1 GRAPHS";#N/A,#N/A,FALSE,"T_2 GRAPHS";#N/A,#N/A,FALSE,"COMB_GRAPHS"}</definedName>
    <definedName name="sfghdsgjms" localSheetId="29" hidden="1">{#N/A,#N/A,FALSE,"ACQ_GRAPHS";#N/A,#N/A,FALSE,"T_1 GRAPHS";#N/A,#N/A,FALSE,"T_2 GRAPHS";#N/A,#N/A,FALSE,"COMB_GRAPHS"}</definedName>
    <definedName name="sfghdsgjms" localSheetId="30" hidden="1">{#N/A,#N/A,FALSE,"ACQ_GRAPHS";#N/A,#N/A,FALSE,"T_1 GRAPHS";#N/A,#N/A,FALSE,"T_2 GRAPHS";#N/A,#N/A,FALSE,"COMB_GRAPHS"}</definedName>
    <definedName name="sfghdsgjms" localSheetId="32" hidden="1">{#N/A,#N/A,FALSE,"ACQ_GRAPHS";#N/A,#N/A,FALSE,"T_1 GRAPHS";#N/A,#N/A,FALSE,"T_2 GRAPHS";#N/A,#N/A,FALSE,"COMB_GRAPHS"}</definedName>
    <definedName name="sfghdsgjms" localSheetId="4" hidden="1">{#N/A,#N/A,FALSE,"ACQ_GRAPHS";#N/A,#N/A,FALSE,"T_1 GRAPHS";#N/A,#N/A,FALSE,"T_2 GRAPHS";#N/A,#N/A,FALSE,"COMB_GRAPHS"}</definedName>
    <definedName name="sfghdsgjms" localSheetId="5" hidden="1">{#N/A,#N/A,FALSE,"ACQ_GRAPHS";#N/A,#N/A,FALSE,"T_1 GRAPHS";#N/A,#N/A,FALSE,"T_2 GRAPHS";#N/A,#N/A,FALSE,"COMB_GRAPHS"}</definedName>
    <definedName name="sfghdsgjms" localSheetId="6" hidden="1">{#N/A,#N/A,FALSE,"ACQ_GRAPHS";#N/A,#N/A,FALSE,"T_1 GRAPHS";#N/A,#N/A,FALSE,"T_2 GRAPHS";#N/A,#N/A,FALSE,"COMB_GRAPHS"}</definedName>
    <definedName name="sfghdsgjms" localSheetId="10" hidden="1">{#N/A,#N/A,FALSE,"ACQ_GRAPHS";#N/A,#N/A,FALSE,"T_1 GRAPHS";#N/A,#N/A,FALSE,"T_2 GRAPHS";#N/A,#N/A,FALSE,"COMB_GRAPHS"}</definedName>
    <definedName name="sfghdsgjms" localSheetId="3" hidden="1">{#N/A,#N/A,FALSE,"ACQ_GRAPHS";#N/A,#N/A,FALSE,"T_1 GRAPHS";#N/A,#N/A,FALSE,"T_2 GRAPHS";#N/A,#N/A,FALSE,"COMB_GRAPHS"}</definedName>
    <definedName name="sfghdsgjms" localSheetId="9" hidden="1">{#N/A,#N/A,FALSE,"ACQ_GRAPHS";#N/A,#N/A,FALSE,"T_1 GRAPHS";#N/A,#N/A,FALSE,"T_2 GRAPHS";#N/A,#N/A,FALSE,"COMB_GRAPHS"}</definedName>
    <definedName name="sfghdsgjms" localSheetId="7" hidden="1">{#N/A,#N/A,FALSE,"ACQ_GRAPHS";#N/A,#N/A,FALSE,"T_1 GRAPHS";#N/A,#N/A,FALSE,"T_2 GRAPHS";#N/A,#N/A,FALSE,"COMB_GRAPHS"}</definedName>
    <definedName name="sfghdsgjms" localSheetId="8" hidden="1">{#N/A,#N/A,FALSE,"ACQ_GRAPHS";#N/A,#N/A,FALSE,"T_1 GRAPHS";#N/A,#N/A,FALSE,"T_2 GRAPHS";#N/A,#N/A,FALSE,"COMB_GRAPHS"}</definedName>
    <definedName name="sfghdsgjms" localSheetId="0" hidden="1">{#N/A,#N/A,FALSE,"ACQ_GRAPHS";#N/A,#N/A,FALSE,"T_1 GRAPHS";#N/A,#N/A,FALSE,"T_2 GRAPHS";#N/A,#N/A,FALSE,"COMB_GRAPHS"}</definedName>
    <definedName name="sfghdsgjms" hidden="1">{#N/A,#N/A,FALSE,"ACQ_GRAPHS";#N/A,#N/A,FALSE,"T_1 GRAPHS";#N/A,#N/A,FALSE,"T_2 GRAPHS";#N/A,#N/A,FALSE,"COMB_GRAPHS"}</definedName>
    <definedName name="sfghsgjshk" localSheetId="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1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1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1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1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1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1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1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1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1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2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2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2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2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2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2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2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2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2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2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3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3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1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msmsg" localSheetId="1" hidden="1">{#N/A,#N/A,FALSE,"ACQ_GRAPHS";#N/A,#N/A,FALSE,"T_1 GRAPHS";#N/A,#N/A,FALSE,"T_2 GRAPHS";#N/A,#N/A,FALSE,"COMB_GRAPHS"}</definedName>
    <definedName name="sfghsmsmsg" localSheetId="2" hidden="1">{#N/A,#N/A,FALSE,"ACQ_GRAPHS";#N/A,#N/A,FALSE,"T_1 GRAPHS";#N/A,#N/A,FALSE,"T_2 GRAPHS";#N/A,#N/A,FALSE,"COMB_GRAPHS"}</definedName>
    <definedName name="sfghsmsmsg" localSheetId="11" hidden="1">{#N/A,#N/A,FALSE,"ACQ_GRAPHS";#N/A,#N/A,FALSE,"T_1 GRAPHS";#N/A,#N/A,FALSE,"T_2 GRAPHS";#N/A,#N/A,FALSE,"COMB_GRAPHS"}</definedName>
    <definedName name="sfghsmsmsg" localSheetId="12" hidden="1">{#N/A,#N/A,FALSE,"ACQ_GRAPHS";#N/A,#N/A,FALSE,"T_1 GRAPHS";#N/A,#N/A,FALSE,"T_2 GRAPHS";#N/A,#N/A,FALSE,"COMB_GRAPHS"}</definedName>
    <definedName name="sfghsmsmsg" localSheetId="13" hidden="1">{#N/A,#N/A,FALSE,"ACQ_GRAPHS";#N/A,#N/A,FALSE,"T_1 GRAPHS";#N/A,#N/A,FALSE,"T_2 GRAPHS";#N/A,#N/A,FALSE,"COMB_GRAPHS"}</definedName>
    <definedName name="sfghsmsmsg" localSheetId="14" hidden="1">{#N/A,#N/A,FALSE,"ACQ_GRAPHS";#N/A,#N/A,FALSE,"T_1 GRAPHS";#N/A,#N/A,FALSE,"T_2 GRAPHS";#N/A,#N/A,FALSE,"COMB_GRAPHS"}</definedName>
    <definedName name="sfghsmsmsg" localSheetId="15" hidden="1">{#N/A,#N/A,FALSE,"ACQ_GRAPHS";#N/A,#N/A,FALSE,"T_1 GRAPHS";#N/A,#N/A,FALSE,"T_2 GRAPHS";#N/A,#N/A,FALSE,"COMB_GRAPHS"}</definedName>
    <definedName name="sfghsmsmsg" localSheetId="16" hidden="1">{#N/A,#N/A,FALSE,"ACQ_GRAPHS";#N/A,#N/A,FALSE,"T_1 GRAPHS";#N/A,#N/A,FALSE,"T_2 GRAPHS";#N/A,#N/A,FALSE,"COMB_GRAPHS"}</definedName>
    <definedName name="sfghsmsmsg" localSheetId="17" hidden="1">{#N/A,#N/A,FALSE,"ACQ_GRAPHS";#N/A,#N/A,FALSE,"T_1 GRAPHS";#N/A,#N/A,FALSE,"T_2 GRAPHS";#N/A,#N/A,FALSE,"COMB_GRAPHS"}</definedName>
    <definedName name="sfghsmsmsg" localSheetId="18" hidden="1">{#N/A,#N/A,FALSE,"ACQ_GRAPHS";#N/A,#N/A,FALSE,"T_1 GRAPHS";#N/A,#N/A,FALSE,"T_2 GRAPHS";#N/A,#N/A,FALSE,"COMB_GRAPHS"}</definedName>
    <definedName name="sfghsmsmsg" localSheetId="19" hidden="1">{#N/A,#N/A,FALSE,"ACQ_GRAPHS";#N/A,#N/A,FALSE,"T_1 GRAPHS";#N/A,#N/A,FALSE,"T_2 GRAPHS";#N/A,#N/A,FALSE,"COMB_GRAPHS"}</definedName>
    <definedName name="sfghsmsmsg" localSheetId="20" hidden="1">{#N/A,#N/A,FALSE,"ACQ_GRAPHS";#N/A,#N/A,FALSE,"T_1 GRAPHS";#N/A,#N/A,FALSE,"T_2 GRAPHS";#N/A,#N/A,FALSE,"COMB_GRAPHS"}</definedName>
    <definedName name="sfghsmsmsg" localSheetId="21" hidden="1">{#N/A,#N/A,FALSE,"ACQ_GRAPHS";#N/A,#N/A,FALSE,"T_1 GRAPHS";#N/A,#N/A,FALSE,"T_2 GRAPHS";#N/A,#N/A,FALSE,"COMB_GRAPHS"}</definedName>
    <definedName name="sfghsmsmsg" localSheetId="22" hidden="1">{#N/A,#N/A,FALSE,"ACQ_GRAPHS";#N/A,#N/A,FALSE,"T_1 GRAPHS";#N/A,#N/A,FALSE,"T_2 GRAPHS";#N/A,#N/A,FALSE,"COMB_GRAPHS"}</definedName>
    <definedName name="sfghsmsmsg" localSheetId="23" hidden="1">{#N/A,#N/A,FALSE,"ACQ_GRAPHS";#N/A,#N/A,FALSE,"T_1 GRAPHS";#N/A,#N/A,FALSE,"T_2 GRAPHS";#N/A,#N/A,FALSE,"COMB_GRAPHS"}</definedName>
    <definedName name="sfghsmsmsg" localSheetId="24" hidden="1">{#N/A,#N/A,FALSE,"ACQ_GRAPHS";#N/A,#N/A,FALSE,"T_1 GRAPHS";#N/A,#N/A,FALSE,"T_2 GRAPHS";#N/A,#N/A,FALSE,"COMB_GRAPHS"}</definedName>
    <definedName name="sfghsmsmsg" localSheetId="25" hidden="1">{#N/A,#N/A,FALSE,"ACQ_GRAPHS";#N/A,#N/A,FALSE,"T_1 GRAPHS";#N/A,#N/A,FALSE,"T_2 GRAPHS";#N/A,#N/A,FALSE,"COMB_GRAPHS"}</definedName>
    <definedName name="sfghsmsmsg" localSheetId="26" hidden="1">{#N/A,#N/A,FALSE,"ACQ_GRAPHS";#N/A,#N/A,FALSE,"T_1 GRAPHS";#N/A,#N/A,FALSE,"T_2 GRAPHS";#N/A,#N/A,FALSE,"COMB_GRAPHS"}</definedName>
    <definedName name="sfghsmsmsg" localSheetId="27" hidden="1">{#N/A,#N/A,FALSE,"ACQ_GRAPHS";#N/A,#N/A,FALSE,"T_1 GRAPHS";#N/A,#N/A,FALSE,"T_2 GRAPHS";#N/A,#N/A,FALSE,"COMB_GRAPHS"}</definedName>
    <definedName name="sfghsmsmsg" localSheetId="28" hidden="1">{#N/A,#N/A,FALSE,"ACQ_GRAPHS";#N/A,#N/A,FALSE,"T_1 GRAPHS";#N/A,#N/A,FALSE,"T_2 GRAPHS";#N/A,#N/A,FALSE,"COMB_GRAPHS"}</definedName>
    <definedName name="sfghsmsmsg" localSheetId="29" hidden="1">{#N/A,#N/A,FALSE,"ACQ_GRAPHS";#N/A,#N/A,FALSE,"T_1 GRAPHS";#N/A,#N/A,FALSE,"T_2 GRAPHS";#N/A,#N/A,FALSE,"COMB_GRAPHS"}</definedName>
    <definedName name="sfghsmsmsg" localSheetId="30" hidden="1">{#N/A,#N/A,FALSE,"ACQ_GRAPHS";#N/A,#N/A,FALSE,"T_1 GRAPHS";#N/A,#N/A,FALSE,"T_2 GRAPHS";#N/A,#N/A,FALSE,"COMB_GRAPHS"}</definedName>
    <definedName name="sfghsmsmsg" localSheetId="32" hidden="1">{#N/A,#N/A,FALSE,"ACQ_GRAPHS";#N/A,#N/A,FALSE,"T_1 GRAPHS";#N/A,#N/A,FALSE,"T_2 GRAPHS";#N/A,#N/A,FALSE,"COMB_GRAPHS"}</definedName>
    <definedName name="sfghsmsmsg" localSheetId="4" hidden="1">{#N/A,#N/A,FALSE,"ACQ_GRAPHS";#N/A,#N/A,FALSE,"T_1 GRAPHS";#N/A,#N/A,FALSE,"T_2 GRAPHS";#N/A,#N/A,FALSE,"COMB_GRAPHS"}</definedName>
    <definedName name="sfghsmsmsg" localSheetId="5" hidden="1">{#N/A,#N/A,FALSE,"ACQ_GRAPHS";#N/A,#N/A,FALSE,"T_1 GRAPHS";#N/A,#N/A,FALSE,"T_2 GRAPHS";#N/A,#N/A,FALSE,"COMB_GRAPHS"}</definedName>
    <definedName name="sfghsmsmsg" localSheetId="6" hidden="1">{#N/A,#N/A,FALSE,"ACQ_GRAPHS";#N/A,#N/A,FALSE,"T_1 GRAPHS";#N/A,#N/A,FALSE,"T_2 GRAPHS";#N/A,#N/A,FALSE,"COMB_GRAPHS"}</definedName>
    <definedName name="sfghsmsmsg" localSheetId="10" hidden="1">{#N/A,#N/A,FALSE,"ACQ_GRAPHS";#N/A,#N/A,FALSE,"T_1 GRAPHS";#N/A,#N/A,FALSE,"T_2 GRAPHS";#N/A,#N/A,FALSE,"COMB_GRAPHS"}</definedName>
    <definedName name="sfghsmsmsg" localSheetId="3" hidden="1">{#N/A,#N/A,FALSE,"ACQ_GRAPHS";#N/A,#N/A,FALSE,"T_1 GRAPHS";#N/A,#N/A,FALSE,"T_2 GRAPHS";#N/A,#N/A,FALSE,"COMB_GRAPHS"}</definedName>
    <definedName name="sfghsmsmsg" localSheetId="9" hidden="1">{#N/A,#N/A,FALSE,"ACQ_GRAPHS";#N/A,#N/A,FALSE,"T_1 GRAPHS";#N/A,#N/A,FALSE,"T_2 GRAPHS";#N/A,#N/A,FALSE,"COMB_GRAPHS"}</definedName>
    <definedName name="sfghsmsmsg" localSheetId="7" hidden="1">{#N/A,#N/A,FALSE,"ACQ_GRAPHS";#N/A,#N/A,FALSE,"T_1 GRAPHS";#N/A,#N/A,FALSE,"T_2 GRAPHS";#N/A,#N/A,FALSE,"COMB_GRAPHS"}</definedName>
    <definedName name="sfghsmsmsg" localSheetId="8" hidden="1">{#N/A,#N/A,FALSE,"ACQ_GRAPHS";#N/A,#N/A,FALSE,"T_1 GRAPHS";#N/A,#N/A,FALSE,"T_2 GRAPHS";#N/A,#N/A,FALSE,"COMB_GRAPHS"}</definedName>
    <definedName name="sfghsmsmsg" localSheetId="0" hidden="1">{#N/A,#N/A,FALSE,"ACQ_GRAPHS";#N/A,#N/A,FALSE,"T_1 GRAPHS";#N/A,#N/A,FALSE,"T_2 GRAPHS";#N/A,#N/A,FALSE,"COMB_GRAPHS"}</definedName>
    <definedName name="sfghsmsmsg" hidden="1">{#N/A,#N/A,FALSE,"ACQ_GRAPHS";#N/A,#N/A,FALSE,"T_1 GRAPHS";#N/A,#N/A,FALSE,"T_2 GRAPHS";#N/A,#N/A,FALSE,"COMB_GRAPHS"}</definedName>
    <definedName name="sfthsthstrhsth" localSheetId="1" hidden="1">{#N/A,#N/A,FALSE,"ACQ_GRAPHS";#N/A,#N/A,FALSE,"T_1 GRAPHS";#N/A,#N/A,FALSE,"T_2 GRAPHS";#N/A,#N/A,FALSE,"COMB_GRAPHS"}</definedName>
    <definedName name="sfthsthstrhsth" localSheetId="2" hidden="1">{#N/A,#N/A,FALSE,"ACQ_GRAPHS";#N/A,#N/A,FALSE,"T_1 GRAPHS";#N/A,#N/A,FALSE,"T_2 GRAPHS";#N/A,#N/A,FALSE,"COMB_GRAPHS"}</definedName>
    <definedName name="sfthsthstrhsth" localSheetId="11" hidden="1">{#N/A,#N/A,FALSE,"ACQ_GRAPHS";#N/A,#N/A,FALSE,"T_1 GRAPHS";#N/A,#N/A,FALSE,"T_2 GRAPHS";#N/A,#N/A,FALSE,"COMB_GRAPHS"}</definedName>
    <definedName name="sfthsthstrhsth" localSheetId="12" hidden="1">{#N/A,#N/A,FALSE,"ACQ_GRAPHS";#N/A,#N/A,FALSE,"T_1 GRAPHS";#N/A,#N/A,FALSE,"T_2 GRAPHS";#N/A,#N/A,FALSE,"COMB_GRAPHS"}</definedName>
    <definedName name="sfthsthstrhsth" localSheetId="13" hidden="1">{#N/A,#N/A,FALSE,"ACQ_GRAPHS";#N/A,#N/A,FALSE,"T_1 GRAPHS";#N/A,#N/A,FALSE,"T_2 GRAPHS";#N/A,#N/A,FALSE,"COMB_GRAPHS"}</definedName>
    <definedName name="sfthsthstrhsth" localSheetId="14" hidden="1">{#N/A,#N/A,FALSE,"ACQ_GRAPHS";#N/A,#N/A,FALSE,"T_1 GRAPHS";#N/A,#N/A,FALSE,"T_2 GRAPHS";#N/A,#N/A,FALSE,"COMB_GRAPHS"}</definedName>
    <definedName name="sfthsthstrhsth" localSheetId="15" hidden="1">{#N/A,#N/A,FALSE,"ACQ_GRAPHS";#N/A,#N/A,FALSE,"T_1 GRAPHS";#N/A,#N/A,FALSE,"T_2 GRAPHS";#N/A,#N/A,FALSE,"COMB_GRAPHS"}</definedName>
    <definedName name="sfthsthstrhsth" localSheetId="16" hidden="1">{#N/A,#N/A,FALSE,"ACQ_GRAPHS";#N/A,#N/A,FALSE,"T_1 GRAPHS";#N/A,#N/A,FALSE,"T_2 GRAPHS";#N/A,#N/A,FALSE,"COMB_GRAPHS"}</definedName>
    <definedName name="sfthsthstrhsth" localSheetId="17" hidden="1">{#N/A,#N/A,FALSE,"ACQ_GRAPHS";#N/A,#N/A,FALSE,"T_1 GRAPHS";#N/A,#N/A,FALSE,"T_2 GRAPHS";#N/A,#N/A,FALSE,"COMB_GRAPHS"}</definedName>
    <definedName name="sfthsthstrhsth" localSheetId="18" hidden="1">{#N/A,#N/A,FALSE,"ACQ_GRAPHS";#N/A,#N/A,FALSE,"T_1 GRAPHS";#N/A,#N/A,FALSE,"T_2 GRAPHS";#N/A,#N/A,FALSE,"COMB_GRAPHS"}</definedName>
    <definedName name="sfthsthstrhsth" localSheetId="19" hidden="1">{#N/A,#N/A,FALSE,"ACQ_GRAPHS";#N/A,#N/A,FALSE,"T_1 GRAPHS";#N/A,#N/A,FALSE,"T_2 GRAPHS";#N/A,#N/A,FALSE,"COMB_GRAPHS"}</definedName>
    <definedName name="sfthsthstrhsth" localSheetId="20" hidden="1">{#N/A,#N/A,FALSE,"ACQ_GRAPHS";#N/A,#N/A,FALSE,"T_1 GRAPHS";#N/A,#N/A,FALSE,"T_2 GRAPHS";#N/A,#N/A,FALSE,"COMB_GRAPHS"}</definedName>
    <definedName name="sfthsthstrhsth" localSheetId="21" hidden="1">{#N/A,#N/A,FALSE,"ACQ_GRAPHS";#N/A,#N/A,FALSE,"T_1 GRAPHS";#N/A,#N/A,FALSE,"T_2 GRAPHS";#N/A,#N/A,FALSE,"COMB_GRAPHS"}</definedName>
    <definedName name="sfthsthstrhsth" localSheetId="22" hidden="1">{#N/A,#N/A,FALSE,"ACQ_GRAPHS";#N/A,#N/A,FALSE,"T_1 GRAPHS";#N/A,#N/A,FALSE,"T_2 GRAPHS";#N/A,#N/A,FALSE,"COMB_GRAPHS"}</definedName>
    <definedName name="sfthsthstrhsth" localSheetId="23" hidden="1">{#N/A,#N/A,FALSE,"ACQ_GRAPHS";#N/A,#N/A,FALSE,"T_1 GRAPHS";#N/A,#N/A,FALSE,"T_2 GRAPHS";#N/A,#N/A,FALSE,"COMB_GRAPHS"}</definedName>
    <definedName name="sfthsthstrhsth" localSheetId="24" hidden="1">{#N/A,#N/A,FALSE,"ACQ_GRAPHS";#N/A,#N/A,FALSE,"T_1 GRAPHS";#N/A,#N/A,FALSE,"T_2 GRAPHS";#N/A,#N/A,FALSE,"COMB_GRAPHS"}</definedName>
    <definedName name="sfthsthstrhsth" localSheetId="25" hidden="1">{#N/A,#N/A,FALSE,"ACQ_GRAPHS";#N/A,#N/A,FALSE,"T_1 GRAPHS";#N/A,#N/A,FALSE,"T_2 GRAPHS";#N/A,#N/A,FALSE,"COMB_GRAPHS"}</definedName>
    <definedName name="sfthsthstrhsth" localSheetId="26" hidden="1">{#N/A,#N/A,FALSE,"ACQ_GRAPHS";#N/A,#N/A,FALSE,"T_1 GRAPHS";#N/A,#N/A,FALSE,"T_2 GRAPHS";#N/A,#N/A,FALSE,"COMB_GRAPHS"}</definedName>
    <definedName name="sfthsthstrhsth" localSheetId="27" hidden="1">{#N/A,#N/A,FALSE,"ACQ_GRAPHS";#N/A,#N/A,FALSE,"T_1 GRAPHS";#N/A,#N/A,FALSE,"T_2 GRAPHS";#N/A,#N/A,FALSE,"COMB_GRAPHS"}</definedName>
    <definedName name="sfthsthstrhsth" localSheetId="28" hidden="1">{#N/A,#N/A,FALSE,"ACQ_GRAPHS";#N/A,#N/A,FALSE,"T_1 GRAPHS";#N/A,#N/A,FALSE,"T_2 GRAPHS";#N/A,#N/A,FALSE,"COMB_GRAPHS"}</definedName>
    <definedName name="sfthsthstrhsth" localSheetId="29" hidden="1">{#N/A,#N/A,FALSE,"ACQ_GRAPHS";#N/A,#N/A,FALSE,"T_1 GRAPHS";#N/A,#N/A,FALSE,"T_2 GRAPHS";#N/A,#N/A,FALSE,"COMB_GRAPHS"}</definedName>
    <definedName name="sfthsthstrhsth" localSheetId="30" hidden="1">{#N/A,#N/A,FALSE,"ACQ_GRAPHS";#N/A,#N/A,FALSE,"T_1 GRAPHS";#N/A,#N/A,FALSE,"T_2 GRAPHS";#N/A,#N/A,FALSE,"COMB_GRAPHS"}</definedName>
    <definedName name="sfthsthstrhsth" localSheetId="32" hidden="1">{#N/A,#N/A,FALSE,"ACQ_GRAPHS";#N/A,#N/A,FALSE,"T_1 GRAPHS";#N/A,#N/A,FALSE,"T_2 GRAPHS";#N/A,#N/A,FALSE,"COMB_GRAPHS"}</definedName>
    <definedName name="sfthsthstrhsth" localSheetId="4" hidden="1">{#N/A,#N/A,FALSE,"ACQ_GRAPHS";#N/A,#N/A,FALSE,"T_1 GRAPHS";#N/A,#N/A,FALSE,"T_2 GRAPHS";#N/A,#N/A,FALSE,"COMB_GRAPHS"}</definedName>
    <definedName name="sfthsthstrhsth" localSheetId="5" hidden="1">{#N/A,#N/A,FALSE,"ACQ_GRAPHS";#N/A,#N/A,FALSE,"T_1 GRAPHS";#N/A,#N/A,FALSE,"T_2 GRAPHS";#N/A,#N/A,FALSE,"COMB_GRAPHS"}</definedName>
    <definedName name="sfthsthstrhsth" localSheetId="6" hidden="1">{#N/A,#N/A,FALSE,"ACQ_GRAPHS";#N/A,#N/A,FALSE,"T_1 GRAPHS";#N/A,#N/A,FALSE,"T_2 GRAPHS";#N/A,#N/A,FALSE,"COMB_GRAPHS"}</definedName>
    <definedName name="sfthsthstrhsth" localSheetId="10" hidden="1">{#N/A,#N/A,FALSE,"ACQ_GRAPHS";#N/A,#N/A,FALSE,"T_1 GRAPHS";#N/A,#N/A,FALSE,"T_2 GRAPHS";#N/A,#N/A,FALSE,"COMB_GRAPHS"}</definedName>
    <definedName name="sfthsthstrhsth" localSheetId="3" hidden="1">{#N/A,#N/A,FALSE,"ACQ_GRAPHS";#N/A,#N/A,FALSE,"T_1 GRAPHS";#N/A,#N/A,FALSE,"T_2 GRAPHS";#N/A,#N/A,FALSE,"COMB_GRAPHS"}</definedName>
    <definedName name="sfthsthstrhsth" localSheetId="9" hidden="1">{#N/A,#N/A,FALSE,"ACQ_GRAPHS";#N/A,#N/A,FALSE,"T_1 GRAPHS";#N/A,#N/A,FALSE,"T_2 GRAPHS";#N/A,#N/A,FALSE,"COMB_GRAPHS"}</definedName>
    <definedName name="sfthsthstrhsth" localSheetId="7" hidden="1">{#N/A,#N/A,FALSE,"ACQ_GRAPHS";#N/A,#N/A,FALSE,"T_1 GRAPHS";#N/A,#N/A,FALSE,"T_2 GRAPHS";#N/A,#N/A,FALSE,"COMB_GRAPHS"}</definedName>
    <definedName name="sfthsthstrhsth" localSheetId="8" hidden="1">{#N/A,#N/A,FALSE,"ACQ_GRAPHS";#N/A,#N/A,FALSE,"T_1 GRAPHS";#N/A,#N/A,FALSE,"T_2 GRAPHS";#N/A,#N/A,FALSE,"COMB_GRAPHS"}</definedName>
    <definedName name="sfthsthstrhsth" localSheetId="0" hidden="1">{#N/A,#N/A,FALSE,"ACQ_GRAPHS";#N/A,#N/A,FALSE,"T_1 GRAPHS";#N/A,#N/A,FALSE,"T_2 GRAPHS";#N/A,#N/A,FALSE,"COMB_GRAPHS"}</definedName>
    <definedName name="sfthsthstrhsth" hidden="1">{#N/A,#N/A,FALSE,"ACQ_GRAPHS";#N/A,#N/A,FALSE,"T_1 GRAPHS";#N/A,#N/A,FALSE,"T_2 GRAPHS";#N/A,#N/A,FALSE,"COMB_GRAPHS"}</definedName>
    <definedName name="sghsrthsrthsrt" localSheetId="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1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1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1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1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1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1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1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1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1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2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2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2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2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2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2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2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2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2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2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3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3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1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j" localSheetId="1" hidden="1">{#N/A,#N/A,FALSE,"ACQ_GRAPHS";#N/A,#N/A,FALSE,"T_1 GRAPHS";#N/A,#N/A,FALSE,"T_2 GRAPHS";#N/A,#N/A,FALSE,"COMB_GRAPHS"}</definedName>
    <definedName name="sghsrthsrtj" localSheetId="2" hidden="1">{#N/A,#N/A,FALSE,"ACQ_GRAPHS";#N/A,#N/A,FALSE,"T_1 GRAPHS";#N/A,#N/A,FALSE,"T_2 GRAPHS";#N/A,#N/A,FALSE,"COMB_GRAPHS"}</definedName>
    <definedName name="sghsrthsrtj" localSheetId="11" hidden="1">{#N/A,#N/A,FALSE,"ACQ_GRAPHS";#N/A,#N/A,FALSE,"T_1 GRAPHS";#N/A,#N/A,FALSE,"T_2 GRAPHS";#N/A,#N/A,FALSE,"COMB_GRAPHS"}</definedName>
    <definedName name="sghsrthsrtj" localSheetId="12" hidden="1">{#N/A,#N/A,FALSE,"ACQ_GRAPHS";#N/A,#N/A,FALSE,"T_1 GRAPHS";#N/A,#N/A,FALSE,"T_2 GRAPHS";#N/A,#N/A,FALSE,"COMB_GRAPHS"}</definedName>
    <definedName name="sghsrthsrtj" localSheetId="13" hidden="1">{#N/A,#N/A,FALSE,"ACQ_GRAPHS";#N/A,#N/A,FALSE,"T_1 GRAPHS";#N/A,#N/A,FALSE,"T_2 GRAPHS";#N/A,#N/A,FALSE,"COMB_GRAPHS"}</definedName>
    <definedName name="sghsrthsrtj" localSheetId="14" hidden="1">{#N/A,#N/A,FALSE,"ACQ_GRAPHS";#N/A,#N/A,FALSE,"T_1 GRAPHS";#N/A,#N/A,FALSE,"T_2 GRAPHS";#N/A,#N/A,FALSE,"COMB_GRAPHS"}</definedName>
    <definedName name="sghsrthsrtj" localSheetId="15" hidden="1">{#N/A,#N/A,FALSE,"ACQ_GRAPHS";#N/A,#N/A,FALSE,"T_1 GRAPHS";#N/A,#N/A,FALSE,"T_2 GRAPHS";#N/A,#N/A,FALSE,"COMB_GRAPHS"}</definedName>
    <definedName name="sghsrthsrtj" localSheetId="16" hidden="1">{#N/A,#N/A,FALSE,"ACQ_GRAPHS";#N/A,#N/A,FALSE,"T_1 GRAPHS";#N/A,#N/A,FALSE,"T_2 GRAPHS";#N/A,#N/A,FALSE,"COMB_GRAPHS"}</definedName>
    <definedName name="sghsrthsrtj" localSheetId="17" hidden="1">{#N/A,#N/A,FALSE,"ACQ_GRAPHS";#N/A,#N/A,FALSE,"T_1 GRAPHS";#N/A,#N/A,FALSE,"T_2 GRAPHS";#N/A,#N/A,FALSE,"COMB_GRAPHS"}</definedName>
    <definedName name="sghsrthsrtj" localSheetId="18" hidden="1">{#N/A,#N/A,FALSE,"ACQ_GRAPHS";#N/A,#N/A,FALSE,"T_1 GRAPHS";#N/A,#N/A,FALSE,"T_2 GRAPHS";#N/A,#N/A,FALSE,"COMB_GRAPHS"}</definedName>
    <definedName name="sghsrthsrtj" localSheetId="19" hidden="1">{#N/A,#N/A,FALSE,"ACQ_GRAPHS";#N/A,#N/A,FALSE,"T_1 GRAPHS";#N/A,#N/A,FALSE,"T_2 GRAPHS";#N/A,#N/A,FALSE,"COMB_GRAPHS"}</definedName>
    <definedName name="sghsrthsrtj" localSheetId="20" hidden="1">{#N/A,#N/A,FALSE,"ACQ_GRAPHS";#N/A,#N/A,FALSE,"T_1 GRAPHS";#N/A,#N/A,FALSE,"T_2 GRAPHS";#N/A,#N/A,FALSE,"COMB_GRAPHS"}</definedName>
    <definedName name="sghsrthsrtj" localSheetId="21" hidden="1">{#N/A,#N/A,FALSE,"ACQ_GRAPHS";#N/A,#N/A,FALSE,"T_1 GRAPHS";#N/A,#N/A,FALSE,"T_2 GRAPHS";#N/A,#N/A,FALSE,"COMB_GRAPHS"}</definedName>
    <definedName name="sghsrthsrtj" localSheetId="22" hidden="1">{#N/A,#N/A,FALSE,"ACQ_GRAPHS";#N/A,#N/A,FALSE,"T_1 GRAPHS";#N/A,#N/A,FALSE,"T_2 GRAPHS";#N/A,#N/A,FALSE,"COMB_GRAPHS"}</definedName>
    <definedName name="sghsrthsrtj" localSheetId="23" hidden="1">{#N/A,#N/A,FALSE,"ACQ_GRAPHS";#N/A,#N/A,FALSE,"T_1 GRAPHS";#N/A,#N/A,FALSE,"T_2 GRAPHS";#N/A,#N/A,FALSE,"COMB_GRAPHS"}</definedName>
    <definedName name="sghsrthsrtj" localSheetId="24" hidden="1">{#N/A,#N/A,FALSE,"ACQ_GRAPHS";#N/A,#N/A,FALSE,"T_1 GRAPHS";#N/A,#N/A,FALSE,"T_2 GRAPHS";#N/A,#N/A,FALSE,"COMB_GRAPHS"}</definedName>
    <definedName name="sghsrthsrtj" localSheetId="25" hidden="1">{#N/A,#N/A,FALSE,"ACQ_GRAPHS";#N/A,#N/A,FALSE,"T_1 GRAPHS";#N/A,#N/A,FALSE,"T_2 GRAPHS";#N/A,#N/A,FALSE,"COMB_GRAPHS"}</definedName>
    <definedName name="sghsrthsrtj" localSheetId="26" hidden="1">{#N/A,#N/A,FALSE,"ACQ_GRAPHS";#N/A,#N/A,FALSE,"T_1 GRAPHS";#N/A,#N/A,FALSE,"T_2 GRAPHS";#N/A,#N/A,FALSE,"COMB_GRAPHS"}</definedName>
    <definedName name="sghsrthsrtj" localSheetId="27" hidden="1">{#N/A,#N/A,FALSE,"ACQ_GRAPHS";#N/A,#N/A,FALSE,"T_1 GRAPHS";#N/A,#N/A,FALSE,"T_2 GRAPHS";#N/A,#N/A,FALSE,"COMB_GRAPHS"}</definedName>
    <definedName name="sghsrthsrtj" localSheetId="28" hidden="1">{#N/A,#N/A,FALSE,"ACQ_GRAPHS";#N/A,#N/A,FALSE,"T_1 GRAPHS";#N/A,#N/A,FALSE,"T_2 GRAPHS";#N/A,#N/A,FALSE,"COMB_GRAPHS"}</definedName>
    <definedName name="sghsrthsrtj" localSheetId="29" hidden="1">{#N/A,#N/A,FALSE,"ACQ_GRAPHS";#N/A,#N/A,FALSE,"T_1 GRAPHS";#N/A,#N/A,FALSE,"T_2 GRAPHS";#N/A,#N/A,FALSE,"COMB_GRAPHS"}</definedName>
    <definedName name="sghsrthsrtj" localSheetId="30" hidden="1">{#N/A,#N/A,FALSE,"ACQ_GRAPHS";#N/A,#N/A,FALSE,"T_1 GRAPHS";#N/A,#N/A,FALSE,"T_2 GRAPHS";#N/A,#N/A,FALSE,"COMB_GRAPHS"}</definedName>
    <definedName name="sghsrthsrtj" localSheetId="32" hidden="1">{#N/A,#N/A,FALSE,"ACQ_GRAPHS";#N/A,#N/A,FALSE,"T_1 GRAPHS";#N/A,#N/A,FALSE,"T_2 GRAPHS";#N/A,#N/A,FALSE,"COMB_GRAPHS"}</definedName>
    <definedName name="sghsrthsrtj" localSheetId="4" hidden="1">{#N/A,#N/A,FALSE,"ACQ_GRAPHS";#N/A,#N/A,FALSE,"T_1 GRAPHS";#N/A,#N/A,FALSE,"T_2 GRAPHS";#N/A,#N/A,FALSE,"COMB_GRAPHS"}</definedName>
    <definedName name="sghsrthsrtj" localSheetId="5" hidden="1">{#N/A,#N/A,FALSE,"ACQ_GRAPHS";#N/A,#N/A,FALSE,"T_1 GRAPHS";#N/A,#N/A,FALSE,"T_2 GRAPHS";#N/A,#N/A,FALSE,"COMB_GRAPHS"}</definedName>
    <definedName name="sghsrthsrtj" localSheetId="6" hidden="1">{#N/A,#N/A,FALSE,"ACQ_GRAPHS";#N/A,#N/A,FALSE,"T_1 GRAPHS";#N/A,#N/A,FALSE,"T_2 GRAPHS";#N/A,#N/A,FALSE,"COMB_GRAPHS"}</definedName>
    <definedName name="sghsrthsrtj" localSheetId="10" hidden="1">{#N/A,#N/A,FALSE,"ACQ_GRAPHS";#N/A,#N/A,FALSE,"T_1 GRAPHS";#N/A,#N/A,FALSE,"T_2 GRAPHS";#N/A,#N/A,FALSE,"COMB_GRAPHS"}</definedName>
    <definedName name="sghsrthsrtj" localSheetId="3" hidden="1">{#N/A,#N/A,FALSE,"ACQ_GRAPHS";#N/A,#N/A,FALSE,"T_1 GRAPHS";#N/A,#N/A,FALSE,"T_2 GRAPHS";#N/A,#N/A,FALSE,"COMB_GRAPHS"}</definedName>
    <definedName name="sghsrthsrtj" localSheetId="9" hidden="1">{#N/A,#N/A,FALSE,"ACQ_GRAPHS";#N/A,#N/A,FALSE,"T_1 GRAPHS";#N/A,#N/A,FALSE,"T_2 GRAPHS";#N/A,#N/A,FALSE,"COMB_GRAPHS"}</definedName>
    <definedName name="sghsrthsrtj" localSheetId="7" hidden="1">{#N/A,#N/A,FALSE,"ACQ_GRAPHS";#N/A,#N/A,FALSE,"T_1 GRAPHS";#N/A,#N/A,FALSE,"T_2 GRAPHS";#N/A,#N/A,FALSE,"COMB_GRAPHS"}</definedName>
    <definedName name="sghsrthsrtj" localSheetId="8" hidden="1">{#N/A,#N/A,FALSE,"ACQ_GRAPHS";#N/A,#N/A,FALSE,"T_1 GRAPHS";#N/A,#N/A,FALSE,"T_2 GRAPHS";#N/A,#N/A,FALSE,"COMB_GRAPHS"}</definedName>
    <definedName name="sghsrthsrtj" localSheetId="0" hidden="1">{#N/A,#N/A,FALSE,"ACQ_GRAPHS";#N/A,#N/A,FALSE,"T_1 GRAPHS";#N/A,#N/A,FALSE,"T_2 GRAPHS";#N/A,#N/A,FALSE,"COMB_GRAPHS"}</definedName>
    <definedName name="sghsrthsrtj" hidden="1">{#N/A,#N/A,FALSE,"ACQ_GRAPHS";#N/A,#N/A,FALSE,"T_1 GRAPHS";#N/A,#N/A,FALSE,"T_2 GRAPHS";#N/A,#N/A,FALSE,"COMB_GRAPHS"}</definedName>
    <definedName name="sgjsgjsgj" localSheetId="1" hidden="1">{#N/A,#N/A,FALSE,"Valuation Assumptions";#N/A,#N/A,FALSE,"Summary";#N/A,#N/A,FALSE,"DCF";#N/A,#N/A,FALSE,"Valuation";#N/A,#N/A,FALSE,"WACC";#N/A,#N/A,FALSE,"UBVH";#N/A,#N/A,FALSE,"Free Cash Flow"}</definedName>
    <definedName name="sgjsgjsgj" localSheetId="2" hidden="1">{#N/A,#N/A,FALSE,"Valuation Assumptions";#N/A,#N/A,FALSE,"Summary";#N/A,#N/A,FALSE,"DCF";#N/A,#N/A,FALSE,"Valuation";#N/A,#N/A,FALSE,"WACC";#N/A,#N/A,FALSE,"UBVH";#N/A,#N/A,FALSE,"Free Cash Flow"}</definedName>
    <definedName name="sgjsgjsgj" localSheetId="11" hidden="1">{#N/A,#N/A,FALSE,"Valuation Assumptions";#N/A,#N/A,FALSE,"Summary";#N/A,#N/A,FALSE,"DCF";#N/A,#N/A,FALSE,"Valuation";#N/A,#N/A,FALSE,"WACC";#N/A,#N/A,FALSE,"UBVH";#N/A,#N/A,FALSE,"Free Cash Flow"}</definedName>
    <definedName name="sgjsgjsgj" localSheetId="12" hidden="1">{#N/A,#N/A,FALSE,"Valuation Assumptions";#N/A,#N/A,FALSE,"Summary";#N/A,#N/A,FALSE,"DCF";#N/A,#N/A,FALSE,"Valuation";#N/A,#N/A,FALSE,"WACC";#N/A,#N/A,FALSE,"UBVH";#N/A,#N/A,FALSE,"Free Cash Flow"}</definedName>
    <definedName name="sgjsgjsgj" localSheetId="13" hidden="1">{#N/A,#N/A,FALSE,"Valuation Assumptions";#N/A,#N/A,FALSE,"Summary";#N/A,#N/A,FALSE,"DCF";#N/A,#N/A,FALSE,"Valuation";#N/A,#N/A,FALSE,"WACC";#N/A,#N/A,FALSE,"UBVH";#N/A,#N/A,FALSE,"Free Cash Flow"}</definedName>
    <definedName name="sgjsgjsgj" localSheetId="14" hidden="1">{#N/A,#N/A,FALSE,"Valuation Assumptions";#N/A,#N/A,FALSE,"Summary";#N/A,#N/A,FALSE,"DCF";#N/A,#N/A,FALSE,"Valuation";#N/A,#N/A,FALSE,"WACC";#N/A,#N/A,FALSE,"UBVH";#N/A,#N/A,FALSE,"Free Cash Flow"}</definedName>
    <definedName name="sgjsgjsgj" localSheetId="15" hidden="1">{#N/A,#N/A,FALSE,"Valuation Assumptions";#N/A,#N/A,FALSE,"Summary";#N/A,#N/A,FALSE,"DCF";#N/A,#N/A,FALSE,"Valuation";#N/A,#N/A,FALSE,"WACC";#N/A,#N/A,FALSE,"UBVH";#N/A,#N/A,FALSE,"Free Cash Flow"}</definedName>
    <definedName name="sgjsgjsgj" localSheetId="16" hidden="1">{#N/A,#N/A,FALSE,"Valuation Assumptions";#N/A,#N/A,FALSE,"Summary";#N/A,#N/A,FALSE,"DCF";#N/A,#N/A,FALSE,"Valuation";#N/A,#N/A,FALSE,"WACC";#N/A,#N/A,FALSE,"UBVH";#N/A,#N/A,FALSE,"Free Cash Flow"}</definedName>
    <definedName name="sgjsgjsgj" localSheetId="17" hidden="1">{#N/A,#N/A,FALSE,"Valuation Assumptions";#N/A,#N/A,FALSE,"Summary";#N/A,#N/A,FALSE,"DCF";#N/A,#N/A,FALSE,"Valuation";#N/A,#N/A,FALSE,"WACC";#N/A,#N/A,FALSE,"UBVH";#N/A,#N/A,FALSE,"Free Cash Flow"}</definedName>
    <definedName name="sgjsgjsgj" localSheetId="18" hidden="1">{#N/A,#N/A,FALSE,"Valuation Assumptions";#N/A,#N/A,FALSE,"Summary";#N/A,#N/A,FALSE,"DCF";#N/A,#N/A,FALSE,"Valuation";#N/A,#N/A,FALSE,"WACC";#N/A,#N/A,FALSE,"UBVH";#N/A,#N/A,FALSE,"Free Cash Flow"}</definedName>
    <definedName name="sgjsgjsgj" localSheetId="19" hidden="1">{#N/A,#N/A,FALSE,"Valuation Assumptions";#N/A,#N/A,FALSE,"Summary";#N/A,#N/A,FALSE,"DCF";#N/A,#N/A,FALSE,"Valuation";#N/A,#N/A,FALSE,"WACC";#N/A,#N/A,FALSE,"UBVH";#N/A,#N/A,FALSE,"Free Cash Flow"}</definedName>
    <definedName name="sgjsgjsgj" localSheetId="20" hidden="1">{#N/A,#N/A,FALSE,"Valuation Assumptions";#N/A,#N/A,FALSE,"Summary";#N/A,#N/A,FALSE,"DCF";#N/A,#N/A,FALSE,"Valuation";#N/A,#N/A,FALSE,"WACC";#N/A,#N/A,FALSE,"UBVH";#N/A,#N/A,FALSE,"Free Cash Flow"}</definedName>
    <definedName name="sgjsgjsgj" localSheetId="21" hidden="1">{#N/A,#N/A,FALSE,"Valuation Assumptions";#N/A,#N/A,FALSE,"Summary";#N/A,#N/A,FALSE,"DCF";#N/A,#N/A,FALSE,"Valuation";#N/A,#N/A,FALSE,"WACC";#N/A,#N/A,FALSE,"UBVH";#N/A,#N/A,FALSE,"Free Cash Flow"}</definedName>
    <definedName name="sgjsgjsgj" localSheetId="22" hidden="1">{#N/A,#N/A,FALSE,"Valuation Assumptions";#N/A,#N/A,FALSE,"Summary";#N/A,#N/A,FALSE,"DCF";#N/A,#N/A,FALSE,"Valuation";#N/A,#N/A,FALSE,"WACC";#N/A,#N/A,FALSE,"UBVH";#N/A,#N/A,FALSE,"Free Cash Flow"}</definedName>
    <definedName name="sgjsgjsgj" localSheetId="23" hidden="1">{#N/A,#N/A,FALSE,"Valuation Assumptions";#N/A,#N/A,FALSE,"Summary";#N/A,#N/A,FALSE,"DCF";#N/A,#N/A,FALSE,"Valuation";#N/A,#N/A,FALSE,"WACC";#N/A,#N/A,FALSE,"UBVH";#N/A,#N/A,FALSE,"Free Cash Flow"}</definedName>
    <definedName name="sgjsgjsgj" localSheetId="24" hidden="1">{#N/A,#N/A,FALSE,"Valuation Assumptions";#N/A,#N/A,FALSE,"Summary";#N/A,#N/A,FALSE,"DCF";#N/A,#N/A,FALSE,"Valuation";#N/A,#N/A,FALSE,"WACC";#N/A,#N/A,FALSE,"UBVH";#N/A,#N/A,FALSE,"Free Cash Flow"}</definedName>
    <definedName name="sgjsgjsgj" localSheetId="25" hidden="1">{#N/A,#N/A,FALSE,"Valuation Assumptions";#N/A,#N/A,FALSE,"Summary";#N/A,#N/A,FALSE,"DCF";#N/A,#N/A,FALSE,"Valuation";#N/A,#N/A,FALSE,"WACC";#N/A,#N/A,FALSE,"UBVH";#N/A,#N/A,FALSE,"Free Cash Flow"}</definedName>
    <definedName name="sgjsgjsgj" localSheetId="26" hidden="1">{#N/A,#N/A,FALSE,"Valuation Assumptions";#N/A,#N/A,FALSE,"Summary";#N/A,#N/A,FALSE,"DCF";#N/A,#N/A,FALSE,"Valuation";#N/A,#N/A,FALSE,"WACC";#N/A,#N/A,FALSE,"UBVH";#N/A,#N/A,FALSE,"Free Cash Flow"}</definedName>
    <definedName name="sgjsgjsgj" localSheetId="27" hidden="1">{#N/A,#N/A,FALSE,"Valuation Assumptions";#N/A,#N/A,FALSE,"Summary";#N/A,#N/A,FALSE,"DCF";#N/A,#N/A,FALSE,"Valuation";#N/A,#N/A,FALSE,"WACC";#N/A,#N/A,FALSE,"UBVH";#N/A,#N/A,FALSE,"Free Cash Flow"}</definedName>
    <definedName name="sgjsgjsgj" localSheetId="28" hidden="1">{#N/A,#N/A,FALSE,"Valuation Assumptions";#N/A,#N/A,FALSE,"Summary";#N/A,#N/A,FALSE,"DCF";#N/A,#N/A,FALSE,"Valuation";#N/A,#N/A,FALSE,"WACC";#N/A,#N/A,FALSE,"UBVH";#N/A,#N/A,FALSE,"Free Cash Flow"}</definedName>
    <definedName name="sgjsgjsgj" localSheetId="29" hidden="1">{#N/A,#N/A,FALSE,"Valuation Assumptions";#N/A,#N/A,FALSE,"Summary";#N/A,#N/A,FALSE,"DCF";#N/A,#N/A,FALSE,"Valuation";#N/A,#N/A,FALSE,"WACC";#N/A,#N/A,FALSE,"UBVH";#N/A,#N/A,FALSE,"Free Cash Flow"}</definedName>
    <definedName name="sgjsgjsgj" localSheetId="30" hidden="1">{#N/A,#N/A,FALSE,"Valuation Assumptions";#N/A,#N/A,FALSE,"Summary";#N/A,#N/A,FALSE,"DCF";#N/A,#N/A,FALSE,"Valuation";#N/A,#N/A,FALSE,"WACC";#N/A,#N/A,FALSE,"UBVH";#N/A,#N/A,FALSE,"Free Cash Flow"}</definedName>
    <definedName name="sgjsgjsgj" localSheetId="32" hidden="1">{#N/A,#N/A,FALSE,"Valuation Assumptions";#N/A,#N/A,FALSE,"Summary";#N/A,#N/A,FALSE,"DCF";#N/A,#N/A,FALSE,"Valuation";#N/A,#N/A,FALSE,"WACC";#N/A,#N/A,FALSE,"UBVH";#N/A,#N/A,FALSE,"Free Cash Flow"}</definedName>
    <definedName name="sgjsgjsgj" localSheetId="4" hidden="1">{#N/A,#N/A,FALSE,"Valuation Assumptions";#N/A,#N/A,FALSE,"Summary";#N/A,#N/A,FALSE,"DCF";#N/A,#N/A,FALSE,"Valuation";#N/A,#N/A,FALSE,"WACC";#N/A,#N/A,FALSE,"UBVH";#N/A,#N/A,FALSE,"Free Cash Flow"}</definedName>
    <definedName name="sgjsgjsgj" localSheetId="5" hidden="1">{#N/A,#N/A,FALSE,"Valuation Assumptions";#N/A,#N/A,FALSE,"Summary";#N/A,#N/A,FALSE,"DCF";#N/A,#N/A,FALSE,"Valuation";#N/A,#N/A,FALSE,"WACC";#N/A,#N/A,FALSE,"UBVH";#N/A,#N/A,FALSE,"Free Cash Flow"}</definedName>
    <definedName name="sgjsgjsgj" localSheetId="6" hidden="1">{#N/A,#N/A,FALSE,"Valuation Assumptions";#N/A,#N/A,FALSE,"Summary";#N/A,#N/A,FALSE,"DCF";#N/A,#N/A,FALSE,"Valuation";#N/A,#N/A,FALSE,"WACC";#N/A,#N/A,FALSE,"UBVH";#N/A,#N/A,FALSE,"Free Cash Flow"}</definedName>
    <definedName name="sgjsgjsgj" localSheetId="10" hidden="1">{#N/A,#N/A,FALSE,"Valuation Assumptions";#N/A,#N/A,FALSE,"Summary";#N/A,#N/A,FALSE,"DCF";#N/A,#N/A,FALSE,"Valuation";#N/A,#N/A,FALSE,"WACC";#N/A,#N/A,FALSE,"UBVH";#N/A,#N/A,FALSE,"Free Cash Flow"}</definedName>
    <definedName name="sgjsgjsgj" localSheetId="3" hidden="1">{#N/A,#N/A,FALSE,"Valuation Assumptions";#N/A,#N/A,FALSE,"Summary";#N/A,#N/A,FALSE,"DCF";#N/A,#N/A,FALSE,"Valuation";#N/A,#N/A,FALSE,"WACC";#N/A,#N/A,FALSE,"UBVH";#N/A,#N/A,FALSE,"Free Cash Flow"}</definedName>
    <definedName name="sgjsgjsgj" localSheetId="9" hidden="1">{#N/A,#N/A,FALSE,"Valuation Assumptions";#N/A,#N/A,FALSE,"Summary";#N/A,#N/A,FALSE,"DCF";#N/A,#N/A,FALSE,"Valuation";#N/A,#N/A,FALSE,"WACC";#N/A,#N/A,FALSE,"UBVH";#N/A,#N/A,FALSE,"Free Cash Flow"}</definedName>
    <definedName name="sgjsgjsgj" localSheetId="7" hidden="1">{#N/A,#N/A,FALSE,"Valuation Assumptions";#N/A,#N/A,FALSE,"Summary";#N/A,#N/A,FALSE,"DCF";#N/A,#N/A,FALSE,"Valuation";#N/A,#N/A,FALSE,"WACC";#N/A,#N/A,FALSE,"UBVH";#N/A,#N/A,FALSE,"Free Cash Flow"}</definedName>
    <definedName name="sgjsgjsgj" localSheetId="8" hidden="1">{#N/A,#N/A,FALSE,"Valuation Assumptions";#N/A,#N/A,FALSE,"Summary";#N/A,#N/A,FALSE,"DCF";#N/A,#N/A,FALSE,"Valuation";#N/A,#N/A,FALSE,"WACC";#N/A,#N/A,FALSE,"UBVH";#N/A,#N/A,FALSE,"Free Cash Flow"}</definedName>
    <definedName name="sgjsgjsgj" localSheetId="0" hidden="1">{#N/A,#N/A,FALSE,"Valuation Assumptions";#N/A,#N/A,FALSE,"Summary";#N/A,#N/A,FALSE,"DCF";#N/A,#N/A,FALSE,"Valuation";#N/A,#N/A,FALSE,"WACC";#N/A,#N/A,FALSE,"UBVH";#N/A,#N/A,FALSE,"Free Cash Flow"}</definedName>
    <definedName name="sgjsgjsgj" hidden="1">{#N/A,#N/A,FALSE,"Valuation Assumptions";#N/A,#N/A,FALSE,"Summary";#N/A,#N/A,FALSE,"DCF";#N/A,#N/A,FALSE,"Valuation";#N/A,#N/A,FALSE,"WACC";#N/A,#N/A,FALSE,"UBVH";#N/A,#N/A,FALSE,"Free Cash Flow"}</definedName>
    <definedName name="sgjshksts" localSheetId="1" hidden="1">{#N/A,#N/A,FALSE,"INPUTS";#N/A,#N/A,FALSE,"PROFORMA BSHEET";#N/A,#N/A,FALSE,"COMBINED";#N/A,#N/A,FALSE,"HIGH YIELD";#N/A,#N/A,FALSE,"COMB_GRAPHS"}</definedName>
    <definedName name="sgjshksts" localSheetId="2" hidden="1">{#N/A,#N/A,FALSE,"INPUTS";#N/A,#N/A,FALSE,"PROFORMA BSHEET";#N/A,#N/A,FALSE,"COMBINED";#N/A,#N/A,FALSE,"HIGH YIELD";#N/A,#N/A,FALSE,"COMB_GRAPHS"}</definedName>
    <definedName name="sgjshksts" localSheetId="11" hidden="1">{#N/A,#N/A,FALSE,"INPUTS";#N/A,#N/A,FALSE,"PROFORMA BSHEET";#N/A,#N/A,FALSE,"COMBINED";#N/A,#N/A,FALSE,"HIGH YIELD";#N/A,#N/A,FALSE,"COMB_GRAPHS"}</definedName>
    <definedName name="sgjshksts" localSheetId="12" hidden="1">{#N/A,#N/A,FALSE,"INPUTS";#N/A,#N/A,FALSE,"PROFORMA BSHEET";#N/A,#N/A,FALSE,"COMBINED";#N/A,#N/A,FALSE,"HIGH YIELD";#N/A,#N/A,FALSE,"COMB_GRAPHS"}</definedName>
    <definedName name="sgjshksts" localSheetId="13" hidden="1">{#N/A,#N/A,FALSE,"INPUTS";#N/A,#N/A,FALSE,"PROFORMA BSHEET";#N/A,#N/A,FALSE,"COMBINED";#N/A,#N/A,FALSE,"HIGH YIELD";#N/A,#N/A,FALSE,"COMB_GRAPHS"}</definedName>
    <definedName name="sgjshksts" localSheetId="14" hidden="1">{#N/A,#N/A,FALSE,"INPUTS";#N/A,#N/A,FALSE,"PROFORMA BSHEET";#N/A,#N/A,FALSE,"COMBINED";#N/A,#N/A,FALSE,"HIGH YIELD";#N/A,#N/A,FALSE,"COMB_GRAPHS"}</definedName>
    <definedName name="sgjshksts" localSheetId="15" hidden="1">{#N/A,#N/A,FALSE,"INPUTS";#N/A,#N/A,FALSE,"PROFORMA BSHEET";#N/A,#N/A,FALSE,"COMBINED";#N/A,#N/A,FALSE,"HIGH YIELD";#N/A,#N/A,FALSE,"COMB_GRAPHS"}</definedName>
    <definedName name="sgjshksts" localSheetId="16" hidden="1">{#N/A,#N/A,FALSE,"INPUTS";#N/A,#N/A,FALSE,"PROFORMA BSHEET";#N/A,#N/A,FALSE,"COMBINED";#N/A,#N/A,FALSE,"HIGH YIELD";#N/A,#N/A,FALSE,"COMB_GRAPHS"}</definedName>
    <definedName name="sgjshksts" localSheetId="17" hidden="1">{#N/A,#N/A,FALSE,"INPUTS";#N/A,#N/A,FALSE,"PROFORMA BSHEET";#N/A,#N/A,FALSE,"COMBINED";#N/A,#N/A,FALSE,"HIGH YIELD";#N/A,#N/A,FALSE,"COMB_GRAPHS"}</definedName>
    <definedName name="sgjshksts" localSheetId="18" hidden="1">{#N/A,#N/A,FALSE,"INPUTS";#N/A,#N/A,FALSE,"PROFORMA BSHEET";#N/A,#N/A,FALSE,"COMBINED";#N/A,#N/A,FALSE,"HIGH YIELD";#N/A,#N/A,FALSE,"COMB_GRAPHS"}</definedName>
    <definedName name="sgjshksts" localSheetId="19" hidden="1">{#N/A,#N/A,FALSE,"INPUTS";#N/A,#N/A,FALSE,"PROFORMA BSHEET";#N/A,#N/A,FALSE,"COMBINED";#N/A,#N/A,FALSE,"HIGH YIELD";#N/A,#N/A,FALSE,"COMB_GRAPHS"}</definedName>
    <definedName name="sgjshksts" localSheetId="20" hidden="1">{#N/A,#N/A,FALSE,"INPUTS";#N/A,#N/A,FALSE,"PROFORMA BSHEET";#N/A,#N/A,FALSE,"COMBINED";#N/A,#N/A,FALSE,"HIGH YIELD";#N/A,#N/A,FALSE,"COMB_GRAPHS"}</definedName>
    <definedName name="sgjshksts" localSheetId="21" hidden="1">{#N/A,#N/A,FALSE,"INPUTS";#N/A,#N/A,FALSE,"PROFORMA BSHEET";#N/A,#N/A,FALSE,"COMBINED";#N/A,#N/A,FALSE,"HIGH YIELD";#N/A,#N/A,FALSE,"COMB_GRAPHS"}</definedName>
    <definedName name="sgjshksts" localSheetId="22" hidden="1">{#N/A,#N/A,FALSE,"INPUTS";#N/A,#N/A,FALSE,"PROFORMA BSHEET";#N/A,#N/A,FALSE,"COMBINED";#N/A,#N/A,FALSE,"HIGH YIELD";#N/A,#N/A,FALSE,"COMB_GRAPHS"}</definedName>
    <definedName name="sgjshksts" localSheetId="23" hidden="1">{#N/A,#N/A,FALSE,"INPUTS";#N/A,#N/A,FALSE,"PROFORMA BSHEET";#N/A,#N/A,FALSE,"COMBINED";#N/A,#N/A,FALSE,"HIGH YIELD";#N/A,#N/A,FALSE,"COMB_GRAPHS"}</definedName>
    <definedName name="sgjshksts" localSheetId="24" hidden="1">{#N/A,#N/A,FALSE,"INPUTS";#N/A,#N/A,FALSE,"PROFORMA BSHEET";#N/A,#N/A,FALSE,"COMBINED";#N/A,#N/A,FALSE,"HIGH YIELD";#N/A,#N/A,FALSE,"COMB_GRAPHS"}</definedName>
    <definedName name="sgjshksts" localSheetId="25" hidden="1">{#N/A,#N/A,FALSE,"INPUTS";#N/A,#N/A,FALSE,"PROFORMA BSHEET";#N/A,#N/A,FALSE,"COMBINED";#N/A,#N/A,FALSE,"HIGH YIELD";#N/A,#N/A,FALSE,"COMB_GRAPHS"}</definedName>
    <definedName name="sgjshksts" localSheetId="26" hidden="1">{#N/A,#N/A,FALSE,"INPUTS";#N/A,#N/A,FALSE,"PROFORMA BSHEET";#N/A,#N/A,FALSE,"COMBINED";#N/A,#N/A,FALSE,"HIGH YIELD";#N/A,#N/A,FALSE,"COMB_GRAPHS"}</definedName>
    <definedName name="sgjshksts" localSheetId="27" hidden="1">{#N/A,#N/A,FALSE,"INPUTS";#N/A,#N/A,FALSE,"PROFORMA BSHEET";#N/A,#N/A,FALSE,"COMBINED";#N/A,#N/A,FALSE,"HIGH YIELD";#N/A,#N/A,FALSE,"COMB_GRAPHS"}</definedName>
    <definedName name="sgjshksts" localSheetId="28" hidden="1">{#N/A,#N/A,FALSE,"INPUTS";#N/A,#N/A,FALSE,"PROFORMA BSHEET";#N/A,#N/A,FALSE,"COMBINED";#N/A,#N/A,FALSE,"HIGH YIELD";#N/A,#N/A,FALSE,"COMB_GRAPHS"}</definedName>
    <definedName name="sgjshksts" localSheetId="29" hidden="1">{#N/A,#N/A,FALSE,"INPUTS";#N/A,#N/A,FALSE,"PROFORMA BSHEET";#N/A,#N/A,FALSE,"COMBINED";#N/A,#N/A,FALSE,"HIGH YIELD";#N/A,#N/A,FALSE,"COMB_GRAPHS"}</definedName>
    <definedName name="sgjshksts" localSheetId="30" hidden="1">{#N/A,#N/A,FALSE,"INPUTS";#N/A,#N/A,FALSE,"PROFORMA BSHEET";#N/A,#N/A,FALSE,"COMBINED";#N/A,#N/A,FALSE,"HIGH YIELD";#N/A,#N/A,FALSE,"COMB_GRAPHS"}</definedName>
    <definedName name="sgjshksts" localSheetId="32" hidden="1">{#N/A,#N/A,FALSE,"INPUTS";#N/A,#N/A,FALSE,"PROFORMA BSHEET";#N/A,#N/A,FALSE,"COMBINED";#N/A,#N/A,FALSE,"HIGH YIELD";#N/A,#N/A,FALSE,"COMB_GRAPHS"}</definedName>
    <definedName name="sgjshksts" localSheetId="4" hidden="1">{#N/A,#N/A,FALSE,"INPUTS";#N/A,#N/A,FALSE,"PROFORMA BSHEET";#N/A,#N/A,FALSE,"COMBINED";#N/A,#N/A,FALSE,"HIGH YIELD";#N/A,#N/A,FALSE,"COMB_GRAPHS"}</definedName>
    <definedName name="sgjshksts" localSheetId="5" hidden="1">{#N/A,#N/A,FALSE,"INPUTS";#N/A,#N/A,FALSE,"PROFORMA BSHEET";#N/A,#N/A,FALSE,"COMBINED";#N/A,#N/A,FALSE,"HIGH YIELD";#N/A,#N/A,FALSE,"COMB_GRAPHS"}</definedName>
    <definedName name="sgjshksts" localSheetId="6" hidden="1">{#N/A,#N/A,FALSE,"INPUTS";#N/A,#N/A,FALSE,"PROFORMA BSHEET";#N/A,#N/A,FALSE,"COMBINED";#N/A,#N/A,FALSE,"HIGH YIELD";#N/A,#N/A,FALSE,"COMB_GRAPHS"}</definedName>
    <definedName name="sgjshksts" localSheetId="10" hidden="1">{#N/A,#N/A,FALSE,"INPUTS";#N/A,#N/A,FALSE,"PROFORMA BSHEET";#N/A,#N/A,FALSE,"COMBINED";#N/A,#N/A,FALSE,"HIGH YIELD";#N/A,#N/A,FALSE,"COMB_GRAPHS"}</definedName>
    <definedName name="sgjshksts" localSheetId="3" hidden="1">{#N/A,#N/A,FALSE,"INPUTS";#N/A,#N/A,FALSE,"PROFORMA BSHEET";#N/A,#N/A,FALSE,"COMBINED";#N/A,#N/A,FALSE,"HIGH YIELD";#N/A,#N/A,FALSE,"COMB_GRAPHS"}</definedName>
    <definedName name="sgjshksts" localSheetId="9" hidden="1">{#N/A,#N/A,FALSE,"INPUTS";#N/A,#N/A,FALSE,"PROFORMA BSHEET";#N/A,#N/A,FALSE,"COMBINED";#N/A,#N/A,FALSE,"HIGH YIELD";#N/A,#N/A,FALSE,"COMB_GRAPHS"}</definedName>
    <definedName name="sgjshksts" localSheetId="7" hidden="1">{#N/A,#N/A,FALSE,"INPUTS";#N/A,#N/A,FALSE,"PROFORMA BSHEET";#N/A,#N/A,FALSE,"COMBINED";#N/A,#N/A,FALSE,"HIGH YIELD";#N/A,#N/A,FALSE,"COMB_GRAPHS"}</definedName>
    <definedName name="sgjshksts" localSheetId="8" hidden="1">{#N/A,#N/A,FALSE,"INPUTS";#N/A,#N/A,FALSE,"PROFORMA BSHEET";#N/A,#N/A,FALSE,"COMBINED";#N/A,#N/A,FALSE,"HIGH YIELD";#N/A,#N/A,FALSE,"COMB_GRAPHS"}</definedName>
    <definedName name="sgjshksts" localSheetId="0" hidden="1">{#N/A,#N/A,FALSE,"INPUTS";#N/A,#N/A,FALSE,"PROFORMA BSHEET";#N/A,#N/A,FALSE,"COMBINED";#N/A,#N/A,FALSE,"HIGH YIELD";#N/A,#N/A,FALSE,"COMB_GRAPHS"}</definedName>
    <definedName name="sgjshksts" hidden="1">{#N/A,#N/A,FALSE,"INPUTS";#N/A,#N/A,FALSE,"PROFORMA BSHEET";#N/A,#N/A,FALSE,"COMBINED";#N/A,#N/A,FALSE,"HIGH YIELD";#N/A,#N/A,FALSE,"COMB_GRAPHS"}</definedName>
    <definedName name="sgjsrtj" localSheetId="1" hidden="1">{#N/A,#N/A,FALSE,"ACQ_GRAPHS";#N/A,#N/A,FALSE,"T_1 GRAPHS";#N/A,#N/A,FALSE,"T_2 GRAPHS";#N/A,#N/A,FALSE,"COMB_GRAPHS"}</definedName>
    <definedName name="sgjsrtj" localSheetId="2" hidden="1">{#N/A,#N/A,FALSE,"ACQ_GRAPHS";#N/A,#N/A,FALSE,"T_1 GRAPHS";#N/A,#N/A,FALSE,"T_2 GRAPHS";#N/A,#N/A,FALSE,"COMB_GRAPHS"}</definedName>
    <definedName name="sgjsrtj" localSheetId="11" hidden="1">{#N/A,#N/A,FALSE,"ACQ_GRAPHS";#N/A,#N/A,FALSE,"T_1 GRAPHS";#N/A,#N/A,FALSE,"T_2 GRAPHS";#N/A,#N/A,FALSE,"COMB_GRAPHS"}</definedName>
    <definedName name="sgjsrtj" localSheetId="12" hidden="1">{#N/A,#N/A,FALSE,"ACQ_GRAPHS";#N/A,#N/A,FALSE,"T_1 GRAPHS";#N/A,#N/A,FALSE,"T_2 GRAPHS";#N/A,#N/A,FALSE,"COMB_GRAPHS"}</definedName>
    <definedName name="sgjsrtj" localSheetId="13" hidden="1">{#N/A,#N/A,FALSE,"ACQ_GRAPHS";#N/A,#N/A,FALSE,"T_1 GRAPHS";#N/A,#N/A,FALSE,"T_2 GRAPHS";#N/A,#N/A,FALSE,"COMB_GRAPHS"}</definedName>
    <definedName name="sgjsrtj" localSheetId="14" hidden="1">{#N/A,#N/A,FALSE,"ACQ_GRAPHS";#N/A,#N/A,FALSE,"T_1 GRAPHS";#N/A,#N/A,FALSE,"T_2 GRAPHS";#N/A,#N/A,FALSE,"COMB_GRAPHS"}</definedName>
    <definedName name="sgjsrtj" localSheetId="15" hidden="1">{#N/A,#N/A,FALSE,"ACQ_GRAPHS";#N/A,#N/A,FALSE,"T_1 GRAPHS";#N/A,#N/A,FALSE,"T_2 GRAPHS";#N/A,#N/A,FALSE,"COMB_GRAPHS"}</definedName>
    <definedName name="sgjsrtj" localSheetId="16" hidden="1">{#N/A,#N/A,FALSE,"ACQ_GRAPHS";#N/A,#N/A,FALSE,"T_1 GRAPHS";#N/A,#N/A,FALSE,"T_2 GRAPHS";#N/A,#N/A,FALSE,"COMB_GRAPHS"}</definedName>
    <definedName name="sgjsrtj" localSheetId="17" hidden="1">{#N/A,#N/A,FALSE,"ACQ_GRAPHS";#N/A,#N/A,FALSE,"T_1 GRAPHS";#N/A,#N/A,FALSE,"T_2 GRAPHS";#N/A,#N/A,FALSE,"COMB_GRAPHS"}</definedName>
    <definedName name="sgjsrtj" localSheetId="18" hidden="1">{#N/A,#N/A,FALSE,"ACQ_GRAPHS";#N/A,#N/A,FALSE,"T_1 GRAPHS";#N/A,#N/A,FALSE,"T_2 GRAPHS";#N/A,#N/A,FALSE,"COMB_GRAPHS"}</definedName>
    <definedName name="sgjsrtj" localSheetId="19" hidden="1">{#N/A,#N/A,FALSE,"ACQ_GRAPHS";#N/A,#N/A,FALSE,"T_1 GRAPHS";#N/A,#N/A,FALSE,"T_2 GRAPHS";#N/A,#N/A,FALSE,"COMB_GRAPHS"}</definedName>
    <definedName name="sgjsrtj" localSheetId="20" hidden="1">{#N/A,#N/A,FALSE,"ACQ_GRAPHS";#N/A,#N/A,FALSE,"T_1 GRAPHS";#N/A,#N/A,FALSE,"T_2 GRAPHS";#N/A,#N/A,FALSE,"COMB_GRAPHS"}</definedName>
    <definedName name="sgjsrtj" localSheetId="21" hidden="1">{#N/A,#N/A,FALSE,"ACQ_GRAPHS";#N/A,#N/A,FALSE,"T_1 GRAPHS";#N/A,#N/A,FALSE,"T_2 GRAPHS";#N/A,#N/A,FALSE,"COMB_GRAPHS"}</definedName>
    <definedName name="sgjsrtj" localSheetId="22" hidden="1">{#N/A,#N/A,FALSE,"ACQ_GRAPHS";#N/A,#N/A,FALSE,"T_1 GRAPHS";#N/A,#N/A,FALSE,"T_2 GRAPHS";#N/A,#N/A,FALSE,"COMB_GRAPHS"}</definedName>
    <definedName name="sgjsrtj" localSheetId="23" hidden="1">{#N/A,#N/A,FALSE,"ACQ_GRAPHS";#N/A,#N/A,FALSE,"T_1 GRAPHS";#N/A,#N/A,FALSE,"T_2 GRAPHS";#N/A,#N/A,FALSE,"COMB_GRAPHS"}</definedName>
    <definedName name="sgjsrtj" localSheetId="24" hidden="1">{#N/A,#N/A,FALSE,"ACQ_GRAPHS";#N/A,#N/A,FALSE,"T_1 GRAPHS";#N/A,#N/A,FALSE,"T_2 GRAPHS";#N/A,#N/A,FALSE,"COMB_GRAPHS"}</definedName>
    <definedName name="sgjsrtj" localSheetId="25" hidden="1">{#N/A,#N/A,FALSE,"ACQ_GRAPHS";#N/A,#N/A,FALSE,"T_1 GRAPHS";#N/A,#N/A,FALSE,"T_2 GRAPHS";#N/A,#N/A,FALSE,"COMB_GRAPHS"}</definedName>
    <definedName name="sgjsrtj" localSheetId="26" hidden="1">{#N/A,#N/A,FALSE,"ACQ_GRAPHS";#N/A,#N/A,FALSE,"T_1 GRAPHS";#N/A,#N/A,FALSE,"T_2 GRAPHS";#N/A,#N/A,FALSE,"COMB_GRAPHS"}</definedName>
    <definedName name="sgjsrtj" localSheetId="27" hidden="1">{#N/A,#N/A,FALSE,"ACQ_GRAPHS";#N/A,#N/A,FALSE,"T_1 GRAPHS";#N/A,#N/A,FALSE,"T_2 GRAPHS";#N/A,#N/A,FALSE,"COMB_GRAPHS"}</definedName>
    <definedName name="sgjsrtj" localSheetId="28" hidden="1">{#N/A,#N/A,FALSE,"ACQ_GRAPHS";#N/A,#N/A,FALSE,"T_1 GRAPHS";#N/A,#N/A,FALSE,"T_2 GRAPHS";#N/A,#N/A,FALSE,"COMB_GRAPHS"}</definedName>
    <definedName name="sgjsrtj" localSheetId="29" hidden="1">{#N/A,#N/A,FALSE,"ACQ_GRAPHS";#N/A,#N/A,FALSE,"T_1 GRAPHS";#N/A,#N/A,FALSE,"T_2 GRAPHS";#N/A,#N/A,FALSE,"COMB_GRAPHS"}</definedName>
    <definedName name="sgjsrtj" localSheetId="30" hidden="1">{#N/A,#N/A,FALSE,"ACQ_GRAPHS";#N/A,#N/A,FALSE,"T_1 GRAPHS";#N/A,#N/A,FALSE,"T_2 GRAPHS";#N/A,#N/A,FALSE,"COMB_GRAPHS"}</definedName>
    <definedName name="sgjsrtj" localSheetId="32" hidden="1">{#N/A,#N/A,FALSE,"ACQ_GRAPHS";#N/A,#N/A,FALSE,"T_1 GRAPHS";#N/A,#N/A,FALSE,"T_2 GRAPHS";#N/A,#N/A,FALSE,"COMB_GRAPHS"}</definedName>
    <definedName name="sgjsrtj" localSheetId="4" hidden="1">{#N/A,#N/A,FALSE,"ACQ_GRAPHS";#N/A,#N/A,FALSE,"T_1 GRAPHS";#N/A,#N/A,FALSE,"T_2 GRAPHS";#N/A,#N/A,FALSE,"COMB_GRAPHS"}</definedName>
    <definedName name="sgjsrtj" localSheetId="5" hidden="1">{#N/A,#N/A,FALSE,"ACQ_GRAPHS";#N/A,#N/A,FALSE,"T_1 GRAPHS";#N/A,#N/A,FALSE,"T_2 GRAPHS";#N/A,#N/A,FALSE,"COMB_GRAPHS"}</definedName>
    <definedName name="sgjsrtj" localSheetId="6" hidden="1">{#N/A,#N/A,FALSE,"ACQ_GRAPHS";#N/A,#N/A,FALSE,"T_1 GRAPHS";#N/A,#N/A,FALSE,"T_2 GRAPHS";#N/A,#N/A,FALSE,"COMB_GRAPHS"}</definedName>
    <definedName name="sgjsrtj" localSheetId="10" hidden="1">{#N/A,#N/A,FALSE,"ACQ_GRAPHS";#N/A,#N/A,FALSE,"T_1 GRAPHS";#N/A,#N/A,FALSE,"T_2 GRAPHS";#N/A,#N/A,FALSE,"COMB_GRAPHS"}</definedName>
    <definedName name="sgjsrtj" localSheetId="3" hidden="1">{#N/A,#N/A,FALSE,"ACQ_GRAPHS";#N/A,#N/A,FALSE,"T_1 GRAPHS";#N/A,#N/A,FALSE,"T_2 GRAPHS";#N/A,#N/A,FALSE,"COMB_GRAPHS"}</definedName>
    <definedName name="sgjsrtj" localSheetId="9" hidden="1">{#N/A,#N/A,FALSE,"ACQ_GRAPHS";#N/A,#N/A,FALSE,"T_1 GRAPHS";#N/A,#N/A,FALSE,"T_2 GRAPHS";#N/A,#N/A,FALSE,"COMB_GRAPHS"}</definedName>
    <definedName name="sgjsrtj" localSheetId="7" hidden="1">{#N/A,#N/A,FALSE,"ACQ_GRAPHS";#N/A,#N/A,FALSE,"T_1 GRAPHS";#N/A,#N/A,FALSE,"T_2 GRAPHS";#N/A,#N/A,FALSE,"COMB_GRAPHS"}</definedName>
    <definedName name="sgjsrtj" localSheetId="8" hidden="1">{#N/A,#N/A,FALSE,"ACQ_GRAPHS";#N/A,#N/A,FALSE,"T_1 GRAPHS";#N/A,#N/A,FALSE,"T_2 GRAPHS";#N/A,#N/A,FALSE,"COMB_GRAPHS"}</definedName>
    <definedName name="sgjsrtj" localSheetId="0" hidden="1">{#N/A,#N/A,FALSE,"ACQ_GRAPHS";#N/A,#N/A,FALSE,"T_1 GRAPHS";#N/A,#N/A,FALSE,"T_2 GRAPHS";#N/A,#N/A,FALSE,"COMB_GRAPHS"}</definedName>
    <definedName name="sgjsrtj" hidden="1">{#N/A,#N/A,FALSE,"ACQ_GRAPHS";#N/A,#N/A,FALSE,"T_1 GRAPHS";#N/A,#N/A,FALSE,"T_2 GRAPHS";#N/A,#N/A,FALSE,"COMB_GRAPHS"}</definedName>
    <definedName name="sgjsrtjn" localSheetId="1" hidden="1">{#N/A,#N/A,FALSE,"Valuation Assumptions";#N/A,#N/A,FALSE,"Summary";#N/A,#N/A,FALSE,"DCF";#N/A,#N/A,FALSE,"Valuation";#N/A,#N/A,FALSE,"WACC";#N/A,#N/A,FALSE,"UBVH";#N/A,#N/A,FALSE,"Free Cash Flow"}</definedName>
    <definedName name="sgjsrtjn" localSheetId="2" hidden="1">{#N/A,#N/A,FALSE,"Valuation Assumptions";#N/A,#N/A,FALSE,"Summary";#N/A,#N/A,FALSE,"DCF";#N/A,#N/A,FALSE,"Valuation";#N/A,#N/A,FALSE,"WACC";#N/A,#N/A,FALSE,"UBVH";#N/A,#N/A,FALSE,"Free Cash Flow"}</definedName>
    <definedName name="sgjsrtjn" localSheetId="11" hidden="1">{#N/A,#N/A,FALSE,"Valuation Assumptions";#N/A,#N/A,FALSE,"Summary";#N/A,#N/A,FALSE,"DCF";#N/A,#N/A,FALSE,"Valuation";#N/A,#N/A,FALSE,"WACC";#N/A,#N/A,FALSE,"UBVH";#N/A,#N/A,FALSE,"Free Cash Flow"}</definedName>
    <definedName name="sgjsrtjn" localSheetId="12" hidden="1">{#N/A,#N/A,FALSE,"Valuation Assumptions";#N/A,#N/A,FALSE,"Summary";#N/A,#N/A,FALSE,"DCF";#N/A,#N/A,FALSE,"Valuation";#N/A,#N/A,FALSE,"WACC";#N/A,#N/A,FALSE,"UBVH";#N/A,#N/A,FALSE,"Free Cash Flow"}</definedName>
    <definedName name="sgjsrtjn" localSheetId="13" hidden="1">{#N/A,#N/A,FALSE,"Valuation Assumptions";#N/A,#N/A,FALSE,"Summary";#N/A,#N/A,FALSE,"DCF";#N/A,#N/A,FALSE,"Valuation";#N/A,#N/A,FALSE,"WACC";#N/A,#N/A,FALSE,"UBVH";#N/A,#N/A,FALSE,"Free Cash Flow"}</definedName>
    <definedName name="sgjsrtjn" localSheetId="14" hidden="1">{#N/A,#N/A,FALSE,"Valuation Assumptions";#N/A,#N/A,FALSE,"Summary";#N/A,#N/A,FALSE,"DCF";#N/A,#N/A,FALSE,"Valuation";#N/A,#N/A,FALSE,"WACC";#N/A,#N/A,FALSE,"UBVH";#N/A,#N/A,FALSE,"Free Cash Flow"}</definedName>
    <definedName name="sgjsrtjn" localSheetId="15" hidden="1">{#N/A,#N/A,FALSE,"Valuation Assumptions";#N/A,#N/A,FALSE,"Summary";#N/A,#N/A,FALSE,"DCF";#N/A,#N/A,FALSE,"Valuation";#N/A,#N/A,FALSE,"WACC";#N/A,#N/A,FALSE,"UBVH";#N/A,#N/A,FALSE,"Free Cash Flow"}</definedName>
    <definedName name="sgjsrtjn" localSheetId="16" hidden="1">{#N/A,#N/A,FALSE,"Valuation Assumptions";#N/A,#N/A,FALSE,"Summary";#N/A,#N/A,FALSE,"DCF";#N/A,#N/A,FALSE,"Valuation";#N/A,#N/A,FALSE,"WACC";#N/A,#N/A,FALSE,"UBVH";#N/A,#N/A,FALSE,"Free Cash Flow"}</definedName>
    <definedName name="sgjsrtjn" localSheetId="17" hidden="1">{#N/A,#N/A,FALSE,"Valuation Assumptions";#N/A,#N/A,FALSE,"Summary";#N/A,#N/A,FALSE,"DCF";#N/A,#N/A,FALSE,"Valuation";#N/A,#N/A,FALSE,"WACC";#N/A,#N/A,FALSE,"UBVH";#N/A,#N/A,FALSE,"Free Cash Flow"}</definedName>
    <definedName name="sgjsrtjn" localSheetId="18" hidden="1">{#N/A,#N/A,FALSE,"Valuation Assumptions";#N/A,#N/A,FALSE,"Summary";#N/A,#N/A,FALSE,"DCF";#N/A,#N/A,FALSE,"Valuation";#N/A,#N/A,FALSE,"WACC";#N/A,#N/A,FALSE,"UBVH";#N/A,#N/A,FALSE,"Free Cash Flow"}</definedName>
    <definedName name="sgjsrtjn" localSheetId="19" hidden="1">{#N/A,#N/A,FALSE,"Valuation Assumptions";#N/A,#N/A,FALSE,"Summary";#N/A,#N/A,FALSE,"DCF";#N/A,#N/A,FALSE,"Valuation";#N/A,#N/A,FALSE,"WACC";#N/A,#N/A,FALSE,"UBVH";#N/A,#N/A,FALSE,"Free Cash Flow"}</definedName>
    <definedName name="sgjsrtjn" localSheetId="20" hidden="1">{#N/A,#N/A,FALSE,"Valuation Assumptions";#N/A,#N/A,FALSE,"Summary";#N/A,#N/A,FALSE,"DCF";#N/A,#N/A,FALSE,"Valuation";#N/A,#N/A,FALSE,"WACC";#N/A,#N/A,FALSE,"UBVH";#N/A,#N/A,FALSE,"Free Cash Flow"}</definedName>
    <definedName name="sgjsrtjn" localSheetId="21" hidden="1">{#N/A,#N/A,FALSE,"Valuation Assumptions";#N/A,#N/A,FALSE,"Summary";#N/A,#N/A,FALSE,"DCF";#N/A,#N/A,FALSE,"Valuation";#N/A,#N/A,FALSE,"WACC";#N/A,#N/A,FALSE,"UBVH";#N/A,#N/A,FALSE,"Free Cash Flow"}</definedName>
    <definedName name="sgjsrtjn" localSheetId="22" hidden="1">{#N/A,#N/A,FALSE,"Valuation Assumptions";#N/A,#N/A,FALSE,"Summary";#N/A,#N/A,FALSE,"DCF";#N/A,#N/A,FALSE,"Valuation";#N/A,#N/A,FALSE,"WACC";#N/A,#N/A,FALSE,"UBVH";#N/A,#N/A,FALSE,"Free Cash Flow"}</definedName>
    <definedName name="sgjsrtjn" localSheetId="23" hidden="1">{#N/A,#N/A,FALSE,"Valuation Assumptions";#N/A,#N/A,FALSE,"Summary";#N/A,#N/A,FALSE,"DCF";#N/A,#N/A,FALSE,"Valuation";#N/A,#N/A,FALSE,"WACC";#N/A,#N/A,FALSE,"UBVH";#N/A,#N/A,FALSE,"Free Cash Flow"}</definedName>
    <definedName name="sgjsrtjn" localSheetId="24" hidden="1">{#N/A,#N/A,FALSE,"Valuation Assumptions";#N/A,#N/A,FALSE,"Summary";#N/A,#N/A,FALSE,"DCF";#N/A,#N/A,FALSE,"Valuation";#N/A,#N/A,FALSE,"WACC";#N/A,#N/A,FALSE,"UBVH";#N/A,#N/A,FALSE,"Free Cash Flow"}</definedName>
    <definedName name="sgjsrtjn" localSheetId="25" hidden="1">{#N/A,#N/A,FALSE,"Valuation Assumptions";#N/A,#N/A,FALSE,"Summary";#N/A,#N/A,FALSE,"DCF";#N/A,#N/A,FALSE,"Valuation";#N/A,#N/A,FALSE,"WACC";#N/A,#N/A,FALSE,"UBVH";#N/A,#N/A,FALSE,"Free Cash Flow"}</definedName>
    <definedName name="sgjsrtjn" localSheetId="26" hidden="1">{#N/A,#N/A,FALSE,"Valuation Assumptions";#N/A,#N/A,FALSE,"Summary";#N/A,#N/A,FALSE,"DCF";#N/A,#N/A,FALSE,"Valuation";#N/A,#N/A,FALSE,"WACC";#N/A,#N/A,FALSE,"UBVH";#N/A,#N/A,FALSE,"Free Cash Flow"}</definedName>
    <definedName name="sgjsrtjn" localSheetId="27" hidden="1">{#N/A,#N/A,FALSE,"Valuation Assumptions";#N/A,#N/A,FALSE,"Summary";#N/A,#N/A,FALSE,"DCF";#N/A,#N/A,FALSE,"Valuation";#N/A,#N/A,FALSE,"WACC";#N/A,#N/A,FALSE,"UBVH";#N/A,#N/A,FALSE,"Free Cash Flow"}</definedName>
    <definedName name="sgjsrtjn" localSheetId="28" hidden="1">{#N/A,#N/A,FALSE,"Valuation Assumptions";#N/A,#N/A,FALSE,"Summary";#N/A,#N/A,FALSE,"DCF";#N/A,#N/A,FALSE,"Valuation";#N/A,#N/A,FALSE,"WACC";#N/A,#N/A,FALSE,"UBVH";#N/A,#N/A,FALSE,"Free Cash Flow"}</definedName>
    <definedName name="sgjsrtjn" localSheetId="29" hidden="1">{#N/A,#N/A,FALSE,"Valuation Assumptions";#N/A,#N/A,FALSE,"Summary";#N/A,#N/A,FALSE,"DCF";#N/A,#N/A,FALSE,"Valuation";#N/A,#N/A,FALSE,"WACC";#N/A,#N/A,FALSE,"UBVH";#N/A,#N/A,FALSE,"Free Cash Flow"}</definedName>
    <definedName name="sgjsrtjn" localSheetId="30" hidden="1">{#N/A,#N/A,FALSE,"Valuation Assumptions";#N/A,#N/A,FALSE,"Summary";#N/A,#N/A,FALSE,"DCF";#N/A,#N/A,FALSE,"Valuation";#N/A,#N/A,FALSE,"WACC";#N/A,#N/A,FALSE,"UBVH";#N/A,#N/A,FALSE,"Free Cash Flow"}</definedName>
    <definedName name="sgjsrtjn" localSheetId="32" hidden="1">{#N/A,#N/A,FALSE,"Valuation Assumptions";#N/A,#N/A,FALSE,"Summary";#N/A,#N/A,FALSE,"DCF";#N/A,#N/A,FALSE,"Valuation";#N/A,#N/A,FALSE,"WACC";#N/A,#N/A,FALSE,"UBVH";#N/A,#N/A,FALSE,"Free Cash Flow"}</definedName>
    <definedName name="sgjsrtjn" localSheetId="4" hidden="1">{#N/A,#N/A,FALSE,"Valuation Assumptions";#N/A,#N/A,FALSE,"Summary";#N/A,#N/A,FALSE,"DCF";#N/A,#N/A,FALSE,"Valuation";#N/A,#N/A,FALSE,"WACC";#N/A,#N/A,FALSE,"UBVH";#N/A,#N/A,FALSE,"Free Cash Flow"}</definedName>
    <definedName name="sgjsrtjn" localSheetId="5" hidden="1">{#N/A,#N/A,FALSE,"Valuation Assumptions";#N/A,#N/A,FALSE,"Summary";#N/A,#N/A,FALSE,"DCF";#N/A,#N/A,FALSE,"Valuation";#N/A,#N/A,FALSE,"WACC";#N/A,#N/A,FALSE,"UBVH";#N/A,#N/A,FALSE,"Free Cash Flow"}</definedName>
    <definedName name="sgjsrtjn" localSheetId="6" hidden="1">{#N/A,#N/A,FALSE,"Valuation Assumptions";#N/A,#N/A,FALSE,"Summary";#N/A,#N/A,FALSE,"DCF";#N/A,#N/A,FALSE,"Valuation";#N/A,#N/A,FALSE,"WACC";#N/A,#N/A,FALSE,"UBVH";#N/A,#N/A,FALSE,"Free Cash Flow"}</definedName>
    <definedName name="sgjsrtjn" localSheetId="10" hidden="1">{#N/A,#N/A,FALSE,"Valuation Assumptions";#N/A,#N/A,FALSE,"Summary";#N/A,#N/A,FALSE,"DCF";#N/A,#N/A,FALSE,"Valuation";#N/A,#N/A,FALSE,"WACC";#N/A,#N/A,FALSE,"UBVH";#N/A,#N/A,FALSE,"Free Cash Flow"}</definedName>
    <definedName name="sgjsrtjn" localSheetId="3" hidden="1">{#N/A,#N/A,FALSE,"Valuation Assumptions";#N/A,#N/A,FALSE,"Summary";#N/A,#N/A,FALSE,"DCF";#N/A,#N/A,FALSE,"Valuation";#N/A,#N/A,FALSE,"WACC";#N/A,#N/A,FALSE,"UBVH";#N/A,#N/A,FALSE,"Free Cash Flow"}</definedName>
    <definedName name="sgjsrtjn" localSheetId="9" hidden="1">{#N/A,#N/A,FALSE,"Valuation Assumptions";#N/A,#N/A,FALSE,"Summary";#N/A,#N/A,FALSE,"DCF";#N/A,#N/A,FALSE,"Valuation";#N/A,#N/A,FALSE,"WACC";#N/A,#N/A,FALSE,"UBVH";#N/A,#N/A,FALSE,"Free Cash Flow"}</definedName>
    <definedName name="sgjsrtjn" localSheetId="7" hidden="1">{#N/A,#N/A,FALSE,"Valuation Assumptions";#N/A,#N/A,FALSE,"Summary";#N/A,#N/A,FALSE,"DCF";#N/A,#N/A,FALSE,"Valuation";#N/A,#N/A,FALSE,"WACC";#N/A,#N/A,FALSE,"UBVH";#N/A,#N/A,FALSE,"Free Cash Flow"}</definedName>
    <definedName name="sgjsrtjn" localSheetId="8" hidden="1">{#N/A,#N/A,FALSE,"Valuation Assumptions";#N/A,#N/A,FALSE,"Summary";#N/A,#N/A,FALSE,"DCF";#N/A,#N/A,FALSE,"Valuation";#N/A,#N/A,FALSE,"WACC";#N/A,#N/A,FALSE,"UBVH";#N/A,#N/A,FALSE,"Free Cash Flow"}</definedName>
    <definedName name="sgjsrtjn" localSheetId="0" hidden="1">{#N/A,#N/A,FALSE,"Valuation Assumptions";#N/A,#N/A,FALSE,"Summary";#N/A,#N/A,FALSE,"DCF";#N/A,#N/A,FALSE,"Valuation";#N/A,#N/A,FALSE,"WACC";#N/A,#N/A,FALSE,"UBVH";#N/A,#N/A,FALSE,"Free Cash Flow"}</definedName>
    <definedName name="sgjsrtjn" hidden="1">{#N/A,#N/A,FALSE,"Valuation Assumptions";#N/A,#N/A,FALSE,"Summary";#N/A,#N/A,FALSE,"DCF";#N/A,#N/A,FALSE,"Valuation";#N/A,#N/A,FALSE,"WACC";#N/A,#N/A,FALSE,"UBVH";#N/A,#N/A,FALSE,"Free Cash Flow"}</definedName>
    <definedName name="sgjsyjk" localSheetId="1" hidden="1">{#N/A,#N/A,FALSE,"INPUTS";#N/A,#N/A,FALSE,"PROFORMA BSHEET";#N/A,#N/A,FALSE,"COMBINED";#N/A,#N/A,FALSE,"HIGH YIELD";#N/A,#N/A,FALSE,"COMB_GRAPHS"}</definedName>
    <definedName name="sgjsyjk" localSheetId="2" hidden="1">{#N/A,#N/A,FALSE,"INPUTS";#N/A,#N/A,FALSE,"PROFORMA BSHEET";#N/A,#N/A,FALSE,"COMBINED";#N/A,#N/A,FALSE,"HIGH YIELD";#N/A,#N/A,FALSE,"COMB_GRAPHS"}</definedName>
    <definedName name="sgjsyjk" localSheetId="11" hidden="1">{#N/A,#N/A,FALSE,"INPUTS";#N/A,#N/A,FALSE,"PROFORMA BSHEET";#N/A,#N/A,FALSE,"COMBINED";#N/A,#N/A,FALSE,"HIGH YIELD";#N/A,#N/A,FALSE,"COMB_GRAPHS"}</definedName>
    <definedName name="sgjsyjk" localSheetId="12" hidden="1">{#N/A,#N/A,FALSE,"INPUTS";#N/A,#N/A,FALSE,"PROFORMA BSHEET";#N/A,#N/A,FALSE,"COMBINED";#N/A,#N/A,FALSE,"HIGH YIELD";#N/A,#N/A,FALSE,"COMB_GRAPHS"}</definedName>
    <definedName name="sgjsyjk" localSheetId="13" hidden="1">{#N/A,#N/A,FALSE,"INPUTS";#N/A,#N/A,FALSE,"PROFORMA BSHEET";#N/A,#N/A,FALSE,"COMBINED";#N/A,#N/A,FALSE,"HIGH YIELD";#N/A,#N/A,FALSE,"COMB_GRAPHS"}</definedName>
    <definedName name="sgjsyjk" localSheetId="14" hidden="1">{#N/A,#N/A,FALSE,"INPUTS";#N/A,#N/A,FALSE,"PROFORMA BSHEET";#N/A,#N/A,FALSE,"COMBINED";#N/A,#N/A,FALSE,"HIGH YIELD";#N/A,#N/A,FALSE,"COMB_GRAPHS"}</definedName>
    <definedName name="sgjsyjk" localSheetId="15" hidden="1">{#N/A,#N/A,FALSE,"INPUTS";#N/A,#N/A,FALSE,"PROFORMA BSHEET";#N/A,#N/A,FALSE,"COMBINED";#N/A,#N/A,FALSE,"HIGH YIELD";#N/A,#N/A,FALSE,"COMB_GRAPHS"}</definedName>
    <definedName name="sgjsyjk" localSheetId="16" hidden="1">{#N/A,#N/A,FALSE,"INPUTS";#N/A,#N/A,FALSE,"PROFORMA BSHEET";#N/A,#N/A,FALSE,"COMBINED";#N/A,#N/A,FALSE,"HIGH YIELD";#N/A,#N/A,FALSE,"COMB_GRAPHS"}</definedName>
    <definedName name="sgjsyjk" localSheetId="17" hidden="1">{#N/A,#N/A,FALSE,"INPUTS";#N/A,#N/A,FALSE,"PROFORMA BSHEET";#N/A,#N/A,FALSE,"COMBINED";#N/A,#N/A,FALSE,"HIGH YIELD";#N/A,#N/A,FALSE,"COMB_GRAPHS"}</definedName>
    <definedName name="sgjsyjk" localSheetId="18" hidden="1">{#N/A,#N/A,FALSE,"INPUTS";#N/A,#N/A,FALSE,"PROFORMA BSHEET";#N/A,#N/A,FALSE,"COMBINED";#N/A,#N/A,FALSE,"HIGH YIELD";#N/A,#N/A,FALSE,"COMB_GRAPHS"}</definedName>
    <definedName name="sgjsyjk" localSheetId="19" hidden="1">{#N/A,#N/A,FALSE,"INPUTS";#N/A,#N/A,FALSE,"PROFORMA BSHEET";#N/A,#N/A,FALSE,"COMBINED";#N/A,#N/A,FALSE,"HIGH YIELD";#N/A,#N/A,FALSE,"COMB_GRAPHS"}</definedName>
    <definedName name="sgjsyjk" localSheetId="20" hidden="1">{#N/A,#N/A,FALSE,"INPUTS";#N/A,#N/A,FALSE,"PROFORMA BSHEET";#N/A,#N/A,FALSE,"COMBINED";#N/A,#N/A,FALSE,"HIGH YIELD";#N/A,#N/A,FALSE,"COMB_GRAPHS"}</definedName>
    <definedName name="sgjsyjk" localSheetId="21" hidden="1">{#N/A,#N/A,FALSE,"INPUTS";#N/A,#N/A,FALSE,"PROFORMA BSHEET";#N/A,#N/A,FALSE,"COMBINED";#N/A,#N/A,FALSE,"HIGH YIELD";#N/A,#N/A,FALSE,"COMB_GRAPHS"}</definedName>
    <definedName name="sgjsyjk" localSheetId="22" hidden="1">{#N/A,#N/A,FALSE,"INPUTS";#N/A,#N/A,FALSE,"PROFORMA BSHEET";#N/A,#N/A,FALSE,"COMBINED";#N/A,#N/A,FALSE,"HIGH YIELD";#N/A,#N/A,FALSE,"COMB_GRAPHS"}</definedName>
    <definedName name="sgjsyjk" localSheetId="23" hidden="1">{#N/A,#N/A,FALSE,"INPUTS";#N/A,#N/A,FALSE,"PROFORMA BSHEET";#N/A,#N/A,FALSE,"COMBINED";#N/A,#N/A,FALSE,"HIGH YIELD";#N/A,#N/A,FALSE,"COMB_GRAPHS"}</definedName>
    <definedName name="sgjsyjk" localSheetId="24" hidden="1">{#N/A,#N/A,FALSE,"INPUTS";#N/A,#N/A,FALSE,"PROFORMA BSHEET";#N/A,#N/A,FALSE,"COMBINED";#N/A,#N/A,FALSE,"HIGH YIELD";#N/A,#N/A,FALSE,"COMB_GRAPHS"}</definedName>
    <definedName name="sgjsyjk" localSheetId="25" hidden="1">{#N/A,#N/A,FALSE,"INPUTS";#N/A,#N/A,FALSE,"PROFORMA BSHEET";#N/A,#N/A,FALSE,"COMBINED";#N/A,#N/A,FALSE,"HIGH YIELD";#N/A,#N/A,FALSE,"COMB_GRAPHS"}</definedName>
    <definedName name="sgjsyjk" localSheetId="26" hidden="1">{#N/A,#N/A,FALSE,"INPUTS";#N/A,#N/A,FALSE,"PROFORMA BSHEET";#N/A,#N/A,FALSE,"COMBINED";#N/A,#N/A,FALSE,"HIGH YIELD";#N/A,#N/A,FALSE,"COMB_GRAPHS"}</definedName>
    <definedName name="sgjsyjk" localSheetId="27" hidden="1">{#N/A,#N/A,FALSE,"INPUTS";#N/A,#N/A,FALSE,"PROFORMA BSHEET";#N/A,#N/A,FALSE,"COMBINED";#N/A,#N/A,FALSE,"HIGH YIELD";#N/A,#N/A,FALSE,"COMB_GRAPHS"}</definedName>
    <definedName name="sgjsyjk" localSheetId="28" hidden="1">{#N/A,#N/A,FALSE,"INPUTS";#N/A,#N/A,FALSE,"PROFORMA BSHEET";#N/A,#N/A,FALSE,"COMBINED";#N/A,#N/A,FALSE,"HIGH YIELD";#N/A,#N/A,FALSE,"COMB_GRAPHS"}</definedName>
    <definedName name="sgjsyjk" localSheetId="29" hidden="1">{#N/A,#N/A,FALSE,"INPUTS";#N/A,#N/A,FALSE,"PROFORMA BSHEET";#N/A,#N/A,FALSE,"COMBINED";#N/A,#N/A,FALSE,"HIGH YIELD";#N/A,#N/A,FALSE,"COMB_GRAPHS"}</definedName>
    <definedName name="sgjsyjk" localSheetId="30" hidden="1">{#N/A,#N/A,FALSE,"INPUTS";#N/A,#N/A,FALSE,"PROFORMA BSHEET";#N/A,#N/A,FALSE,"COMBINED";#N/A,#N/A,FALSE,"HIGH YIELD";#N/A,#N/A,FALSE,"COMB_GRAPHS"}</definedName>
    <definedName name="sgjsyjk" localSheetId="32" hidden="1">{#N/A,#N/A,FALSE,"INPUTS";#N/A,#N/A,FALSE,"PROFORMA BSHEET";#N/A,#N/A,FALSE,"COMBINED";#N/A,#N/A,FALSE,"HIGH YIELD";#N/A,#N/A,FALSE,"COMB_GRAPHS"}</definedName>
    <definedName name="sgjsyjk" localSheetId="4" hidden="1">{#N/A,#N/A,FALSE,"INPUTS";#N/A,#N/A,FALSE,"PROFORMA BSHEET";#N/A,#N/A,FALSE,"COMBINED";#N/A,#N/A,FALSE,"HIGH YIELD";#N/A,#N/A,FALSE,"COMB_GRAPHS"}</definedName>
    <definedName name="sgjsyjk" localSheetId="5" hidden="1">{#N/A,#N/A,FALSE,"INPUTS";#N/A,#N/A,FALSE,"PROFORMA BSHEET";#N/A,#N/A,FALSE,"COMBINED";#N/A,#N/A,FALSE,"HIGH YIELD";#N/A,#N/A,FALSE,"COMB_GRAPHS"}</definedName>
    <definedName name="sgjsyjk" localSheetId="6" hidden="1">{#N/A,#N/A,FALSE,"INPUTS";#N/A,#N/A,FALSE,"PROFORMA BSHEET";#N/A,#N/A,FALSE,"COMBINED";#N/A,#N/A,FALSE,"HIGH YIELD";#N/A,#N/A,FALSE,"COMB_GRAPHS"}</definedName>
    <definedName name="sgjsyjk" localSheetId="10" hidden="1">{#N/A,#N/A,FALSE,"INPUTS";#N/A,#N/A,FALSE,"PROFORMA BSHEET";#N/A,#N/A,FALSE,"COMBINED";#N/A,#N/A,FALSE,"HIGH YIELD";#N/A,#N/A,FALSE,"COMB_GRAPHS"}</definedName>
    <definedName name="sgjsyjk" localSheetId="3" hidden="1">{#N/A,#N/A,FALSE,"INPUTS";#N/A,#N/A,FALSE,"PROFORMA BSHEET";#N/A,#N/A,FALSE,"COMBINED";#N/A,#N/A,FALSE,"HIGH YIELD";#N/A,#N/A,FALSE,"COMB_GRAPHS"}</definedName>
    <definedName name="sgjsyjk" localSheetId="9" hidden="1">{#N/A,#N/A,FALSE,"INPUTS";#N/A,#N/A,FALSE,"PROFORMA BSHEET";#N/A,#N/A,FALSE,"COMBINED";#N/A,#N/A,FALSE,"HIGH YIELD";#N/A,#N/A,FALSE,"COMB_GRAPHS"}</definedName>
    <definedName name="sgjsyjk" localSheetId="7" hidden="1">{#N/A,#N/A,FALSE,"INPUTS";#N/A,#N/A,FALSE,"PROFORMA BSHEET";#N/A,#N/A,FALSE,"COMBINED";#N/A,#N/A,FALSE,"HIGH YIELD";#N/A,#N/A,FALSE,"COMB_GRAPHS"}</definedName>
    <definedName name="sgjsyjk" localSheetId="8" hidden="1">{#N/A,#N/A,FALSE,"INPUTS";#N/A,#N/A,FALSE,"PROFORMA BSHEET";#N/A,#N/A,FALSE,"COMBINED";#N/A,#N/A,FALSE,"HIGH YIELD";#N/A,#N/A,FALSE,"COMB_GRAPHS"}</definedName>
    <definedName name="sgjsyjk" localSheetId="0" hidden="1">{#N/A,#N/A,FALSE,"INPUTS";#N/A,#N/A,FALSE,"PROFORMA BSHEET";#N/A,#N/A,FALSE,"COMBINED";#N/A,#N/A,FALSE,"HIGH YIELD";#N/A,#N/A,FALSE,"COMB_GRAPHS"}</definedName>
    <definedName name="sgjsyjk" hidden="1">{#N/A,#N/A,FALSE,"INPUTS";#N/A,#N/A,FALSE,"PROFORMA BSHEET";#N/A,#N/A,FALSE,"COMBINED";#N/A,#N/A,FALSE,"HIGH YIELD";#N/A,#N/A,FALSE,"COMB_GRAPHS"}</definedName>
    <definedName name="shkshkshks" localSheetId="1" hidden="1">{#N/A,#N/A,FALSE,"ACQ_GRAPHS";#N/A,#N/A,FALSE,"T_1 GRAPHS";#N/A,#N/A,FALSE,"T_2 GRAPHS";#N/A,#N/A,FALSE,"COMB_GRAPHS"}</definedName>
    <definedName name="shkshkshks" localSheetId="2" hidden="1">{#N/A,#N/A,FALSE,"ACQ_GRAPHS";#N/A,#N/A,FALSE,"T_1 GRAPHS";#N/A,#N/A,FALSE,"T_2 GRAPHS";#N/A,#N/A,FALSE,"COMB_GRAPHS"}</definedName>
    <definedName name="shkshkshks" localSheetId="11" hidden="1">{#N/A,#N/A,FALSE,"ACQ_GRAPHS";#N/A,#N/A,FALSE,"T_1 GRAPHS";#N/A,#N/A,FALSE,"T_2 GRAPHS";#N/A,#N/A,FALSE,"COMB_GRAPHS"}</definedName>
    <definedName name="shkshkshks" localSheetId="12" hidden="1">{#N/A,#N/A,FALSE,"ACQ_GRAPHS";#N/A,#N/A,FALSE,"T_1 GRAPHS";#N/A,#N/A,FALSE,"T_2 GRAPHS";#N/A,#N/A,FALSE,"COMB_GRAPHS"}</definedName>
    <definedName name="shkshkshks" localSheetId="13" hidden="1">{#N/A,#N/A,FALSE,"ACQ_GRAPHS";#N/A,#N/A,FALSE,"T_1 GRAPHS";#N/A,#N/A,FALSE,"T_2 GRAPHS";#N/A,#N/A,FALSE,"COMB_GRAPHS"}</definedName>
    <definedName name="shkshkshks" localSheetId="14" hidden="1">{#N/A,#N/A,FALSE,"ACQ_GRAPHS";#N/A,#N/A,FALSE,"T_1 GRAPHS";#N/A,#N/A,FALSE,"T_2 GRAPHS";#N/A,#N/A,FALSE,"COMB_GRAPHS"}</definedName>
    <definedName name="shkshkshks" localSheetId="15" hidden="1">{#N/A,#N/A,FALSE,"ACQ_GRAPHS";#N/A,#N/A,FALSE,"T_1 GRAPHS";#N/A,#N/A,FALSE,"T_2 GRAPHS";#N/A,#N/A,FALSE,"COMB_GRAPHS"}</definedName>
    <definedName name="shkshkshks" localSheetId="16" hidden="1">{#N/A,#N/A,FALSE,"ACQ_GRAPHS";#N/A,#N/A,FALSE,"T_1 GRAPHS";#N/A,#N/A,FALSE,"T_2 GRAPHS";#N/A,#N/A,FALSE,"COMB_GRAPHS"}</definedName>
    <definedName name="shkshkshks" localSheetId="17" hidden="1">{#N/A,#N/A,FALSE,"ACQ_GRAPHS";#N/A,#N/A,FALSE,"T_1 GRAPHS";#N/A,#N/A,FALSE,"T_2 GRAPHS";#N/A,#N/A,FALSE,"COMB_GRAPHS"}</definedName>
    <definedName name="shkshkshks" localSheetId="18" hidden="1">{#N/A,#N/A,FALSE,"ACQ_GRAPHS";#N/A,#N/A,FALSE,"T_1 GRAPHS";#N/A,#N/A,FALSE,"T_2 GRAPHS";#N/A,#N/A,FALSE,"COMB_GRAPHS"}</definedName>
    <definedName name="shkshkshks" localSheetId="19" hidden="1">{#N/A,#N/A,FALSE,"ACQ_GRAPHS";#N/A,#N/A,FALSE,"T_1 GRAPHS";#N/A,#N/A,FALSE,"T_2 GRAPHS";#N/A,#N/A,FALSE,"COMB_GRAPHS"}</definedName>
    <definedName name="shkshkshks" localSheetId="20" hidden="1">{#N/A,#N/A,FALSE,"ACQ_GRAPHS";#N/A,#N/A,FALSE,"T_1 GRAPHS";#N/A,#N/A,FALSE,"T_2 GRAPHS";#N/A,#N/A,FALSE,"COMB_GRAPHS"}</definedName>
    <definedName name="shkshkshks" localSheetId="21" hidden="1">{#N/A,#N/A,FALSE,"ACQ_GRAPHS";#N/A,#N/A,FALSE,"T_1 GRAPHS";#N/A,#N/A,FALSE,"T_2 GRAPHS";#N/A,#N/A,FALSE,"COMB_GRAPHS"}</definedName>
    <definedName name="shkshkshks" localSheetId="22" hidden="1">{#N/A,#N/A,FALSE,"ACQ_GRAPHS";#N/A,#N/A,FALSE,"T_1 GRAPHS";#N/A,#N/A,FALSE,"T_2 GRAPHS";#N/A,#N/A,FALSE,"COMB_GRAPHS"}</definedName>
    <definedName name="shkshkshks" localSheetId="23" hidden="1">{#N/A,#N/A,FALSE,"ACQ_GRAPHS";#N/A,#N/A,FALSE,"T_1 GRAPHS";#N/A,#N/A,FALSE,"T_2 GRAPHS";#N/A,#N/A,FALSE,"COMB_GRAPHS"}</definedName>
    <definedName name="shkshkshks" localSheetId="24" hidden="1">{#N/A,#N/A,FALSE,"ACQ_GRAPHS";#N/A,#N/A,FALSE,"T_1 GRAPHS";#N/A,#N/A,FALSE,"T_2 GRAPHS";#N/A,#N/A,FALSE,"COMB_GRAPHS"}</definedName>
    <definedName name="shkshkshks" localSheetId="25" hidden="1">{#N/A,#N/A,FALSE,"ACQ_GRAPHS";#N/A,#N/A,FALSE,"T_1 GRAPHS";#N/A,#N/A,FALSE,"T_2 GRAPHS";#N/A,#N/A,FALSE,"COMB_GRAPHS"}</definedName>
    <definedName name="shkshkshks" localSheetId="26" hidden="1">{#N/A,#N/A,FALSE,"ACQ_GRAPHS";#N/A,#N/A,FALSE,"T_1 GRAPHS";#N/A,#N/A,FALSE,"T_2 GRAPHS";#N/A,#N/A,FALSE,"COMB_GRAPHS"}</definedName>
    <definedName name="shkshkshks" localSheetId="27" hidden="1">{#N/A,#N/A,FALSE,"ACQ_GRAPHS";#N/A,#N/A,FALSE,"T_1 GRAPHS";#N/A,#N/A,FALSE,"T_2 GRAPHS";#N/A,#N/A,FALSE,"COMB_GRAPHS"}</definedName>
    <definedName name="shkshkshks" localSheetId="28" hidden="1">{#N/A,#N/A,FALSE,"ACQ_GRAPHS";#N/A,#N/A,FALSE,"T_1 GRAPHS";#N/A,#N/A,FALSE,"T_2 GRAPHS";#N/A,#N/A,FALSE,"COMB_GRAPHS"}</definedName>
    <definedName name="shkshkshks" localSheetId="29" hidden="1">{#N/A,#N/A,FALSE,"ACQ_GRAPHS";#N/A,#N/A,FALSE,"T_1 GRAPHS";#N/A,#N/A,FALSE,"T_2 GRAPHS";#N/A,#N/A,FALSE,"COMB_GRAPHS"}</definedName>
    <definedName name="shkshkshks" localSheetId="30" hidden="1">{#N/A,#N/A,FALSE,"ACQ_GRAPHS";#N/A,#N/A,FALSE,"T_1 GRAPHS";#N/A,#N/A,FALSE,"T_2 GRAPHS";#N/A,#N/A,FALSE,"COMB_GRAPHS"}</definedName>
    <definedName name="shkshkshks" localSheetId="32" hidden="1">{#N/A,#N/A,FALSE,"ACQ_GRAPHS";#N/A,#N/A,FALSE,"T_1 GRAPHS";#N/A,#N/A,FALSE,"T_2 GRAPHS";#N/A,#N/A,FALSE,"COMB_GRAPHS"}</definedName>
    <definedName name="shkshkshks" localSheetId="4" hidden="1">{#N/A,#N/A,FALSE,"ACQ_GRAPHS";#N/A,#N/A,FALSE,"T_1 GRAPHS";#N/A,#N/A,FALSE,"T_2 GRAPHS";#N/A,#N/A,FALSE,"COMB_GRAPHS"}</definedName>
    <definedName name="shkshkshks" localSheetId="5" hidden="1">{#N/A,#N/A,FALSE,"ACQ_GRAPHS";#N/A,#N/A,FALSE,"T_1 GRAPHS";#N/A,#N/A,FALSE,"T_2 GRAPHS";#N/A,#N/A,FALSE,"COMB_GRAPHS"}</definedName>
    <definedName name="shkshkshks" localSheetId="6" hidden="1">{#N/A,#N/A,FALSE,"ACQ_GRAPHS";#N/A,#N/A,FALSE,"T_1 GRAPHS";#N/A,#N/A,FALSE,"T_2 GRAPHS";#N/A,#N/A,FALSE,"COMB_GRAPHS"}</definedName>
    <definedName name="shkshkshks" localSheetId="10" hidden="1">{#N/A,#N/A,FALSE,"ACQ_GRAPHS";#N/A,#N/A,FALSE,"T_1 GRAPHS";#N/A,#N/A,FALSE,"T_2 GRAPHS";#N/A,#N/A,FALSE,"COMB_GRAPHS"}</definedName>
    <definedName name="shkshkshks" localSheetId="3" hidden="1">{#N/A,#N/A,FALSE,"ACQ_GRAPHS";#N/A,#N/A,FALSE,"T_1 GRAPHS";#N/A,#N/A,FALSE,"T_2 GRAPHS";#N/A,#N/A,FALSE,"COMB_GRAPHS"}</definedName>
    <definedName name="shkshkshks" localSheetId="9" hidden="1">{#N/A,#N/A,FALSE,"ACQ_GRAPHS";#N/A,#N/A,FALSE,"T_1 GRAPHS";#N/A,#N/A,FALSE,"T_2 GRAPHS";#N/A,#N/A,FALSE,"COMB_GRAPHS"}</definedName>
    <definedName name="shkshkshks" localSheetId="7" hidden="1">{#N/A,#N/A,FALSE,"ACQ_GRAPHS";#N/A,#N/A,FALSE,"T_1 GRAPHS";#N/A,#N/A,FALSE,"T_2 GRAPHS";#N/A,#N/A,FALSE,"COMB_GRAPHS"}</definedName>
    <definedName name="shkshkshks" localSheetId="8" hidden="1">{#N/A,#N/A,FALSE,"ACQ_GRAPHS";#N/A,#N/A,FALSE,"T_1 GRAPHS";#N/A,#N/A,FALSE,"T_2 GRAPHS";#N/A,#N/A,FALSE,"COMB_GRAPHS"}</definedName>
    <definedName name="shkshkshks" localSheetId="0" hidden="1">{#N/A,#N/A,FALSE,"ACQ_GRAPHS";#N/A,#N/A,FALSE,"T_1 GRAPHS";#N/A,#N/A,FALSE,"T_2 GRAPHS";#N/A,#N/A,FALSE,"COMB_GRAPHS"}</definedName>
    <definedName name="shkshkshks" hidden="1">{#N/A,#N/A,FALSE,"ACQ_GRAPHS";#N/A,#N/A,FALSE,"T_1 GRAPHS";#N/A,#N/A,FALSE,"T_2 GRAPHS";#N/A,#N/A,FALSE,"COMB_GRAPHS"}</definedName>
    <definedName name="ShowConclusions" hidden="1">[4]Specs!$I$9</definedName>
    <definedName name="shsdrtjhsdrt" localSheetId="1" hidden="1">{#N/A,#N/A,FALSE,"Valuation Assumptions";#N/A,#N/A,FALSE,"Summary";#N/A,#N/A,FALSE,"DCF";#N/A,#N/A,FALSE,"Valuation";#N/A,#N/A,FALSE,"WACC";#N/A,#N/A,FALSE,"UBVH";#N/A,#N/A,FALSE,"Free Cash Flow"}</definedName>
    <definedName name="shsdrtjhsdrt" localSheetId="2" hidden="1">{#N/A,#N/A,FALSE,"Valuation Assumptions";#N/A,#N/A,FALSE,"Summary";#N/A,#N/A,FALSE,"DCF";#N/A,#N/A,FALSE,"Valuation";#N/A,#N/A,FALSE,"WACC";#N/A,#N/A,FALSE,"UBVH";#N/A,#N/A,FALSE,"Free Cash Flow"}</definedName>
    <definedName name="shsdrtjhsdrt" localSheetId="11" hidden="1">{#N/A,#N/A,FALSE,"Valuation Assumptions";#N/A,#N/A,FALSE,"Summary";#N/A,#N/A,FALSE,"DCF";#N/A,#N/A,FALSE,"Valuation";#N/A,#N/A,FALSE,"WACC";#N/A,#N/A,FALSE,"UBVH";#N/A,#N/A,FALSE,"Free Cash Flow"}</definedName>
    <definedName name="shsdrtjhsdrt" localSheetId="12" hidden="1">{#N/A,#N/A,FALSE,"Valuation Assumptions";#N/A,#N/A,FALSE,"Summary";#N/A,#N/A,FALSE,"DCF";#N/A,#N/A,FALSE,"Valuation";#N/A,#N/A,FALSE,"WACC";#N/A,#N/A,FALSE,"UBVH";#N/A,#N/A,FALSE,"Free Cash Flow"}</definedName>
    <definedName name="shsdrtjhsdrt" localSheetId="13" hidden="1">{#N/A,#N/A,FALSE,"Valuation Assumptions";#N/A,#N/A,FALSE,"Summary";#N/A,#N/A,FALSE,"DCF";#N/A,#N/A,FALSE,"Valuation";#N/A,#N/A,FALSE,"WACC";#N/A,#N/A,FALSE,"UBVH";#N/A,#N/A,FALSE,"Free Cash Flow"}</definedName>
    <definedName name="shsdrtjhsdrt" localSheetId="14" hidden="1">{#N/A,#N/A,FALSE,"Valuation Assumptions";#N/A,#N/A,FALSE,"Summary";#N/A,#N/A,FALSE,"DCF";#N/A,#N/A,FALSE,"Valuation";#N/A,#N/A,FALSE,"WACC";#N/A,#N/A,FALSE,"UBVH";#N/A,#N/A,FALSE,"Free Cash Flow"}</definedName>
    <definedName name="shsdrtjhsdrt" localSheetId="15" hidden="1">{#N/A,#N/A,FALSE,"Valuation Assumptions";#N/A,#N/A,FALSE,"Summary";#N/A,#N/A,FALSE,"DCF";#N/A,#N/A,FALSE,"Valuation";#N/A,#N/A,FALSE,"WACC";#N/A,#N/A,FALSE,"UBVH";#N/A,#N/A,FALSE,"Free Cash Flow"}</definedName>
    <definedName name="shsdrtjhsdrt" localSheetId="16" hidden="1">{#N/A,#N/A,FALSE,"Valuation Assumptions";#N/A,#N/A,FALSE,"Summary";#N/A,#N/A,FALSE,"DCF";#N/A,#N/A,FALSE,"Valuation";#N/A,#N/A,FALSE,"WACC";#N/A,#N/A,FALSE,"UBVH";#N/A,#N/A,FALSE,"Free Cash Flow"}</definedName>
    <definedName name="shsdrtjhsdrt" localSheetId="17" hidden="1">{#N/A,#N/A,FALSE,"Valuation Assumptions";#N/A,#N/A,FALSE,"Summary";#N/A,#N/A,FALSE,"DCF";#N/A,#N/A,FALSE,"Valuation";#N/A,#N/A,FALSE,"WACC";#N/A,#N/A,FALSE,"UBVH";#N/A,#N/A,FALSE,"Free Cash Flow"}</definedName>
    <definedName name="shsdrtjhsdrt" localSheetId="18" hidden="1">{#N/A,#N/A,FALSE,"Valuation Assumptions";#N/A,#N/A,FALSE,"Summary";#N/A,#N/A,FALSE,"DCF";#N/A,#N/A,FALSE,"Valuation";#N/A,#N/A,FALSE,"WACC";#N/A,#N/A,FALSE,"UBVH";#N/A,#N/A,FALSE,"Free Cash Flow"}</definedName>
    <definedName name="shsdrtjhsdrt" localSheetId="19" hidden="1">{#N/A,#N/A,FALSE,"Valuation Assumptions";#N/A,#N/A,FALSE,"Summary";#N/A,#N/A,FALSE,"DCF";#N/A,#N/A,FALSE,"Valuation";#N/A,#N/A,FALSE,"WACC";#N/A,#N/A,FALSE,"UBVH";#N/A,#N/A,FALSE,"Free Cash Flow"}</definedName>
    <definedName name="shsdrtjhsdrt" localSheetId="20" hidden="1">{#N/A,#N/A,FALSE,"Valuation Assumptions";#N/A,#N/A,FALSE,"Summary";#N/A,#N/A,FALSE,"DCF";#N/A,#N/A,FALSE,"Valuation";#N/A,#N/A,FALSE,"WACC";#N/A,#N/A,FALSE,"UBVH";#N/A,#N/A,FALSE,"Free Cash Flow"}</definedName>
    <definedName name="shsdrtjhsdrt" localSheetId="21" hidden="1">{#N/A,#N/A,FALSE,"Valuation Assumptions";#N/A,#N/A,FALSE,"Summary";#N/A,#N/A,FALSE,"DCF";#N/A,#N/A,FALSE,"Valuation";#N/A,#N/A,FALSE,"WACC";#N/A,#N/A,FALSE,"UBVH";#N/A,#N/A,FALSE,"Free Cash Flow"}</definedName>
    <definedName name="shsdrtjhsdrt" localSheetId="22" hidden="1">{#N/A,#N/A,FALSE,"Valuation Assumptions";#N/A,#N/A,FALSE,"Summary";#N/A,#N/A,FALSE,"DCF";#N/A,#N/A,FALSE,"Valuation";#N/A,#N/A,FALSE,"WACC";#N/A,#N/A,FALSE,"UBVH";#N/A,#N/A,FALSE,"Free Cash Flow"}</definedName>
    <definedName name="shsdrtjhsdrt" localSheetId="23" hidden="1">{#N/A,#N/A,FALSE,"Valuation Assumptions";#N/A,#N/A,FALSE,"Summary";#N/A,#N/A,FALSE,"DCF";#N/A,#N/A,FALSE,"Valuation";#N/A,#N/A,FALSE,"WACC";#N/A,#N/A,FALSE,"UBVH";#N/A,#N/A,FALSE,"Free Cash Flow"}</definedName>
    <definedName name="shsdrtjhsdrt" localSheetId="24" hidden="1">{#N/A,#N/A,FALSE,"Valuation Assumptions";#N/A,#N/A,FALSE,"Summary";#N/A,#N/A,FALSE,"DCF";#N/A,#N/A,FALSE,"Valuation";#N/A,#N/A,FALSE,"WACC";#N/A,#N/A,FALSE,"UBVH";#N/A,#N/A,FALSE,"Free Cash Flow"}</definedName>
    <definedName name="shsdrtjhsdrt" localSheetId="25" hidden="1">{#N/A,#N/A,FALSE,"Valuation Assumptions";#N/A,#N/A,FALSE,"Summary";#N/A,#N/A,FALSE,"DCF";#N/A,#N/A,FALSE,"Valuation";#N/A,#N/A,FALSE,"WACC";#N/A,#N/A,FALSE,"UBVH";#N/A,#N/A,FALSE,"Free Cash Flow"}</definedName>
    <definedName name="shsdrtjhsdrt" localSheetId="26" hidden="1">{#N/A,#N/A,FALSE,"Valuation Assumptions";#N/A,#N/A,FALSE,"Summary";#N/A,#N/A,FALSE,"DCF";#N/A,#N/A,FALSE,"Valuation";#N/A,#N/A,FALSE,"WACC";#N/A,#N/A,FALSE,"UBVH";#N/A,#N/A,FALSE,"Free Cash Flow"}</definedName>
    <definedName name="shsdrtjhsdrt" localSheetId="27" hidden="1">{#N/A,#N/A,FALSE,"Valuation Assumptions";#N/A,#N/A,FALSE,"Summary";#N/A,#N/A,FALSE,"DCF";#N/A,#N/A,FALSE,"Valuation";#N/A,#N/A,FALSE,"WACC";#N/A,#N/A,FALSE,"UBVH";#N/A,#N/A,FALSE,"Free Cash Flow"}</definedName>
    <definedName name="shsdrtjhsdrt" localSheetId="28" hidden="1">{#N/A,#N/A,FALSE,"Valuation Assumptions";#N/A,#N/A,FALSE,"Summary";#N/A,#N/A,FALSE,"DCF";#N/A,#N/A,FALSE,"Valuation";#N/A,#N/A,FALSE,"WACC";#N/A,#N/A,FALSE,"UBVH";#N/A,#N/A,FALSE,"Free Cash Flow"}</definedName>
    <definedName name="shsdrtjhsdrt" localSheetId="29" hidden="1">{#N/A,#N/A,FALSE,"Valuation Assumptions";#N/A,#N/A,FALSE,"Summary";#N/A,#N/A,FALSE,"DCF";#N/A,#N/A,FALSE,"Valuation";#N/A,#N/A,FALSE,"WACC";#N/A,#N/A,FALSE,"UBVH";#N/A,#N/A,FALSE,"Free Cash Flow"}</definedName>
    <definedName name="shsdrtjhsdrt" localSheetId="30" hidden="1">{#N/A,#N/A,FALSE,"Valuation Assumptions";#N/A,#N/A,FALSE,"Summary";#N/A,#N/A,FALSE,"DCF";#N/A,#N/A,FALSE,"Valuation";#N/A,#N/A,FALSE,"WACC";#N/A,#N/A,FALSE,"UBVH";#N/A,#N/A,FALSE,"Free Cash Flow"}</definedName>
    <definedName name="shsdrtjhsdrt" localSheetId="32" hidden="1">{#N/A,#N/A,FALSE,"Valuation Assumptions";#N/A,#N/A,FALSE,"Summary";#N/A,#N/A,FALSE,"DCF";#N/A,#N/A,FALSE,"Valuation";#N/A,#N/A,FALSE,"WACC";#N/A,#N/A,FALSE,"UBVH";#N/A,#N/A,FALSE,"Free Cash Flow"}</definedName>
    <definedName name="shsdrtjhsdrt" localSheetId="4" hidden="1">{#N/A,#N/A,FALSE,"Valuation Assumptions";#N/A,#N/A,FALSE,"Summary";#N/A,#N/A,FALSE,"DCF";#N/A,#N/A,FALSE,"Valuation";#N/A,#N/A,FALSE,"WACC";#N/A,#N/A,FALSE,"UBVH";#N/A,#N/A,FALSE,"Free Cash Flow"}</definedName>
    <definedName name="shsdrtjhsdrt" localSheetId="5" hidden="1">{#N/A,#N/A,FALSE,"Valuation Assumptions";#N/A,#N/A,FALSE,"Summary";#N/A,#N/A,FALSE,"DCF";#N/A,#N/A,FALSE,"Valuation";#N/A,#N/A,FALSE,"WACC";#N/A,#N/A,FALSE,"UBVH";#N/A,#N/A,FALSE,"Free Cash Flow"}</definedName>
    <definedName name="shsdrtjhsdrt" localSheetId="6" hidden="1">{#N/A,#N/A,FALSE,"Valuation Assumptions";#N/A,#N/A,FALSE,"Summary";#N/A,#N/A,FALSE,"DCF";#N/A,#N/A,FALSE,"Valuation";#N/A,#N/A,FALSE,"WACC";#N/A,#N/A,FALSE,"UBVH";#N/A,#N/A,FALSE,"Free Cash Flow"}</definedName>
    <definedName name="shsdrtjhsdrt" localSheetId="10" hidden="1">{#N/A,#N/A,FALSE,"Valuation Assumptions";#N/A,#N/A,FALSE,"Summary";#N/A,#N/A,FALSE,"DCF";#N/A,#N/A,FALSE,"Valuation";#N/A,#N/A,FALSE,"WACC";#N/A,#N/A,FALSE,"UBVH";#N/A,#N/A,FALSE,"Free Cash Flow"}</definedName>
    <definedName name="shsdrtjhsdrt" localSheetId="3" hidden="1">{#N/A,#N/A,FALSE,"Valuation Assumptions";#N/A,#N/A,FALSE,"Summary";#N/A,#N/A,FALSE,"DCF";#N/A,#N/A,FALSE,"Valuation";#N/A,#N/A,FALSE,"WACC";#N/A,#N/A,FALSE,"UBVH";#N/A,#N/A,FALSE,"Free Cash Flow"}</definedName>
    <definedName name="shsdrtjhsdrt" localSheetId="9" hidden="1">{#N/A,#N/A,FALSE,"Valuation Assumptions";#N/A,#N/A,FALSE,"Summary";#N/A,#N/A,FALSE,"DCF";#N/A,#N/A,FALSE,"Valuation";#N/A,#N/A,FALSE,"WACC";#N/A,#N/A,FALSE,"UBVH";#N/A,#N/A,FALSE,"Free Cash Flow"}</definedName>
    <definedName name="shsdrtjhsdrt" localSheetId="7" hidden="1">{#N/A,#N/A,FALSE,"Valuation Assumptions";#N/A,#N/A,FALSE,"Summary";#N/A,#N/A,FALSE,"DCF";#N/A,#N/A,FALSE,"Valuation";#N/A,#N/A,FALSE,"WACC";#N/A,#N/A,FALSE,"UBVH";#N/A,#N/A,FALSE,"Free Cash Flow"}</definedName>
    <definedName name="shsdrtjhsdrt" localSheetId="8" hidden="1">{#N/A,#N/A,FALSE,"Valuation Assumptions";#N/A,#N/A,FALSE,"Summary";#N/A,#N/A,FALSE,"DCF";#N/A,#N/A,FALSE,"Valuation";#N/A,#N/A,FALSE,"WACC";#N/A,#N/A,FALSE,"UBVH";#N/A,#N/A,FALSE,"Free Cash Flow"}</definedName>
    <definedName name="shsdrtjhsdrt" localSheetId="0" hidden="1">{#N/A,#N/A,FALSE,"Valuation Assumptions";#N/A,#N/A,FALSE,"Summary";#N/A,#N/A,FALSE,"DCF";#N/A,#N/A,FALSE,"Valuation";#N/A,#N/A,FALSE,"WACC";#N/A,#N/A,FALSE,"UBVH";#N/A,#N/A,FALSE,"Free Cash Flow"}</definedName>
    <definedName name="shsdrtjhsdrt" hidden="1">{#N/A,#N/A,FALSE,"Valuation Assumptions";#N/A,#N/A,FALSE,"Summary";#N/A,#N/A,FALSE,"DCF";#N/A,#N/A,FALSE,"Valuation";#N/A,#N/A,FALSE,"WACC";#N/A,#N/A,FALSE,"UBVH";#N/A,#N/A,FALSE,"Free Cash Flow"}</definedName>
    <definedName name="shsthsrthsrth" localSheetId="1" hidden="1">{"vi1",#N/A,FALSE,"Financial Statements";"vi2",#N/A,FALSE,"Financial Statements";#N/A,#N/A,FALSE,"DCF"}</definedName>
    <definedName name="shsthsrthsrth" localSheetId="2" hidden="1">{"vi1",#N/A,FALSE,"Financial Statements";"vi2",#N/A,FALSE,"Financial Statements";#N/A,#N/A,FALSE,"DCF"}</definedName>
    <definedName name="shsthsrthsrth" localSheetId="11" hidden="1">{"vi1",#N/A,FALSE,"Financial Statements";"vi2",#N/A,FALSE,"Financial Statements";#N/A,#N/A,FALSE,"DCF"}</definedName>
    <definedName name="shsthsrthsrth" localSheetId="12" hidden="1">{"vi1",#N/A,FALSE,"Financial Statements";"vi2",#N/A,FALSE,"Financial Statements";#N/A,#N/A,FALSE,"DCF"}</definedName>
    <definedName name="shsthsrthsrth" localSheetId="13" hidden="1">{"vi1",#N/A,FALSE,"Financial Statements";"vi2",#N/A,FALSE,"Financial Statements";#N/A,#N/A,FALSE,"DCF"}</definedName>
    <definedName name="shsthsrthsrth" localSheetId="14" hidden="1">{"vi1",#N/A,FALSE,"Financial Statements";"vi2",#N/A,FALSE,"Financial Statements";#N/A,#N/A,FALSE,"DCF"}</definedName>
    <definedName name="shsthsrthsrth" localSheetId="15" hidden="1">{"vi1",#N/A,FALSE,"Financial Statements";"vi2",#N/A,FALSE,"Financial Statements";#N/A,#N/A,FALSE,"DCF"}</definedName>
    <definedName name="shsthsrthsrth" localSheetId="16" hidden="1">{"vi1",#N/A,FALSE,"Financial Statements";"vi2",#N/A,FALSE,"Financial Statements";#N/A,#N/A,FALSE,"DCF"}</definedName>
    <definedName name="shsthsrthsrth" localSheetId="17" hidden="1">{"vi1",#N/A,FALSE,"Financial Statements";"vi2",#N/A,FALSE,"Financial Statements";#N/A,#N/A,FALSE,"DCF"}</definedName>
    <definedName name="shsthsrthsrth" localSheetId="18" hidden="1">{"vi1",#N/A,FALSE,"Financial Statements";"vi2",#N/A,FALSE,"Financial Statements";#N/A,#N/A,FALSE,"DCF"}</definedName>
    <definedName name="shsthsrthsrth" localSheetId="19" hidden="1">{"vi1",#N/A,FALSE,"Financial Statements";"vi2",#N/A,FALSE,"Financial Statements";#N/A,#N/A,FALSE,"DCF"}</definedName>
    <definedName name="shsthsrthsrth" localSheetId="20" hidden="1">{"vi1",#N/A,FALSE,"Financial Statements";"vi2",#N/A,FALSE,"Financial Statements";#N/A,#N/A,FALSE,"DCF"}</definedName>
    <definedName name="shsthsrthsrth" localSheetId="21" hidden="1">{"vi1",#N/A,FALSE,"Financial Statements";"vi2",#N/A,FALSE,"Financial Statements";#N/A,#N/A,FALSE,"DCF"}</definedName>
    <definedName name="shsthsrthsrth" localSheetId="22" hidden="1">{"vi1",#N/A,FALSE,"Financial Statements";"vi2",#N/A,FALSE,"Financial Statements";#N/A,#N/A,FALSE,"DCF"}</definedName>
    <definedName name="shsthsrthsrth" localSheetId="23" hidden="1">{"vi1",#N/A,FALSE,"Financial Statements";"vi2",#N/A,FALSE,"Financial Statements";#N/A,#N/A,FALSE,"DCF"}</definedName>
    <definedName name="shsthsrthsrth" localSheetId="24" hidden="1">{"vi1",#N/A,FALSE,"Financial Statements";"vi2",#N/A,FALSE,"Financial Statements";#N/A,#N/A,FALSE,"DCF"}</definedName>
    <definedName name="shsthsrthsrth" localSheetId="25" hidden="1">{"vi1",#N/A,FALSE,"Financial Statements";"vi2",#N/A,FALSE,"Financial Statements";#N/A,#N/A,FALSE,"DCF"}</definedName>
    <definedName name="shsthsrthsrth" localSheetId="26" hidden="1">{"vi1",#N/A,FALSE,"Financial Statements";"vi2",#N/A,FALSE,"Financial Statements";#N/A,#N/A,FALSE,"DCF"}</definedName>
    <definedName name="shsthsrthsrth" localSheetId="27" hidden="1">{"vi1",#N/A,FALSE,"Financial Statements";"vi2",#N/A,FALSE,"Financial Statements";#N/A,#N/A,FALSE,"DCF"}</definedName>
    <definedName name="shsthsrthsrth" localSheetId="28" hidden="1">{"vi1",#N/A,FALSE,"Financial Statements";"vi2",#N/A,FALSE,"Financial Statements";#N/A,#N/A,FALSE,"DCF"}</definedName>
    <definedName name="shsthsrthsrth" localSheetId="29" hidden="1">{"vi1",#N/A,FALSE,"Financial Statements";"vi2",#N/A,FALSE,"Financial Statements";#N/A,#N/A,FALSE,"DCF"}</definedName>
    <definedName name="shsthsrthsrth" localSheetId="30" hidden="1">{"vi1",#N/A,FALSE,"Financial Statements";"vi2",#N/A,FALSE,"Financial Statements";#N/A,#N/A,FALSE,"DCF"}</definedName>
    <definedName name="shsthsrthsrth" localSheetId="32" hidden="1">{"vi1",#N/A,FALSE,"Financial Statements";"vi2",#N/A,FALSE,"Financial Statements";#N/A,#N/A,FALSE,"DCF"}</definedName>
    <definedName name="shsthsrthsrth" localSheetId="4" hidden="1">{"vi1",#N/A,FALSE,"Financial Statements";"vi2",#N/A,FALSE,"Financial Statements";#N/A,#N/A,FALSE,"DCF"}</definedName>
    <definedName name="shsthsrthsrth" localSheetId="5" hidden="1">{"vi1",#N/A,FALSE,"Financial Statements";"vi2",#N/A,FALSE,"Financial Statements";#N/A,#N/A,FALSE,"DCF"}</definedName>
    <definedName name="shsthsrthsrth" localSheetId="6" hidden="1">{"vi1",#N/A,FALSE,"Financial Statements";"vi2",#N/A,FALSE,"Financial Statements";#N/A,#N/A,FALSE,"DCF"}</definedName>
    <definedName name="shsthsrthsrth" localSheetId="10" hidden="1">{"vi1",#N/A,FALSE,"Financial Statements";"vi2",#N/A,FALSE,"Financial Statements";#N/A,#N/A,FALSE,"DCF"}</definedName>
    <definedName name="shsthsrthsrth" localSheetId="3" hidden="1">{"vi1",#N/A,FALSE,"Financial Statements";"vi2",#N/A,FALSE,"Financial Statements";#N/A,#N/A,FALSE,"DCF"}</definedName>
    <definedName name="shsthsrthsrth" localSheetId="9" hidden="1">{"vi1",#N/A,FALSE,"Financial Statements";"vi2",#N/A,FALSE,"Financial Statements";#N/A,#N/A,FALSE,"DCF"}</definedName>
    <definedName name="shsthsrthsrth" localSheetId="7" hidden="1">{"vi1",#N/A,FALSE,"Financial Statements";"vi2",#N/A,FALSE,"Financial Statements";#N/A,#N/A,FALSE,"DCF"}</definedName>
    <definedName name="shsthsrthsrth" localSheetId="8" hidden="1">{"vi1",#N/A,FALSE,"Financial Statements";"vi2",#N/A,FALSE,"Financial Statements";#N/A,#N/A,FALSE,"DCF"}</definedName>
    <definedName name="shsthsrthsrth" localSheetId="0" hidden="1">{"vi1",#N/A,FALSE,"Financial Statements";"vi2",#N/A,FALSE,"Financial Statements";#N/A,#N/A,FALSE,"DCF"}</definedName>
    <definedName name="shsthsrthsrth" hidden="1">{"vi1",#N/A,FALSE,"Financial Statements";"vi2",#N/A,FALSE,"Financial Statements";#N/A,#N/A,FALSE,"DCF"}</definedName>
    <definedName name="sjdjsrtjas" localSheetId="1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2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11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12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13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14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15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16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17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18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19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20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21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22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23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24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25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26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27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28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29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30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32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4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5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6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10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3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9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7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8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0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hidden="1">{#N/A,#N/A,FALSE,"INPUTS";#N/A,#N/A,FALSE,"PROFORMA BSHEET";#N/A,#N/A,FALSE,"COMBINED";#N/A,#N/A,FALSE,"ACQUIROR";#N/A,#N/A,FALSE,"TARGET 1";#N/A,#N/A,FALSE,"TARGET 2";#N/A,#N/A,FALSE,"HIGH YIELD";#N/A,#N/A,FALSE,"OVERFUND"}</definedName>
    <definedName name="sjksgjj" localSheetId="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1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1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1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1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1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1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1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1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1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2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2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2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2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2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2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2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2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2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2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3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3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1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sjr" localSheetId="1" hidden="1">{#N/A,#N/A,FALSE,"INPUTS";#N/A,#N/A,FALSE,"PROFORMA BSHEET";#N/A,#N/A,FALSE,"COMBINED";#N/A,#N/A,FALSE,"HIGH YIELD";#N/A,#N/A,FALSE,"COMB_GRAPHS"}</definedName>
    <definedName name="sjsjr" localSheetId="2" hidden="1">{#N/A,#N/A,FALSE,"INPUTS";#N/A,#N/A,FALSE,"PROFORMA BSHEET";#N/A,#N/A,FALSE,"COMBINED";#N/A,#N/A,FALSE,"HIGH YIELD";#N/A,#N/A,FALSE,"COMB_GRAPHS"}</definedName>
    <definedName name="sjsjr" localSheetId="11" hidden="1">{#N/A,#N/A,FALSE,"INPUTS";#N/A,#N/A,FALSE,"PROFORMA BSHEET";#N/A,#N/A,FALSE,"COMBINED";#N/A,#N/A,FALSE,"HIGH YIELD";#N/A,#N/A,FALSE,"COMB_GRAPHS"}</definedName>
    <definedName name="sjsjr" localSheetId="12" hidden="1">{#N/A,#N/A,FALSE,"INPUTS";#N/A,#N/A,FALSE,"PROFORMA BSHEET";#N/A,#N/A,FALSE,"COMBINED";#N/A,#N/A,FALSE,"HIGH YIELD";#N/A,#N/A,FALSE,"COMB_GRAPHS"}</definedName>
    <definedName name="sjsjr" localSheetId="13" hidden="1">{#N/A,#N/A,FALSE,"INPUTS";#N/A,#N/A,FALSE,"PROFORMA BSHEET";#N/A,#N/A,FALSE,"COMBINED";#N/A,#N/A,FALSE,"HIGH YIELD";#N/A,#N/A,FALSE,"COMB_GRAPHS"}</definedName>
    <definedName name="sjsjr" localSheetId="14" hidden="1">{#N/A,#N/A,FALSE,"INPUTS";#N/A,#N/A,FALSE,"PROFORMA BSHEET";#N/A,#N/A,FALSE,"COMBINED";#N/A,#N/A,FALSE,"HIGH YIELD";#N/A,#N/A,FALSE,"COMB_GRAPHS"}</definedName>
    <definedName name="sjsjr" localSheetId="15" hidden="1">{#N/A,#N/A,FALSE,"INPUTS";#N/A,#N/A,FALSE,"PROFORMA BSHEET";#N/A,#N/A,FALSE,"COMBINED";#N/A,#N/A,FALSE,"HIGH YIELD";#N/A,#N/A,FALSE,"COMB_GRAPHS"}</definedName>
    <definedName name="sjsjr" localSheetId="16" hidden="1">{#N/A,#N/A,FALSE,"INPUTS";#N/A,#N/A,FALSE,"PROFORMA BSHEET";#N/A,#N/A,FALSE,"COMBINED";#N/A,#N/A,FALSE,"HIGH YIELD";#N/A,#N/A,FALSE,"COMB_GRAPHS"}</definedName>
    <definedName name="sjsjr" localSheetId="17" hidden="1">{#N/A,#N/A,FALSE,"INPUTS";#N/A,#N/A,FALSE,"PROFORMA BSHEET";#N/A,#N/A,FALSE,"COMBINED";#N/A,#N/A,FALSE,"HIGH YIELD";#N/A,#N/A,FALSE,"COMB_GRAPHS"}</definedName>
    <definedName name="sjsjr" localSheetId="18" hidden="1">{#N/A,#N/A,FALSE,"INPUTS";#N/A,#N/A,FALSE,"PROFORMA BSHEET";#N/A,#N/A,FALSE,"COMBINED";#N/A,#N/A,FALSE,"HIGH YIELD";#N/A,#N/A,FALSE,"COMB_GRAPHS"}</definedName>
    <definedName name="sjsjr" localSheetId="19" hidden="1">{#N/A,#N/A,FALSE,"INPUTS";#N/A,#N/A,FALSE,"PROFORMA BSHEET";#N/A,#N/A,FALSE,"COMBINED";#N/A,#N/A,FALSE,"HIGH YIELD";#N/A,#N/A,FALSE,"COMB_GRAPHS"}</definedName>
    <definedName name="sjsjr" localSheetId="20" hidden="1">{#N/A,#N/A,FALSE,"INPUTS";#N/A,#N/A,FALSE,"PROFORMA BSHEET";#N/A,#N/A,FALSE,"COMBINED";#N/A,#N/A,FALSE,"HIGH YIELD";#N/A,#N/A,FALSE,"COMB_GRAPHS"}</definedName>
    <definedName name="sjsjr" localSheetId="21" hidden="1">{#N/A,#N/A,FALSE,"INPUTS";#N/A,#N/A,FALSE,"PROFORMA BSHEET";#N/A,#N/A,FALSE,"COMBINED";#N/A,#N/A,FALSE,"HIGH YIELD";#N/A,#N/A,FALSE,"COMB_GRAPHS"}</definedName>
    <definedName name="sjsjr" localSheetId="22" hidden="1">{#N/A,#N/A,FALSE,"INPUTS";#N/A,#N/A,FALSE,"PROFORMA BSHEET";#N/A,#N/A,FALSE,"COMBINED";#N/A,#N/A,FALSE,"HIGH YIELD";#N/A,#N/A,FALSE,"COMB_GRAPHS"}</definedName>
    <definedName name="sjsjr" localSheetId="23" hidden="1">{#N/A,#N/A,FALSE,"INPUTS";#N/A,#N/A,FALSE,"PROFORMA BSHEET";#N/A,#N/A,FALSE,"COMBINED";#N/A,#N/A,FALSE,"HIGH YIELD";#N/A,#N/A,FALSE,"COMB_GRAPHS"}</definedName>
    <definedName name="sjsjr" localSheetId="24" hidden="1">{#N/A,#N/A,FALSE,"INPUTS";#N/A,#N/A,FALSE,"PROFORMA BSHEET";#N/A,#N/A,FALSE,"COMBINED";#N/A,#N/A,FALSE,"HIGH YIELD";#N/A,#N/A,FALSE,"COMB_GRAPHS"}</definedName>
    <definedName name="sjsjr" localSheetId="25" hidden="1">{#N/A,#N/A,FALSE,"INPUTS";#N/A,#N/A,FALSE,"PROFORMA BSHEET";#N/A,#N/A,FALSE,"COMBINED";#N/A,#N/A,FALSE,"HIGH YIELD";#N/A,#N/A,FALSE,"COMB_GRAPHS"}</definedName>
    <definedName name="sjsjr" localSheetId="26" hidden="1">{#N/A,#N/A,FALSE,"INPUTS";#N/A,#N/A,FALSE,"PROFORMA BSHEET";#N/A,#N/A,FALSE,"COMBINED";#N/A,#N/A,FALSE,"HIGH YIELD";#N/A,#N/A,FALSE,"COMB_GRAPHS"}</definedName>
    <definedName name="sjsjr" localSheetId="27" hidden="1">{#N/A,#N/A,FALSE,"INPUTS";#N/A,#N/A,FALSE,"PROFORMA BSHEET";#N/A,#N/A,FALSE,"COMBINED";#N/A,#N/A,FALSE,"HIGH YIELD";#N/A,#N/A,FALSE,"COMB_GRAPHS"}</definedName>
    <definedName name="sjsjr" localSheetId="28" hidden="1">{#N/A,#N/A,FALSE,"INPUTS";#N/A,#N/A,FALSE,"PROFORMA BSHEET";#N/A,#N/A,FALSE,"COMBINED";#N/A,#N/A,FALSE,"HIGH YIELD";#N/A,#N/A,FALSE,"COMB_GRAPHS"}</definedName>
    <definedName name="sjsjr" localSheetId="29" hidden="1">{#N/A,#N/A,FALSE,"INPUTS";#N/A,#N/A,FALSE,"PROFORMA BSHEET";#N/A,#N/A,FALSE,"COMBINED";#N/A,#N/A,FALSE,"HIGH YIELD";#N/A,#N/A,FALSE,"COMB_GRAPHS"}</definedName>
    <definedName name="sjsjr" localSheetId="30" hidden="1">{#N/A,#N/A,FALSE,"INPUTS";#N/A,#N/A,FALSE,"PROFORMA BSHEET";#N/A,#N/A,FALSE,"COMBINED";#N/A,#N/A,FALSE,"HIGH YIELD";#N/A,#N/A,FALSE,"COMB_GRAPHS"}</definedName>
    <definedName name="sjsjr" localSheetId="32" hidden="1">{#N/A,#N/A,FALSE,"INPUTS";#N/A,#N/A,FALSE,"PROFORMA BSHEET";#N/A,#N/A,FALSE,"COMBINED";#N/A,#N/A,FALSE,"HIGH YIELD";#N/A,#N/A,FALSE,"COMB_GRAPHS"}</definedName>
    <definedName name="sjsjr" localSheetId="4" hidden="1">{#N/A,#N/A,FALSE,"INPUTS";#N/A,#N/A,FALSE,"PROFORMA BSHEET";#N/A,#N/A,FALSE,"COMBINED";#N/A,#N/A,FALSE,"HIGH YIELD";#N/A,#N/A,FALSE,"COMB_GRAPHS"}</definedName>
    <definedName name="sjsjr" localSheetId="5" hidden="1">{#N/A,#N/A,FALSE,"INPUTS";#N/A,#N/A,FALSE,"PROFORMA BSHEET";#N/A,#N/A,FALSE,"COMBINED";#N/A,#N/A,FALSE,"HIGH YIELD";#N/A,#N/A,FALSE,"COMB_GRAPHS"}</definedName>
    <definedName name="sjsjr" localSheetId="6" hidden="1">{#N/A,#N/A,FALSE,"INPUTS";#N/A,#N/A,FALSE,"PROFORMA BSHEET";#N/A,#N/A,FALSE,"COMBINED";#N/A,#N/A,FALSE,"HIGH YIELD";#N/A,#N/A,FALSE,"COMB_GRAPHS"}</definedName>
    <definedName name="sjsjr" localSheetId="10" hidden="1">{#N/A,#N/A,FALSE,"INPUTS";#N/A,#N/A,FALSE,"PROFORMA BSHEET";#N/A,#N/A,FALSE,"COMBINED";#N/A,#N/A,FALSE,"HIGH YIELD";#N/A,#N/A,FALSE,"COMB_GRAPHS"}</definedName>
    <definedName name="sjsjr" localSheetId="3" hidden="1">{#N/A,#N/A,FALSE,"INPUTS";#N/A,#N/A,FALSE,"PROFORMA BSHEET";#N/A,#N/A,FALSE,"COMBINED";#N/A,#N/A,FALSE,"HIGH YIELD";#N/A,#N/A,FALSE,"COMB_GRAPHS"}</definedName>
    <definedName name="sjsjr" localSheetId="9" hidden="1">{#N/A,#N/A,FALSE,"INPUTS";#N/A,#N/A,FALSE,"PROFORMA BSHEET";#N/A,#N/A,FALSE,"COMBINED";#N/A,#N/A,FALSE,"HIGH YIELD";#N/A,#N/A,FALSE,"COMB_GRAPHS"}</definedName>
    <definedName name="sjsjr" localSheetId="7" hidden="1">{#N/A,#N/A,FALSE,"INPUTS";#N/A,#N/A,FALSE,"PROFORMA BSHEET";#N/A,#N/A,FALSE,"COMBINED";#N/A,#N/A,FALSE,"HIGH YIELD";#N/A,#N/A,FALSE,"COMB_GRAPHS"}</definedName>
    <definedName name="sjsjr" localSheetId="8" hidden="1">{#N/A,#N/A,FALSE,"INPUTS";#N/A,#N/A,FALSE,"PROFORMA BSHEET";#N/A,#N/A,FALSE,"COMBINED";#N/A,#N/A,FALSE,"HIGH YIELD";#N/A,#N/A,FALSE,"COMB_GRAPHS"}</definedName>
    <definedName name="sjsjr" localSheetId="0" hidden="1">{#N/A,#N/A,FALSE,"INPUTS";#N/A,#N/A,FALSE,"PROFORMA BSHEET";#N/A,#N/A,FALSE,"COMBINED";#N/A,#N/A,FALSE,"HIGH YIELD";#N/A,#N/A,FALSE,"COMB_GRAPHS"}</definedName>
    <definedName name="sjsjr" hidden="1">{#N/A,#N/A,FALSE,"INPUTS";#N/A,#N/A,FALSE,"PROFORMA BSHEET";#N/A,#N/A,FALSE,"COMBINED";#N/A,#N/A,FALSE,"HIGH YIELD";#N/A,#N/A,FALSE,"COMB_GRAPHS"}</definedName>
    <definedName name="sjsjsrtjs" localSheetId="1" hidden="1">{#N/A,#N/A,FALSE,"INPUTS";#N/A,#N/A,FALSE,"PROFORMA BSHEET";#N/A,#N/A,FALSE,"COMBINED";#N/A,#N/A,FALSE,"HIGH YIELD";#N/A,#N/A,FALSE,"COMB_GRAPHS"}</definedName>
    <definedName name="sjsjsrtjs" localSheetId="2" hidden="1">{#N/A,#N/A,FALSE,"INPUTS";#N/A,#N/A,FALSE,"PROFORMA BSHEET";#N/A,#N/A,FALSE,"COMBINED";#N/A,#N/A,FALSE,"HIGH YIELD";#N/A,#N/A,FALSE,"COMB_GRAPHS"}</definedName>
    <definedName name="sjsjsrtjs" localSheetId="11" hidden="1">{#N/A,#N/A,FALSE,"INPUTS";#N/A,#N/A,FALSE,"PROFORMA BSHEET";#N/A,#N/A,FALSE,"COMBINED";#N/A,#N/A,FALSE,"HIGH YIELD";#N/A,#N/A,FALSE,"COMB_GRAPHS"}</definedName>
    <definedName name="sjsjsrtjs" localSheetId="12" hidden="1">{#N/A,#N/A,FALSE,"INPUTS";#N/A,#N/A,FALSE,"PROFORMA BSHEET";#N/A,#N/A,FALSE,"COMBINED";#N/A,#N/A,FALSE,"HIGH YIELD";#N/A,#N/A,FALSE,"COMB_GRAPHS"}</definedName>
    <definedName name="sjsjsrtjs" localSheetId="13" hidden="1">{#N/A,#N/A,FALSE,"INPUTS";#N/A,#N/A,FALSE,"PROFORMA BSHEET";#N/A,#N/A,FALSE,"COMBINED";#N/A,#N/A,FALSE,"HIGH YIELD";#N/A,#N/A,FALSE,"COMB_GRAPHS"}</definedName>
    <definedName name="sjsjsrtjs" localSheetId="14" hidden="1">{#N/A,#N/A,FALSE,"INPUTS";#N/A,#N/A,FALSE,"PROFORMA BSHEET";#N/A,#N/A,FALSE,"COMBINED";#N/A,#N/A,FALSE,"HIGH YIELD";#N/A,#N/A,FALSE,"COMB_GRAPHS"}</definedName>
    <definedName name="sjsjsrtjs" localSheetId="15" hidden="1">{#N/A,#N/A,FALSE,"INPUTS";#N/A,#N/A,FALSE,"PROFORMA BSHEET";#N/A,#N/A,FALSE,"COMBINED";#N/A,#N/A,FALSE,"HIGH YIELD";#N/A,#N/A,FALSE,"COMB_GRAPHS"}</definedName>
    <definedName name="sjsjsrtjs" localSheetId="16" hidden="1">{#N/A,#N/A,FALSE,"INPUTS";#N/A,#N/A,FALSE,"PROFORMA BSHEET";#N/A,#N/A,FALSE,"COMBINED";#N/A,#N/A,FALSE,"HIGH YIELD";#N/A,#N/A,FALSE,"COMB_GRAPHS"}</definedName>
    <definedName name="sjsjsrtjs" localSheetId="17" hidden="1">{#N/A,#N/A,FALSE,"INPUTS";#N/A,#N/A,FALSE,"PROFORMA BSHEET";#N/A,#N/A,FALSE,"COMBINED";#N/A,#N/A,FALSE,"HIGH YIELD";#N/A,#N/A,FALSE,"COMB_GRAPHS"}</definedName>
    <definedName name="sjsjsrtjs" localSheetId="18" hidden="1">{#N/A,#N/A,FALSE,"INPUTS";#N/A,#N/A,FALSE,"PROFORMA BSHEET";#N/A,#N/A,FALSE,"COMBINED";#N/A,#N/A,FALSE,"HIGH YIELD";#N/A,#N/A,FALSE,"COMB_GRAPHS"}</definedName>
    <definedName name="sjsjsrtjs" localSheetId="19" hidden="1">{#N/A,#N/A,FALSE,"INPUTS";#N/A,#N/A,FALSE,"PROFORMA BSHEET";#N/A,#N/A,FALSE,"COMBINED";#N/A,#N/A,FALSE,"HIGH YIELD";#N/A,#N/A,FALSE,"COMB_GRAPHS"}</definedName>
    <definedName name="sjsjsrtjs" localSheetId="20" hidden="1">{#N/A,#N/A,FALSE,"INPUTS";#N/A,#N/A,FALSE,"PROFORMA BSHEET";#N/A,#N/A,FALSE,"COMBINED";#N/A,#N/A,FALSE,"HIGH YIELD";#N/A,#N/A,FALSE,"COMB_GRAPHS"}</definedName>
    <definedName name="sjsjsrtjs" localSheetId="21" hidden="1">{#N/A,#N/A,FALSE,"INPUTS";#N/A,#N/A,FALSE,"PROFORMA BSHEET";#N/A,#N/A,FALSE,"COMBINED";#N/A,#N/A,FALSE,"HIGH YIELD";#N/A,#N/A,FALSE,"COMB_GRAPHS"}</definedName>
    <definedName name="sjsjsrtjs" localSheetId="22" hidden="1">{#N/A,#N/A,FALSE,"INPUTS";#N/A,#N/A,FALSE,"PROFORMA BSHEET";#N/A,#N/A,FALSE,"COMBINED";#N/A,#N/A,FALSE,"HIGH YIELD";#N/A,#N/A,FALSE,"COMB_GRAPHS"}</definedName>
    <definedName name="sjsjsrtjs" localSheetId="23" hidden="1">{#N/A,#N/A,FALSE,"INPUTS";#N/A,#N/A,FALSE,"PROFORMA BSHEET";#N/A,#N/A,FALSE,"COMBINED";#N/A,#N/A,FALSE,"HIGH YIELD";#N/A,#N/A,FALSE,"COMB_GRAPHS"}</definedName>
    <definedName name="sjsjsrtjs" localSheetId="24" hidden="1">{#N/A,#N/A,FALSE,"INPUTS";#N/A,#N/A,FALSE,"PROFORMA BSHEET";#N/A,#N/A,FALSE,"COMBINED";#N/A,#N/A,FALSE,"HIGH YIELD";#N/A,#N/A,FALSE,"COMB_GRAPHS"}</definedName>
    <definedName name="sjsjsrtjs" localSheetId="25" hidden="1">{#N/A,#N/A,FALSE,"INPUTS";#N/A,#N/A,FALSE,"PROFORMA BSHEET";#N/A,#N/A,FALSE,"COMBINED";#N/A,#N/A,FALSE,"HIGH YIELD";#N/A,#N/A,FALSE,"COMB_GRAPHS"}</definedName>
    <definedName name="sjsjsrtjs" localSheetId="26" hidden="1">{#N/A,#N/A,FALSE,"INPUTS";#N/A,#N/A,FALSE,"PROFORMA BSHEET";#N/A,#N/A,FALSE,"COMBINED";#N/A,#N/A,FALSE,"HIGH YIELD";#N/A,#N/A,FALSE,"COMB_GRAPHS"}</definedName>
    <definedName name="sjsjsrtjs" localSheetId="27" hidden="1">{#N/A,#N/A,FALSE,"INPUTS";#N/A,#N/A,FALSE,"PROFORMA BSHEET";#N/A,#N/A,FALSE,"COMBINED";#N/A,#N/A,FALSE,"HIGH YIELD";#N/A,#N/A,FALSE,"COMB_GRAPHS"}</definedName>
    <definedName name="sjsjsrtjs" localSheetId="28" hidden="1">{#N/A,#N/A,FALSE,"INPUTS";#N/A,#N/A,FALSE,"PROFORMA BSHEET";#N/A,#N/A,FALSE,"COMBINED";#N/A,#N/A,FALSE,"HIGH YIELD";#N/A,#N/A,FALSE,"COMB_GRAPHS"}</definedName>
    <definedName name="sjsjsrtjs" localSheetId="29" hidden="1">{#N/A,#N/A,FALSE,"INPUTS";#N/A,#N/A,FALSE,"PROFORMA BSHEET";#N/A,#N/A,FALSE,"COMBINED";#N/A,#N/A,FALSE,"HIGH YIELD";#N/A,#N/A,FALSE,"COMB_GRAPHS"}</definedName>
    <definedName name="sjsjsrtjs" localSheetId="30" hidden="1">{#N/A,#N/A,FALSE,"INPUTS";#N/A,#N/A,FALSE,"PROFORMA BSHEET";#N/A,#N/A,FALSE,"COMBINED";#N/A,#N/A,FALSE,"HIGH YIELD";#N/A,#N/A,FALSE,"COMB_GRAPHS"}</definedName>
    <definedName name="sjsjsrtjs" localSheetId="32" hidden="1">{#N/A,#N/A,FALSE,"INPUTS";#N/A,#N/A,FALSE,"PROFORMA BSHEET";#N/A,#N/A,FALSE,"COMBINED";#N/A,#N/A,FALSE,"HIGH YIELD";#N/A,#N/A,FALSE,"COMB_GRAPHS"}</definedName>
    <definedName name="sjsjsrtjs" localSheetId="4" hidden="1">{#N/A,#N/A,FALSE,"INPUTS";#N/A,#N/A,FALSE,"PROFORMA BSHEET";#N/A,#N/A,FALSE,"COMBINED";#N/A,#N/A,FALSE,"HIGH YIELD";#N/A,#N/A,FALSE,"COMB_GRAPHS"}</definedName>
    <definedName name="sjsjsrtjs" localSheetId="5" hidden="1">{#N/A,#N/A,FALSE,"INPUTS";#N/A,#N/A,FALSE,"PROFORMA BSHEET";#N/A,#N/A,FALSE,"COMBINED";#N/A,#N/A,FALSE,"HIGH YIELD";#N/A,#N/A,FALSE,"COMB_GRAPHS"}</definedName>
    <definedName name="sjsjsrtjs" localSheetId="6" hidden="1">{#N/A,#N/A,FALSE,"INPUTS";#N/A,#N/A,FALSE,"PROFORMA BSHEET";#N/A,#N/A,FALSE,"COMBINED";#N/A,#N/A,FALSE,"HIGH YIELD";#N/A,#N/A,FALSE,"COMB_GRAPHS"}</definedName>
    <definedName name="sjsjsrtjs" localSheetId="10" hidden="1">{#N/A,#N/A,FALSE,"INPUTS";#N/A,#N/A,FALSE,"PROFORMA BSHEET";#N/A,#N/A,FALSE,"COMBINED";#N/A,#N/A,FALSE,"HIGH YIELD";#N/A,#N/A,FALSE,"COMB_GRAPHS"}</definedName>
    <definedName name="sjsjsrtjs" localSheetId="3" hidden="1">{#N/A,#N/A,FALSE,"INPUTS";#N/A,#N/A,FALSE,"PROFORMA BSHEET";#N/A,#N/A,FALSE,"COMBINED";#N/A,#N/A,FALSE,"HIGH YIELD";#N/A,#N/A,FALSE,"COMB_GRAPHS"}</definedName>
    <definedName name="sjsjsrtjs" localSheetId="9" hidden="1">{#N/A,#N/A,FALSE,"INPUTS";#N/A,#N/A,FALSE,"PROFORMA BSHEET";#N/A,#N/A,FALSE,"COMBINED";#N/A,#N/A,FALSE,"HIGH YIELD";#N/A,#N/A,FALSE,"COMB_GRAPHS"}</definedName>
    <definedName name="sjsjsrtjs" localSheetId="7" hidden="1">{#N/A,#N/A,FALSE,"INPUTS";#N/A,#N/A,FALSE,"PROFORMA BSHEET";#N/A,#N/A,FALSE,"COMBINED";#N/A,#N/A,FALSE,"HIGH YIELD";#N/A,#N/A,FALSE,"COMB_GRAPHS"}</definedName>
    <definedName name="sjsjsrtjs" localSheetId="8" hidden="1">{#N/A,#N/A,FALSE,"INPUTS";#N/A,#N/A,FALSE,"PROFORMA BSHEET";#N/A,#N/A,FALSE,"COMBINED";#N/A,#N/A,FALSE,"HIGH YIELD";#N/A,#N/A,FALSE,"COMB_GRAPHS"}</definedName>
    <definedName name="sjsjsrtjs" localSheetId="0" hidden="1">{#N/A,#N/A,FALSE,"INPUTS";#N/A,#N/A,FALSE,"PROFORMA BSHEET";#N/A,#N/A,FALSE,"COMBINED";#N/A,#N/A,FALSE,"HIGH YIELD";#N/A,#N/A,FALSE,"COMB_GRAPHS"}</definedName>
    <definedName name="sjsjsrtjs" hidden="1">{#N/A,#N/A,FALSE,"INPUTS";#N/A,#N/A,FALSE,"PROFORMA BSHEET";#N/A,#N/A,FALSE,"COMBINED";#N/A,#N/A,FALSE,"HIGH YIELD";#N/A,#N/A,FALSE,"COMB_GRAPHS"}</definedName>
    <definedName name="sjsrthsrtnds" localSheetId="1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2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11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12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13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14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15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16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17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18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19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20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21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22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23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24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25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26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27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28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29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30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32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4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5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6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10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3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9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7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8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0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hidden="1">{#N/A,#N/A,FALSE,"INPUTS";#N/A,#N/A,FALSE,"PROFORMA BSHEET";#N/A,#N/A,FALSE,"COMBINED";#N/A,#N/A,FALSE,"ACQUIROR";#N/A,#N/A,FALSE,"TARGET 1";#N/A,#N/A,FALSE,"TARGET 2";#N/A,#N/A,FALSE,"HIGH YIELD";#N/A,#N/A,FALSE,"OVERFUND"}</definedName>
    <definedName name="SK" localSheetId="28" hidden="1">#REF!</definedName>
    <definedName name="SK" localSheetId="10" hidden="1">#REF!</definedName>
    <definedName name="SK" localSheetId="7" hidden="1">#REF!</definedName>
    <definedName name="SK" localSheetId="8" hidden="1">#REF!</definedName>
    <definedName name="SK" localSheetId="0" hidden="1">#REF!</definedName>
    <definedName name="SK" hidden="1">#REF!</definedName>
    <definedName name="skstysjs" localSheetId="1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2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11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12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13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14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15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16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17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18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19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20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21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22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23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24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25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26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27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28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29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30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32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4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5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6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10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3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9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7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8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0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hidden="1">{#N/A,#N/A,FALSE,"INPUTS";#N/A,#N/A,FALSE,"PROFORMA BSHEET";#N/A,#N/A,FALSE,"COMBINED";#N/A,#N/A,FALSE,"ACQUIROR";#N/A,#N/A,FALSE,"TARGET 1";#N/A,#N/A,FALSE,"TARGET 2";#N/A,#N/A,FALSE,"HIGH YIELD";#N/A,#N/A,FALSE,"OVERFUND"}</definedName>
    <definedName name="slökgd" localSheetId="2" hidden="1">{"summary1",#N/A,TRUE,"Comps";"summary2",#N/A,TRUE,"Comps";"summary3",#N/A,TRUE,"Comps"}</definedName>
    <definedName name="slökgd" localSheetId="11" hidden="1">{"summary1",#N/A,TRUE,"Comps";"summary2",#N/A,TRUE,"Comps";"summary3",#N/A,TRUE,"Comps"}</definedName>
    <definedName name="slökgd" localSheetId="28" hidden="1">{"summary1",#N/A,TRUE,"Comps";"summary2",#N/A,TRUE,"Comps";"summary3",#N/A,TRUE,"Comps"}</definedName>
    <definedName name="slökgd" localSheetId="4" hidden="1">{"summary1",#N/A,TRUE,"Comps";"summary2",#N/A,TRUE,"Comps";"summary3",#N/A,TRUE,"Comps"}</definedName>
    <definedName name="slökgd" localSheetId="10" hidden="1">{"summary1",#N/A,TRUE,"Comps";"summary2",#N/A,TRUE,"Comps";"summary3",#N/A,TRUE,"Comps"}</definedName>
    <definedName name="slökgd" localSheetId="3" hidden="1">{"summary1",#N/A,TRUE,"Comps";"summary2",#N/A,TRUE,"Comps";"summary3",#N/A,TRUE,"Comps"}</definedName>
    <definedName name="slökgd" localSheetId="9" hidden="1">{"summary1",#N/A,TRUE,"Comps";"summary2",#N/A,TRUE,"Comps";"summary3",#N/A,TRUE,"Comps"}</definedName>
    <definedName name="slökgd" localSheetId="7" hidden="1">{"summary1",#N/A,TRUE,"Comps";"summary2",#N/A,TRUE,"Comps";"summary3",#N/A,TRUE,"Comps"}</definedName>
    <definedName name="slökgd" localSheetId="8" hidden="1">{"summary1",#N/A,TRUE,"Comps";"summary2",#N/A,TRUE,"Comps";"summary3",#N/A,TRUE,"Comps"}</definedName>
    <definedName name="slökgd" localSheetId="0" hidden="1">{"summary1",#N/A,TRUE,"Comps";"summary2",#N/A,TRUE,"Comps";"summary3",#N/A,TRUE,"Comps"}</definedName>
    <definedName name="slökgd" hidden="1">{"summary1",#N/A,TRUE,"Comps";"summary2",#N/A,TRUE,"Comps";"summary3",#N/A,TRUE,"Comps"}</definedName>
    <definedName name="snsfgsghas" localSheetId="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1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1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1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1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1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1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1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1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1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2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2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2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2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2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2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2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2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2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2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3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3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1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reserhst" localSheetId="1" hidden="1">{#N/A,#N/A,FALSE,"INPUTS";#N/A,#N/A,FALSE,"PROFORMA BSHEET";#N/A,#N/A,FALSE,"COMBINED";#N/A,#N/A,FALSE,"HIGH YIELD";#N/A,#N/A,FALSE,"COMB_GRAPHS"}</definedName>
    <definedName name="sreserhst" localSheetId="2" hidden="1">{#N/A,#N/A,FALSE,"INPUTS";#N/A,#N/A,FALSE,"PROFORMA BSHEET";#N/A,#N/A,FALSE,"COMBINED";#N/A,#N/A,FALSE,"HIGH YIELD";#N/A,#N/A,FALSE,"COMB_GRAPHS"}</definedName>
    <definedName name="sreserhst" localSheetId="11" hidden="1">{#N/A,#N/A,FALSE,"INPUTS";#N/A,#N/A,FALSE,"PROFORMA BSHEET";#N/A,#N/A,FALSE,"COMBINED";#N/A,#N/A,FALSE,"HIGH YIELD";#N/A,#N/A,FALSE,"COMB_GRAPHS"}</definedName>
    <definedName name="sreserhst" localSheetId="12" hidden="1">{#N/A,#N/A,FALSE,"INPUTS";#N/A,#N/A,FALSE,"PROFORMA BSHEET";#N/A,#N/A,FALSE,"COMBINED";#N/A,#N/A,FALSE,"HIGH YIELD";#N/A,#N/A,FALSE,"COMB_GRAPHS"}</definedName>
    <definedName name="sreserhst" localSheetId="13" hidden="1">{#N/A,#N/A,FALSE,"INPUTS";#N/A,#N/A,FALSE,"PROFORMA BSHEET";#N/A,#N/A,FALSE,"COMBINED";#N/A,#N/A,FALSE,"HIGH YIELD";#N/A,#N/A,FALSE,"COMB_GRAPHS"}</definedName>
    <definedName name="sreserhst" localSheetId="14" hidden="1">{#N/A,#N/A,FALSE,"INPUTS";#N/A,#N/A,FALSE,"PROFORMA BSHEET";#N/A,#N/A,FALSE,"COMBINED";#N/A,#N/A,FALSE,"HIGH YIELD";#N/A,#N/A,FALSE,"COMB_GRAPHS"}</definedName>
    <definedName name="sreserhst" localSheetId="15" hidden="1">{#N/A,#N/A,FALSE,"INPUTS";#N/A,#N/A,FALSE,"PROFORMA BSHEET";#N/A,#N/A,FALSE,"COMBINED";#N/A,#N/A,FALSE,"HIGH YIELD";#N/A,#N/A,FALSE,"COMB_GRAPHS"}</definedName>
    <definedName name="sreserhst" localSheetId="16" hidden="1">{#N/A,#N/A,FALSE,"INPUTS";#N/A,#N/A,FALSE,"PROFORMA BSHEET";#N/A,#N/A,FALSE,"COMBINED";#N/A,#N/A,FALSE,"HIGH YIELD";#N/A,#N/A,FALSE,"COMB_GRAPHS"}</definedName>
    <definedName name="sreserhst" localSheetId="17" hidden="1">{#N/A,#N/A,FALSE,"INPUTS";#N/A,#N/A,FALSE,"PROFORMA BSHEET";#N/A,#N/A,FALSE,"COMBINED";#N/A,#N/A,FALSE,"HIGH YIELD";#N/A,#N/A,FALSE,"COMB_GRAPHS"}</definedName>
    <definedName name="sreserhst" localSheetId="18" hidden="1">{#N/A,#N/A,FALSE,"INPUTS";#N/A,#N/A,FALSE,"PROFORMA BSHEET";#N/A,#N/A,FALSE,"COMBINED";#N/A,#N/A,FALSE,"HIGH YIELD";#N/A,#N/A,FALSE,"COMB_GRAPHS"}</definedName>
    <definedName name="sreserhst" localSheetId="19" hidden="1">{#N/A,#N/A,FALSE,"INPUTS";#N/A,#N/A,FALSE,"PROFORMA BSHEET";#N/A,#N/A,FALSE,"COMBINED";#N/A,#N/A,FALSE,"HIGH YIELD";#N/A,#N/A,FALSE,"COMB_GRAPHS"}</definedName>
    <definedName name="sreserhst" localSheetId="20" hidden="1">{#N/A,#N/A,FALSE,"INPUTS";#N/A,#N/A,FALSE,"PROFORMA BSHEET";#N/A,#N/A,FALSE,"COMBINED";#N/A,#N/A,FALSE,"HIGH YIELD";#N/A,#N/A,FALSE,"COMB_GRAPHS"}</definedName>
    <definedName name="sreserhst" localSheetId="21" hidden="1">{#N/A,#N/A,FALSE,"INPUTS";#N/A,#N/A,FALSE,"PROFORMA BSHEET";#N/A,#N/A,FALSE,"COMBINED";#N/A,#N/A,FALSE,"HIGH YIELD";#N/A,#N/A,FALSE,"COMB_GRAPHS"}</definedName>
    <definedName name="sreserhst" localSheetId="22" hidden="1">{#N/A,#N/A,FALSE,"INPUTS";#N/A,#N/A,FALSE,"PROFORMA BSHEET";#N/A,#N/A,FALSE,"COMBINED";#N/A,#N/A,FALSE,"HIGH YIELD";#N/A,#N/A,FALSE,"COMB_GRAPHS"}</definedName>
    <definedName name="sreserhst" localSheetId="23" hidden="1">{#N/A,#N/A,FALSE,"INPUTS";#N/A,#N/A,FALSE,"PROFORMA BSHEET";#N/A,#N/A,FALSE,"COMBINED";#N/A,#N/A,FALSE,"HIGH YIELD";#N/A,#N/A,FALSE,"COMB_GRAPHS"}</definedName>
    <definedName name="sreserhst" localSheetId="24" hidden="1">{#N/A,#N/A,FALSE,"INPUTS";#N/A,#N/A,FALSE,"PROFORMA BSHEET";#N/A,#N/A,FALSE,"COMBINED";#N/A,#N/A,FALSE,"HIGH YIELD";#N/A,#N/A,FALSE,"COMB_GRAPHS"}</definedName>
    <definedName name="sreserhst" localSheetId="25" hidden="1">{#N/A,#N/A,FALSE,"INPUTS";#N/A,#N/A,FALSE,"PROFORMA BSHEET";#N/A,#N/A,FALSE,"COMBINED";#N/A,#N/A,FALSE,"HIGH YIELD";#N/A,#N/A,FALSE,"COMB_GRAPHS"}</definedName>
    <definedName name="sreserhst" localSheetId="26" hidden="1">{#N/A,#N/A,FALSE,"INPUTS";#N/A,#N/A,FALSE,"PROFORMA BSHEET";#N/A,#N/A,FALSE,"COMBINED";#N/A,#N/A,FALSE,"HIGH YIELD";#N/A,#N/A,FALSE,"COMB_GRAPHS"}</definedName>
    <definedName name="sreserhst" localSheetId="27" hidden="1">{#N/A,#N/A,FALSE,"INPUTS";#N/A,#N/A,FALSE,"PROFORMA BSHEET";#N/A,#N/A,FALSE,"COMBINED";#N/A,#N/A,FALSE,"HIGH YIELD";#N/A,#N/A,FALSE,"COMB_GRAPHS"}</definedName>
    <definedName name="sreserhst" localSheetId="28" hidden="1">{#N/A,#N/A,FALSE,"INPUTS";#N/A,#N/A,FALSE,"PROFORMA BSHEET";#N/A,#N/A,FALSE,"COMBINED";#N/A,#N/A,FALSE,"HIGH YIELD";#N/A,#N/A,FALSE,"COMB_GRAPHS"}</definedName>
    <definedName name="sreserhst" localSheetId="29" hidden="1">{#N/A,#N/A,FALSE,"INPUTS";#N/A,#N/A,FALSE,"PROFORMA BSHEET";#N/A,#N/A,FALSE,"COMBINED";#N/A,#N/A,FALSE,"HIGH YIELD";#N/A,#N/A,FALSE,"COMB_GRAPHS"}</definedName>
    <definedName name="sreserhst" localSheetId="30" hidden="1">{#N/A,#N/A,FALSE,"INPUTS";#N/A,#N/A,FALSE,"PROFORMA BSHEET";#N/A,#N/A,FALSE,"COMBINED";#N/A,#N/A,FALSE,"HIGH YIELD";#N/A,#N/A,FALSE,"COMB_GRAPHS"}</definedName>
    <definedName name="sreserhst" localSheetId="32" hidden="1">{#N/A,#N/A,FALSE,"INPUTS";#N/A,#N/A,FALSE,"PROFORMA BSHEET";#N/A,#N/A,FALSE,"COMBINED";#N/A,#N/A,FALSE,"HIGH YIELD";#N/A,#N/A,FALSE,"COMB_GRAPHS"}</definedName>
    <definedName name="sreserhst" localSheetId="4" hidden="1">{#N/A,#N/A,FALSE,"INPUTS";#N/A,#N/A,FALSE,"PROFORMA BSHEET";#N/A,#N/A,FALSE,"COMBINED";#N/A,#N/A,FALSE,"HIGH YIELD";#N/A,#N/A,FALSE,"COMB_GRAPHS"}</definedName>
    <definedName name="sreserhst" localSheetId="5" hidden="1">{#N/A,#N/A,FALSE,"INPUTS";#N/A,#N/A,FALSE,"PROFORMA BSHEET";#N/A,#N/A,FALSE,"COMBINED";#N/A,#N/A,FALSE,"HIGH YIELD";#N/A,#N/A,FALSE,"COMB_GRAPHS"}</definedName>
    <definedName name="sreserhst" localSheetId="6" hidden="1">{#N/A,#N/A,FALSE,"INPUTS";#N/A,#N/A,FALSE,"PROFORMA BSHEET";#N/A,#N/A,FALSE,"COMBINED";#N/A,#N/A,FALSE,"HIGH YIELD";#N/A,#N/A,FALSE,"COMB_GRAPHS"}</definedName>
    <definedName name="sreserhst" localSheetId="10" hidden="1">{#N/A,#N/A,FALSE,"INPUTS";#N/A,#N/A,FALSE,"PROFORMA BSHEET";#N/A,#N/A,FALSE,"COMBINED";#N/A,#N/A,FALSE,"HIGH YIELD";#N/A,#N/A,FALSE,"COMB_GRAPHS"}</definedName>
    <definedName name="sreserhst" localSheetId="3" hidden="1">{#N/A,#N/A,FALSE,"INPUTS";#N/A,#N/A,FALSE,"PROFORMA BSHEET";#N/A,#N/A,FALSE,"COMBINED";#N/A,#N/A,FALSE,"HIGH YIELD";#N/A,#N/A,FALSE,"COMB_GRAPHS"}</definedName>
    <definedName name="sreserhst" localSheetId="9" hidden="1">{#N/A,#N/A,FALSE,"INPUTS";#N/A,#N/A,FALSE,"PROFORMA BSHEET";#N/A,#N/A,FALSE,"COMBINED";#N/A,#N/A,FALSE,"HIGH YIELD";#N/A,#N/A,FALSE,"COMB_GRAPHS"}</definedName>
    <definedName name="sreserhst" localSheetId="7" hidden="1">{#N/A,#N/A,FALSE,"INPUTS";#N/A,#N/A,FALSE,"PROFORMA BSHEET";#N/A,#N/A,FALSE,"COMBINED";#N/A,#N/A,FALSE,"HIGH YIELD";#N/A,#N/A,FALSE,"COMB_GRAPHS"}</definedName>
    <definedName name="sreserhst" localSheetId="8" hidden="1">{#N/A,#N/A,FALSE,"INPUTS";#N/A,#N/A,FALSE,"PROFORMA BSHEET";#N/A,#N/A,FALSE,"COMBINED";#N/A,#N/A,FALSE,"HIGH YIELD";#N/A,#N/A,FALSE,"COMB_GRAPHS"}</definedName>
    <definedName name="sreserhst" localSheetId="0" hidden="1">{#N/A,#N/A,FALSE,"INPUTS";#N/A,#N/A,FALSE,"PROFORMA BSHEET";#N/A,#N/A,FALSE,"COMBINED";#N/A,#N/A,FALSE,"HIGH YIELD";#N/A,#N/A,FALSE,"COMB_GRAPHS"}</definedName>
    <definedName name="sreserhst" hidden="1">{#N/A,#N/A,FALSE,"INPUTS";#N/A,#N/A,FALSE,"PROFORMA BSHEET";#N/A,#N/A,FALSE,"COMBINED";#N/A,#N/A,FALSE,"HIGH YIELD";#N/A,#N/A,FALSE,"COMB_GRAPHS"}</definedName>
    <definedName name="srgjsgjsjs" localSheetId="1" hidden="1">{#N/A,#N/A,FALSE,"ACQ_GRAPHS";#N/A,#N/A,FALSE,"T_1 GRAPHS";#N/A,#N/A,FALSE,"T_2 GRAPHS";#N/A,#N/A,FALSE,"COMB_GRAPHS"}</definedName>
    <definedName name="srgjsgjsjs" localSheetId="2" hidden="1">{#N/A,#N/A,FALSE,"ACQ_GRAPHS";#N/A,#N/A,FALSE,"T_1 GRAPHS";#N/A,#N/A,FALSE,"T_2 GRAPHS";#N/A,#N/A,FALSE,"COMB_GRAPHS"}</definedName>
    <definedName name="srgjsgjsjs" localSheetId="11" hidden="1">{#N/A,#N/A,FALSE,"ACQ_GRAPHS";#N/A,#N/A,FALSE,"T_1 GRAPHS";#N/A,#N/A,FALSE,"T_2 GRAPHS";#N/A,#N/A,FALSE,"COMB_GRAPHS"}</definedName>
    <definedName name="srgjsgjsjs" localSheetId="12" hidden="1">{#N/A,#N/A,FALSE,"ACQ_GRAPHS";#N/A,#N/A,FALSE,"T_1 GRAPHS";#N/A,#N/A,FALSE,"T_2 GRAPHS";#N/A,#N/A,FALSE,"COMB_GRAPHS"}</definedName>
    <definedName name="srgjsgjsjs" localSheetId="13" hidden="1">{#N/A,#N/A,FALSE,"ACQ_GRAPHS";#N/A,#N/A,FALSE,"T_1 GRAPHS";#N/A,#N/A,FALSE,"T_2 GRAPHS";#N/A,#N/A,FALSE,"COMB_GRAPHS"}</definedName>
    <definedName name="srgjsgjsjs" localSheetId="14" hidden="1">{#N/A,#N/A,FALSE,"ACQ_GRAPHS";#N/A,#N/A,FALSE,"T_1 GRAPHS";#N/A,#N/A,FALSE,"T_2 GRAPHS";#N/A,#N/A,FALSE,"COMB_GRAPHS"}</definedName>
    <definedName name="srgjsgjsjs" localSheetId="15" hidden="1">{#N/A,#N/A,FALSE,"ACQ_GRAPHS";#N/A,#N/A,FALSE,"T_1 GRAPHS";#N/A,#N/A,FALSE,"T_2 GRAPHS";#N/A,#N/A,FALSE,"COMB_GRAPHS"}</definedName>
    <definedName name="srgjsgjsjs" localSheetId="16" hidden="1">{#N/A,#N/A,FALSE,"ACQ_GRAPHS";#N/A,#N/A,FALSE,"T_1 GRAPHS";#N/A,#N/A,FALSE,"T_2 GRAPHS";#N/A,#N/A,FALSE,"COMB_GRAPHS"}</definedName>
    <definedName name="srgjsgjsjs" localSheetId="17" hidden="1">{#N/A,#N/A,FALSE,"ACQ_GRAPHS";#N/A,#N/A,FALSE,"T_1 GRAPHS";#N/A,#N/A,FALSE,"T_2 GRAPHS";#N/A,#N/A,FALSE,"COMB_GRAPHS"}</definedName>
    <definedName name="srgjsgjsjs" localSheetId="18" hidden="1">{#N/A,#N/A,FALSE,"ACQ_GRAPHS";#N/A,#N/A,FALSE,"T_1 GRAPHS";#N/A,#N/A,FALSE,"T_2 GRAPHS";#N/A,#N/A,FALSE,"COMB_GRAPHS"}</definedName>
    <definedName name="srgjsgjsjs" localSheetId="19" hidden="1">{#N/A,#N/A,FALSE,"ACQ_GRAPHS";#N/A,#N/A,FALSE,"T_1 GRAPHS";#N/A,#N/A,FALSE,"T_2 GRAPHS";#N/A,#N/A,FALSE,"COMB_GRAPHS"}</definedName>
    <definedName name="srgjsgjsjs" localSheetId="20" hidden="1">{#N/A,#N/A,FALSE,"ACQ_GRAPHS";#N/A,#N/A,FALSE,"T_1 GRAPHS";#N/A,#N/A,FALSE,"T_2 GRAPHS";#N/A,#N/A,FALSE,"COMB_GRAPHS"}</definedName>
    <definedName name="srgjsgjsjs" localSheetId="21" hidden="1">{#N/A,#N/A,FALSE,"ACQ_GRAPHS";#N/A,#N/A,FALSE,"T_1 GRAPHS";#N/A,#N/A,FALSE,"T_2 GRAPHS";#N/A,#N/A,FALSE,"COMB_GRAPHS"}</definedName>
    <definedName name="srgjsgjsjs" localSheetId="22" hidden="1">{#N/A,#N/A,FALSE,"ACQ_GRAPHS";#N/A,#N/A,FALSE,"T_1 GRAPHS";#N/A,#N/A,FALSE,"T_2 GRAPHS";#N/A,#N/A,FALSE,"COMB_GRAPHS"}</definedName>
    <definedName name="srgjsgjsjs" localSheetId="23" hidden="1">{#N/A,#N/A,FALSE,"ACQ_GRAPHS";#N/A,#N/A,FALSE,"T_1 GRAPHS";#N/A,#N/A,FALSE,"T_2 GRAPHS";#N/A,#N/A,FALSE,"COMB_GRAPHS"}</definedName>
    <definedName name="srgjsgjsjs" localSheetId="24" hidden="1">{#N/A,#N/A,FALSE,"ACQ_GRAPHS";#N/A,#N/A,FALSE,"T_1 GRAPHS";#N/A,#N/A,FALSE,"T_2 GRAPHS";#N/A,#N/A,FALSE,"COMB_GRAPHS"}</definedName>
    <definedName name="srgjsgjsjs" localSheetId="25" hidden="1">{#N/A,#N/A,FALSE,"ACQ_GRAPHS";#N/A,#N/A,FALSE,"T_1 GRAPHS";#N/A,#N/A,FALSE,"T_2 GRAPHS";#N/A,#N/A,FALSE,"COMB_GRAPHS"}</definedName>
    <definedName name="srgjsgjsjs" localSheetId="26" hidden="1">{#N/A,#N/A,FALSE,"ACQ_GRAPHS";#N/A,#N/A,FALSE,"T_1 GRAPHS";#N/A,#N/A,FALSE,"T_2 GRAPHS";#N/A,#N/A,FALSE,"COMB_GRAPHS"}</definedName>
    <definedName name="srgjsgjsjs" localSheetId="27" hidden="1">{#N/A,#N/A,FALSE,"ACQ_GRAPHS";#N/A,#N/A,FALSE,"T_1 GRAPHS";#N/A,#N/A,FALSE,"T_2 GRAPHS";#N/A,#N/A,FALSE,"COMB_GRAPHS"}</definedName>
    <definedName name="srgjsgjsjs" localSheetId="28" hidden="1">{#N/A,#N/A,FALSE,"ACQ_GRAPHS";#N/A,#N/A,FALSE,"T_1 GRAPHS";#N/A,#N/A,FALSE,"T_2 GRAPHS";#N/A,#N/A,FALSE,"COMB_GRAPHS"}</definedName>
    <definedName name="srgjsgjsjs" localSheetId="29" hidden="1">{#N/A,#N/A,FALSE,"ACQ_GRAPHS";#N/A,#N/A,FALSE,"T_1 GRAPHS";#N/A,#N/A,FALSE,"T_2 GRAPHS";#N/A,#N/A,FALSE,"COMB_GRAPHS"}</definedName>
    <definedName name="srgjsgjsjs" localSheetId="30" hidden="1">{#N/A,#N/A,FALSE,"ACQ_GRAPHS";#N/A,#N/A,FALSE,"T_1 GRAPHS";#N/A,#N/A,FALSE,"T_2 GRAPHS";#N/A,#N/A,FALSE,"COMB_GRAPHS"}</definedName>
    <definedName name="srgjsgjsjs" localSheetId="32" hidden="1">{#N/A,#N/A,FALSE,"ACQ_GRAPHS";#N/A,#N/A,FALSE,"T_1 GRAPHS";#N/A,#N/A,FALSE,"T_2 GRAPHS";#N/A,#N/A,FALSE,"COMB_GRAPHS"}</definedName>
    <definedName name="srgjsgjsjs" localSheetId="4" hidden="1">{#N/A,#N/A,FALSE,"ACQ_GRAPHS";#N/A,#N/A,FALSE,"T_1 GRAPHS";#N/A,#N/A,FALSE,"T_2 GRAPHS";#N/A,#N/A,FALSE,"COMB_GRAPHS"}</definedName>
    <definedName name="srgjsgjsjs" localSheetId="5" hidden="1">{#N/A,#N/A,FALSE,"ACQ_GRAPHS";#N/A,#N/A,FALSE,"T_1 GRAPHS";#N/A,#N/A,FALSE,"T_2 GRAPHS";#N/A,#N/A,FALSE,"COMB_GRAPHS"}</definedName>
    <definedName name="srgjsgjsjs" localSheetId="6" hidden="1">{#N/A,#N/A,FALSE,"ACQ_GRAPHS";#N/A,#N/A,FALSE,"T_1 GRAPHS";#N/A,#N/A,FALSE,"T_2 GRAPHS";#N/A,#N/A,FALSE,"COMB_GRAPHS"}</definedName>
    <definedName name="srgjsgjsjs" localSheetId="10" hidden="1">{#N/A,#N/A,FALSE,"ACQ_GRAPHS";#N/A,#N/A,FALSE,"T_1 GRAPHS";#N/A,#N/A,FALSE,"T_2 GRAPHS";#N/A,#N/A,FALSE,"COMB_GRAPHS"}</definedName>
    <definedName name="srgjsgjsjs" localSheetId="3" hidden="1">{#N/A,#N/A,FALSE,"ACQ_GRAPHS";#N/A,#N/A,FALSE,"T_1 GRAPHS";#N/A,#N/A,FALSE,"T_2 GRAPHS";#N/A,#N/A,FALSE,"COMB_GRAPHS"}</definedName>
    <definedName name="srgjsgjsjs" localSheetId="9" hidden="1">{#N/A,#N/A,FALSE,"ACQ_GRAPHS";#N/A,#N/A,FALSE,"T_1 GRAPHS";#N/A,#N/A,FALSE,"T_2 GRAPHS";#N/A,#N/A,FALSE,"COMB_GRAPHS"}</definedName>
    <definedName name="srgjsgjsjs" localSheetId="7" hidden="1">{#N/A,#N/A,FALSE,"ACQ_GRAPHS";#N/A,#N/A,FALSE,"T_1 GRAPHS";#N/A,#N/A,FALSE,"T_2 GRAPHS";#N/A,#N/A,FALSE,"COMB_GRAPHS"}</definedName>
    <definedName name="srgjsgjsjs" localSheetId="8" hidden="1">{#N/A,#N/A,FALSE,"ACQ_GRAPHS";#N/A,#N/A,FALSE,"T_1 GRAPHS";#N/A,#N/A,FALSE,"T_2 GRAPHS";#N/A,#N/A,FALSE,"COMB_GRAPHS"}</definedName>
    <definedName name="srgjsgjsjs" localSheetId="0" hidden="1">{#N/A,#N/A,FALSE,"ACQ_GRAPHS";#N/A,#N/A,FALSE,"T_1 GRAPHS";#N/A,#N/A,FALSE,"T_2 GRAPHS";#N/A,#N/A,FALSE,"COMB_GRAPHS"}</definedName>
    <definedName name="srgjsgjsjs" hidden="1">{#N/A,#N/A,FALSE,"ACQ_GRAPHS";#N/A,#N/A,FALSE,"T_1 GRAPHS";#N/A,#N/A,FALSE,"T_2 GRAPHS";#N/A,#N/A,FALSE,"COMB_GRAPHS"}</definedName>
    <definedName name="srgjsrg" localSheetId="1" hidden="1">{"vi1",#N/A,FALSE,"Financial Statements";"vi2",#N/A,FALSE,"Financial Statements";#N/A,#N/A,FALSE,"DCF"}</definedName>
    <definedName name="srgjsrg" localSheetId="2" hidden="1">{"vi1",#N/A,FALSE,"Financial Statements";"vi2",#N/A,FALSE,"Financial Statements";#N/A,#N/A,FALSE,"DCF"}</definedName>
    <definedName name="srgjsrg" localSheetId="11" hidden="1">{"vi1",#N/A,FALSE,"Financial Statements";"vi2",#N/A,FALSE,"Financial Statements";#N/A,#N/A,FALSE,"DCF"}</definedName>
    <definedName name="srgjsrg" localSheetId="12" hidden="1">{"vi1",#N/A,FALSE,"Financial Statements";"vi2",#N/A,FALSE,"Financial Statements";#N/A,#N/A,FALSE,"DCF"}</definedName>
    <definedName name="srgjsrg" localSheetId="13" hidden="1">{"vi1",#N/A,FALSE,"Financial Statements";"vi2",#N/A,FALSE,"Financial Statements";#N/A,#N/A,FALSE,"DCF"}</definedName>
    <definedName name="srgjsrg" localSheetId="14" hidden="1">{"vi1",#N/A,FALSE,"Financial Statements";"vi2",#N/A,FALSE,"Financial Statements";#N/A,#N/A,FALSE,"DCF"}</definedName>
    <definedName name="srgjsrg" localSheetId="15" hidden="1">{"vi1",#N/A,FALSE,"Financial Statements";"vi2",#N/A,FALSE,"Financial Statements";#N/A,#N/A,FALSE,"DCF"}</definedName>
    <definedName name="srgjsrg" localSheetId="16" hidden="1">{"vi1",#N/A,FALSE,"Financial Statements";"vi2",#N/A,FALSE,"Financial Statements";#N/A,#N/A,FALSE,"DCF"}</definedName>
    <definedName name="srgjsrg" localSheetId="17" hidden="1">{"vi1",#N/A,FALSE,"Financial Statements";"vi2",#N/A,FALSE,"Financial Statements";#N/A,#N/A,FALSE,"DCF"}</definedName>
    <definedName name="srgjsrg" localSheetId="18" hidden="1">{"vi1",#N/A,FALSE,"Financial Statements";"vi2",#N/A,FALSE,"Financial Statements";#N/A,#N/A,FALSE,"DCF"}</definedName>
    <definedName name="srgjsrg" localSheetId="19" hidden="1">{"vi1",#N/A,FALSE,"Financial Statements";"vi2",#N/A,FALSE,"Financial Statements";#N/A,#N/A,FALSE,"DCF"}</definedName>
    <definedName name="srgjsrg" localSheetId="20" hidden="1">{"vi1",#N/A,FALSE,"Financial Statements";"vi2",#N/A,FALSE,"Financial Statements";#N/A,#N/A,FALSE,"DCF"}</definedName>
    <definedName name="srgjsrg" localSheetId="21" hidden="1">{"vi1",#N/A,FALSE,"Financial Statements";"vi2",#N/A,FALSE,"Financial Statements";#N/A,#N/A,FALSE,"DCF"}</definedName>
    <definedName name="srgjsrg" localSheetId="22" hidden="1">{"vi1",#N/A,FALSE,"Financial Statements";"vi2",#N/A,FALSE,"Financial Statements";#N/A,#N/A,FALSE,"DCF"}</definedName>
    <definedName name="srgjsrg" localSheetId="23" hidden="1">{"vi1",#N/A,FALSE,"Financial Statements";"vi2",#N/A,FALSE,"Financial Statements";#N/A,#N/A,FALSE,"DCF"}</definedName>
    <definedName name="srgjsrg" localSheetId="24" hidden="1">{"vi1",#N/A,FALSE,"Financial Statements";"vi2",#N/A,FALSE,"Financial Statements";#N/A,#N/A,FALSE,"DCF"}</definedName>
    <definedName name="srgjsrg" localSheetId="25" hidden="1">{"vi1",#N/A,FALSE,"Financial Statements";"vi2",#N/A,FALSE,"Financial Statements";#N/A,#N/A,FALSE,"DCF"}</definedName>
    <definedName name="srgjsrg" localSheetId="26" hidden="1">{"vi1",#N/A,FALSE,"Financial Statements";"vi2",#N/A,FALSE,"Financial Statements";#N/A,#N/A,FALSE,"DCF"}</definedName>
    <definedName name="srgjsrg" localSheetId="27" hidden="1">{"vi1",#N/A,FALSE,"Financial Statements";"vi2",#N/A,FALSE,"Financial Statements";#N/A,#N/A,FALSE,"DCF"}</definedName>
    <definedName name="srgjsrg" localSheetId="28" hidden="1">{"vi1",#N/A,FALSE,"Financial Statements";"vi2",#N/A,FALSE,"Financial Statements";#N/A,#N/A,FALSE,"DCF"}</definedName>
    <definedName name="srgjsrg" localSheetId="29" hidden="1">{"vi1",#N/A,FALSE,"Financial Statements";"vi2",#N/A,FALSE,"Financial Statements";#N/A,#N/A,FALSE,"DCF"}</definedName>
    <definedName name="srgjsrg" localSheetId="30" hidden="1">{"vi1",#N/A,FALSE,"Financial Statements";"vi2",#N/A,FALSE,"Financial Statements";#N/A,#N/A,FALSE,"DCF"}</definedName>
    <definedName name="srgjsrg" localSheetId="32" hidden="1">{"vi1",#N/A,FALSE,"Financial Statements";"vi2",#N/A,FALSE,"Financial Statements";#N/A,#N/A,FALSE,"DCF"}</definedName>
    <definedName name="srgjsrg" localSheetId="4" hidden="1">{"vi1",#N/A,FALSE,"Financial Statements";"vi2",#N/A,FALSE,"Financial Statements";#N/A,#N/A,FALSE,"DCF"}</definedName>
    <definedName name="srgjsrg" localSheetId="5" hidden="1">{"vi1",#N/A,FALSE,"Financial Statements";"vi2",#N/A,FALSE,"Financial Statements";#N/A,#N/A,FALSE,"DCF"}</definedName>
    <definedName name="srgjsrg" localSheetId="6" hidden="1">{"vi1",#N/A,FALSE,"Financial Statements";"vi2",#N/A,FALSE,"Financial Statements";#N/A,#N/A,FALSE,"DCF"}</definedName>
    <definedName name="srgjsrg" localSheetId="10" hidden="1">{"vi1",#N/A,FALSE,"Financial Statements";"vi2",#N/A,FALSE,"Financial Statements";#N/A,#N/A,FALSE,"DCF"}</definedName>
    <definedName name="srgjsrg" localSheetId="3" hidden="1">{"vi1",#N/A,FALSE,"Financial Statements";"vi2",#N/A,FALSE,"Financial Statements";#N/A,#N/A,FALSE,"DCF"}</definedName>
    <definedName name="srgjsrg" localSheetId="9" hidden="1">{"vi1",#N/A,FALSE,"Financial Statements";"vi2",#N/A,FALSE,"Financial Statements";#N/A,#N/A,FALSE,"DCF"}</definedName>
    <definedName name="srgjsrg" localSheetId="7" hidden="1">{"vi1",#N/A,FALSE,"Financial Statements";"vi2",#N/A,FALSE,"Financial Statements";#N/A,#N/A,FALSE,"DCF"}</definedName>
    <definedName name="srgjsrg" localSheetId="8" hidden="1">{"vi1",#N/A,FALSE,"Financial Statements";"vi2",#N/A,FALSE,"Financial Statements";#N/A,#N/A,FALSE,"DCF"}</definedName>
    <definedName name="srgjsrg" localSheetId="0" hidden="1">{"vi1",#N/A,FALSE,"Financial Statements";"vi2",#N/A,FALSE,"Financial Statements";#N/A,#N/A,FALSE,"DCF"}</definedName>
    <definedName name="srgjsrg" hidden="1">{"vi1",#N/A,FALSE,"Financial Statements";"vi2",#N/A,FALSE,"Financial Statements";#N/A,#N/A,FALSE,"DCF"}</definedName>
    <definedName name="srhser" localSheetId="1" hidden="1">{#N/A,#N/A,FALSE,"ACQ_GRAPHS";#N/A,#N/A,FALSE,"T_1 GRAPHS";#N/A,#N/A,FALSE,"T_2 GRAPHS";#N/A,#N/A,FALSE,"COMB_GRAPHS"}</definedName>
    <definedName name="srhser" localSheetId="2" hidden="1">{#N/A,#N/A,FALSE,"ACQ_GRAPHS";#N/A,#N/A,FALSE,"T_1 GRAPHS";#N/A,#N/A,FALSE,"T_2 GRAPHS";#N/A,#N/A,FALSE,"COMB_GRAPHS"}</definedName>
    <definedName name="srhser" localSheetId="11" hidden="1">{#N/A,#N/A,FALSE,"ACQ_GRAPHS";#N/A,#N/A,FALSE,"T_1 GRAPHS";#N/A,#N/A,FALSE,"T_2 GRAPHS";#N/A,#N/A,FALSE,"COMB_GRAPHS"}</definedName>
    <definedName name="srhser" localSheetId="12" hidden="1">{#N/A,#N/A,FALSE,"ACQ_GRAPHS";#N/A,#N/A,FALSE,"T_1 GRAPHS";#N/A,#N/A,FALSE,"T_2 GRAPHS";#N/A,#N/A,FALSE,"COMB_GRAPHS"}</definedName>
    <definedName name="srhser" localSheetId="13" hidden="1">{#N/A,#N/A,FALSE,"ACQ_GRAPHS";#N/A,#N/A,FALSE,"T_1 GRAPHS";#N/A,#N/A,FALSE,"T_2 GRAPHS";#N/A,#N/A,FALSE,"COMB_GRAPHS"}</definedName>
    <definedName name="srhser" localSheetId="14" hidden="1">{#N/A,#N/A,FALSE,"ACQ_GRAPHS";#N/A,#N/A,FALSE,"T_1 GRAPHS";#N/A,#N/A,FALSE,"T_2 GRAPHS";#N/A,#N/A,FALSE,"COMB_GRAPHS"}</definedName>
    <definedName name="srhser" localSheetId="15" hidden="1">{#N/A,#N/A,FALSE,"ACQ_GRAPHS";#N/A,#N/A,FALSE,"T_1 GRAPHS";#N/A,#N/A,FALSE,"T_2 GRAPHS";#N/A,#N/A,FALSE,"COMB_GRAPHS"}</definedName>
    <definedName name="srhser" localSheetId="16" hidden="1">{#N/A,#N/A,FALSE,"ACQ_GRAPHS";#N/A,#N/A,FALSE,"T_1 GRAPHS";#N/A,#N/A,FALSE,"T_2 GRAPHS";#N/A,#N/A,FALSE,"COMB_GRAPHS"}</definedName>
    <definedName name="srhser" localSheetId="17" hidden="1">{#N/A,#N/A,FALSE,"ACQ_GRAPHS";#N/A,#N/A,FALSE,"T_1 GRAPHS";#N/A,#N/A,FALSE,"T_2 GRAPHS";#N/A,#N/A,FALSE,"COMB_GRAPHS"}</definedName>
    <definedName name="srhser" localSheetId="18" hidden="1">{#N/A,#N/A,FALSE,"ACQ_GRAPHS";#N/A,#N/A,FALSE,"T_1 GRAPHS";#N/A,#N/A,FALSE,"T_2 GRAPHS";#N/A,#N/A,FALSE,"COMB_GRAPHS"}</definedName>
    <definedName name="srhser" localSheetId="19" hidden="1">{#N/A,#N/A,FALSE,"ACQ_GRAPHS";#N/A,#N/A,FALSE,"T_1 GRAPHS";#N/A,#N/A,FALSE,"T_2 GRAPHS";#N/A,#N/A,FALSE,"COMB_GRAPHS"}</definedName>
    <definedName name="srhser" localSheetId="20" hidden="1">{#N/A,#N/A,FALSE,"ACQ_GRAPHS";#N/A,#N/A,FALSE,"T_1 GRAPHS";#N/A,#N/A,FALSE,"T_2 GRAPHS";#N/A,#N/A,FALSE,"COMB_GRAPHS"}</definedName>
    <definedName name="srhser" localSheetId="21" hidden="1">{#N/A,#N/A,FALSE,"ACQ_GRAPHS";#N/A,#N/A,FALSE,"T_1 GRAPHS";#N/A,#N/A,FALSE,"T_2 GRAPHS";#N/A,#N/A,FALSE,"COMB_GRAPHS"}</definedName>
    <definedName name="srhser" localSheetId="22" hidden="1">{#N/A,#N/A,FALSE,"ACQ_GRAPHS";#N/A,#N/A,FALSE,"T_1 GRAPHS";#N/A,#N/A,FALSE,"T_2 GRAPHS";#N/A,#N/A,FALSE,"COMB_GRAPHS"}</definedName>
    <definedName name="srhser" localSheetId="23" hidden="1">{#N/A,#N/A,FALSE,"ACQ_GRAPHS";#N/A,#N/A,FALSE,"T_1 GRAPHS";#N/A,#N/A,FALSE,"T_2 GRAPHS";#N/A,#N/A,FALSE,"COMB_GRAPHS"}</definedName>
    <definedName name="srhser" localSheetId="24" hidden="1">{#N/A,#N/A,FALSE,"ACQ_GRAPHS";#N/A,#N/A,FALSE,"T_1 GRAPHS";#N/A,#N/A,FALSE,"T_2 GRAPHS";#N/A,#N/A,FALSE,"COMB_GRAPHS"}</definedName>
    <definedName name="srhser" localSheetId="25" hidden="1">{#N/A,#N/A,FALSE,"ACQ_GRAPHS";#N/A,#N/A,FALSE,"T_1 GRAPHS";#N/A,#N/A,FALSE,"T_2 GRAPHS";#N/A,#N/A,FALSE,"COMB_GRAPHS"}</definedName>
    <definedName name="srhser" localSheetId="26" hidden="1">{#N/A,#N/A,FALSE,"ACQ_GRAPHS";#N/A,#N/A,FALSE,"T_1 GRAPHS";#N/A,#N/A,FALSE,"T_2 GRAPHS";#N/A,#N/A,FALSE,"COMB_GRAPHS"}</definedName>
    <definedName name="srhser" localSheetId="27" hidden="1">{#N/A,#N/A,FALSE,"ACQ_GRAPHS";#N/A,#N/A,FALSE,"T_1 GRAPHS";#N/A,#N/A,FALSE,"T_2 GRAPHS";#N/A,#N/A,FALSE,"COMB_GRAPHS"}</definedName>
    <definedName name="srhser" localSheetId="28" hidden="1">{#N/A,#N/A,FALSE,"ACQ_GRAPHS";#N/A,#N/A,FALSE,"T_1 GRAPHS";#N/A,#N/A,FALSE,"T_2 GRAPHS";#N/A,#N/A,FALSE,"COMB_GRAPHS"}</definedName>
    <definedName name="srhser" localSheetId="29" hidden="1">{#N/A,#N/A,FALSE,"ACQ_GRAPHS";#N/A,#N/A,FALSE,"T_1 GRAPHS";#N/A,#N/A,FALSE,"T_2 GRAPHS";#N/A,#N/A,FALSE,"COMB_GRAPHS"}</definedName>
    <definedName name="srhser" localSheetId="30" hidden="1">{#N/A,#N/A,FALSE,"ACQ_GRAPHS";#N/A,#N/A,FALSE,"T_1 GRAPHS";#N/A,#N/A,FALSE,"T_2 GRAPHS";#N/A,#N/A,FALSE,"COMB_GRAPHS"}</definedName>
    <definedName name="srhser" localSheetId="32" hidden="1">{#N/A,#N/A,FALSE,"ACQ_GRAPHS";#N/A,#N/A,FALSE,"T_1 GRAPHS";#N/A,#N/A,FALSE,"T_2 GRAPHS";#N/A,#N/A,FALSE,"COMB_GRAPHS"}</definedName>
    <definedName name="srhser" localSheetId="4" hidden="1">{#N/A,#N/A,FALSE,"ACQ_GRAPHS";#N/A,#N/A,FALSE,"T_1 GRAPHS";#N/A,#N/A,FALSE,"T_2 GRAPHS";#N/A,#N/A,FALSE,"COMB_GRAPHS"}</definedName>
    <definedName name="srhser" localSheetId="5" hidden="1">{#N/A,#N/A,FALSE,"ACQ_GRAPHS";#N/A,#N/A,FALSE,"T_1 GRAPHS";#N/A,#N/A,FALSE,"T_2 GRAPHS";#N/A,#N/A,FALSE,"COMB_GRAPHS"}</definedName>
    <definedName name="srhser" localSheetId="6" hidden="1">{#N/A,#N/A,FALSE,"ACQ_GRAPHS";#N/A,#N/A,FALSE,"T_1 GRAPHS";#N/A,#N/A,FALSE,"T_2 GRAPHS";#N/A,#N/A,FALSE,"COMB_GRAPHS"}</definedName>
    <definedName name="srhser" localSheetId="10" hidden="1">{#N/A,#N/A,FALSE,"ACQ_GRAPHS";#N/A,#N/A,FALSE,"T_1 GRAPHS";#N/A,#N/A,FALSE,"T_2 GRAPHS";#N/A,#N/A,FALSE,"COMB_GRAPHS"}</definedName>
    <definedName name="srhser" localSheetId="3" hidden="1">{#N/A,#N/A,FALSE,"ACQ_GRAPHS";#N/A,#N/A,FALSE,"T_1 GRAPHS";#N/A,#N/A,FALSE,"T_2 GRAPHS";#N/A,#N/A,FALSE,"COMB_GRAPHS"}</definedName>
    <definedName name="srhser" localSheetId="9" hidden="1">{#N/A,#N/A,FALSE,"ACQ_GRAPHS";#N/A,#N/A,FALSE,"T_1 GRAPHS";#N/A,#N/A,FALSE,"T_2 GRAPHS";#N/A,#N/A,FALSE,"COMB_GRAPHS"}</definedName>
    <definedName name="srhser" localSheetId="7" hidden="1">{#N/A,#N/A,FALSE,"ACQ_GRAPHS";#N/A,#N/A,FALSE,"T_1 GRAPHS";#N/A,#N/A,FALSE,"T_2 GRAPHS";#N/A,#N/A,FALSE,"COMB_GRAPHS"}</definedName>
    <definedName name="srhser" localSheetId="8" hidden="1">{#N/A,#N/A,FALSE,"ACQ_GRAPHS";#N/A,#N/A,FALSE,"T_1 GRAPHS";#N/A,#N/A,FALSE,"T_2 GRAPHS";#N/A,#N/A,FALSE,"COMB_GRAPHS"}</definedName>
    <definedName name="srhser" localSheetId="0" hidden="1">{#N/A,#N/A,FALSE,"ACQ_GRAPHS";#N/A,#N/A,FALSE,"T_1 GRAPHS";#N/A,#N/A,FALSE,"T_2 GRAPHS";#N/A,#N/A,FALSE,"COMB_GRAPHS"}</definedName>
    <definedName name="srhser" hidden="1">{#N/A,#N/A,FALSE,"ACQ_GRAPHS";#N/A,#N/A,FALSE,"T_1 GRAPHS";#N/A,#N/A,FALSE,"T_2 GRAPHS";#N/A,#N/A,FALSE,"COMB_GRAPHS"}</definedName>
    <definedName name="srhsjsrtjs" localSheetId="1" hidden="1">{#N/A,#N/A,FALSE,"ACQ_GRAPHS";#N/A,#N/A,FALSE,"T_1 GRAPHS";#N/A,#N/A,FALSE,"T_2 GRAPHS";#N/A,#N/A,FALSE,"COMB_GRAPHS"}</definedName>
    <definedName name="srhsjsrtjs" localSheetId="2" hidden="1">{#N/A,#N/A,FALSE,"ACQ_GRAPHS";#N/A,#N/A,FALSE,"T_1 GRAPHS";#N/A,#N/A,FALSE,"T_2 GRAPHS";#N/A,#N/A,FALSE,"COMB_GRAPHS"}</definedName>
    <definedName name="srhsjsrtjs" localSheetId="11" hidden="1">{#N/A,#N/A,FALSE,"ACQ_GRAPHS";#N/A,#N/A,FALSE,"T_1 GRAPHS";#N/A,#N/A,FALSE,"T_2 GRAPHS";#N/A,#N/A,FALSE,"COMB_GRAPHS"}</definedName>
    <definedName name="srhsjsrtjs" localSheetId="12" hidden="1">{#N/A,#N/A,FALSE,"ACQ_GRAPHS";#N/A,#N/A,FALSE,"T_1 GRAPHS";#N/A,#N/A,FALSE,"T_2 GRAPHS";#N/A,#N/A,FALSE,"COMB_GRAPHS"}</definedName>
    <definedName name="srhsjsrtjs" localSheetId="13" hidden="1">{#N/A,#N/A,FALSE,"ACQ_GRAPHS";#N/A,#N/A,FALSE,"T_1 GRAPHS";#N/A,#N/A,FALSE,"T_2 GRAPHS";#N/A,#N/A,FALSE,"COMB_GRAPHS"}</definedName>
    <definedName name="srhsjsrtjs" localSheetId="14" hidden="1">{#N/A,#N/A,FALSE,"ACQ_GRAPHS";#N/A,#N/A,FALSE,"T_1 GRAPHS";#N/A,#N/A,FALSE,"T_2 GRAPHS";#N/A,#N/A,FALSE,"COMB_GRAPHS"}</definedName>
    <definedName name="srhsjsrtjs" localSheetId="15" hidden="1">{#N/A,#N/A,FALSE,"ACQ_GRAPHS";#N/A,#N/A,FALSE,"T_1 GRAPHS";#N/A,#N/A,FALSE,"T_2 GRAPHS";#N/A,#N/A,FALSE,"COMB_GRAPHS"}</definedName>
    <definedName name="srhsjsrtjs" localSheetId="16" hidden="1">{#N/A,#N/A,FALSE,"ACQ_GRAPHS";#N/A,#N/A,FALSE,"T_1 GRAPHS";#N/A,#N/A,FALSE,"T_2 GRAPHS";#N/A,#N/A,FALSE,"COMB_GRAPHS"}</definedName>
    <definedName name="srhsjsrtjs" localSheetId="17" hidden="1">{#N/A,#N/A,FALSE,"ACQ_GRAPHS";#N/A,#N/A,FALSE,"T_1 GRAPHS";#N/A,#N/A,FALSE,"T_2 GRAPHS";#N/A,#N/A,FALSE,"COMB_GRAPHS"}</definedName>
    <definedName name="srhsjsrtjs" localSheetId="18" hidden="1">{#N/A,#N/A,FALSE,"ACQ_GRAPHS";#N/A,#N/A,FALSE,"T_1 GRAPHS";#N/A,#N/A,FALSE,"T_2 GRAPHS";#N/A,#N/A,FALSE,"COMB_GRAPHS"}</definedName>
    <definedName name="srhsjsrtjs" localSheetId="19" hidden="1">{#N/A,#N/A,FALSE,"ACQ_GRAPHS";#N/A,#N/A,FALSE,"T_1 GRAPHS";#N/A,#N/A,FALSE,"T_2 GRAPHS";#N/A,#N/A,FALSE,"COMB_GRAPHS"}</definedName>
    <definedName name="srhsjsrtjs" localSheetId="20" hidden="1">{#N/A,#N/A,FALSE,"ACQ_GRAPHS";#N/A,#N/A,FALSE,"T_1 GRAPHS";#N/A,#N/A,FALSE,"T_2 GRAPHS";#N/A,#N/A,FALSE,"COMB_GRAPHS"}</definedName>
    <definedName name="srhsjsrtjs" localSheetId="21" hidden="1">{#N/A,#N/A,FALSE,"ACQ_GRAPHS";#N/A,#N/A,FALSE,"T_1 GRAPHS";#N/A,#N/A,FALSE,"T_2 GRAPHS";#N/A,#N/A,FALSE,"COMB_GRAPHS"}</definedName>
    <definedName name="srhsjsrtjs" localSheetId="22" hidden="1">{#N/A,#N/A,FALSE,"ACQ_GRAPHS";#N/A,#N/A,FALSE,"T_1 GRAPHS";#N/A,#N/A,FALSE,"T_2 GRAPHS";#N/A,#N/A,FALSE,"COMB_GRAPHS"}</definedName>
    <definedName name="srhsjsrtjs" localSheetId="23" hidden="1">{#N/A,#N/A,FALSE,"ACQ_GRAPHS";#N/A,#N/A,FALSE,"T_1 GRAPHS";#N/A,#N/A,FALSE,"T_2 GRAPHS";#N/A,#N/A,FALSE,"COMB_GRAPHS"}</definedName>
    <definedName name="srhsjsrtjs" localSheetId="24" hidden="1">{#N/A,#N/A,FALSE,"ACQ_GRAPHS";#N/A,#N/A,FALSE,"T_1 GRAPHS";#N/A,#N/A,FALSE,"T_2 GRAPHS";#N/A,#N/A,FALSE,"COMB_GRAPHS"}</definedName>
    <definedName name="srhsjsrtjs" localSheetId="25" hidden="1">{#N/A,#N/A,FALSE,"ACQ_GRAPHS";#N/A,#N/A,FALSE,"T_1 GRAPHS";#N/A,#N/A,FALSE,"T_2 GRAPHS";#N/A,#N/A,FALSE,"COMB_GRAPHS"}</definedName>
    <definedName name="srhsjsrtjs" localSheetId="26" hidden="1">{#N/A,#N/A,FALSE,"ACQ_GRAPHS";#N/A,#N/A,FALSE,"T_1 GRAPHS";#N/A,#N/A,FALSE,"T_2 GRAPHS";#N/A,#N/A,FALSE,"COMB_GRAPHS"}</definedName>
    <definedName name="srhsjsrtjs" localSheetId="27" hidden="1">{#N/A,#N/A,FALSE,"ACQ_GRAPHS";#N/A,#N/A,FALSE,"T_1 GRAPHS";#N/A,#N/A,FALSE,"T_2 GRAPHS";#N/A,#N/A,FALSE,"COMB_GRAPHS"}</definedName>
    <definedName name="srhsjsrtjs" localSheetId="28" hidden="1">{#N/A,#N/A,FALSE,"ACQ_GRAPHS";#N/A,#N/A,FALSE,"T_1 GRAPHS";#N/A,#N/A,FALSE,"T_2 GRAPHS";#N/A,#N/A,FALSE,"COMB_GRAPHS"}</definedName>
    <definedName name="srhsjsrtjs" localSheetId="29" hidden="1">{#N/A,#N/A,FALSE,"ACQ_GRAPHS";#N/A,#N/A,FALSE,"T_1 GRAPHS";#N/A,#N/A,FALSE,"T_2 GRAPHS";#N/A,#N/A,FALSE,"COMB_GRAPHS"}</definedName>
    <definedName name="srhsjsrtjs" localSheetId="30" hidden="1">{#N/A,#N/A,FALSE,"ACQ_GRAPHS";#N/A,#N/A,FALSE,"T_1 GRAPHS";#N/A,#N/A,FALSE,"T_2 GRAPHS";#N/A,#N/A,FALSE,"COMB_GRAPHS"}</definedName>
    <definedName name="srhsjsrtjs" localSheetId="32" hidden="1">{#N/A,#N/A,FALSE,"ACQ_GRAPHS";#N/A,#N/A,FALSE,"T_1 GRAPHS";#N/A,#N/A,FALSE,"T_2 GRAPHS";#N/A,#N/A,FALSE,"COMB_GRAPHS"}</definedName>
    <definedName name="srhsjsrtjs" localSheetId="4" hidden="1">{#N/A,#N/A,FALSE,"ACQ_GRAPHS";#N/A,#N/A,FALSE,"T_1 GRAPHS";#N/A,#N/A,FALSE,"T_2 GRAPHS";#N/A,#N/A,FALSE,"COMB_GRAPHS"}</definedName>
    <definedName name="srhsjsrtjs" localSheetId="5" hidden="1">{#N/A,#N/A,FALSE,"ACQ_GRAPHS";#N/A,#N/A,FALSE,"T_1 GRAPHS";#N/A,#N/A,FALSE,"T_2 GRAPHS";#N/A,#N/A,FALSE,"COMB_GRAPHS"}</definedName>
    <definedName name="srhsjsrtjs" localSheetId="6" hidden="1">{#N/A,#N/A,FALSE,"ACQ_GRAPHS";#N/A,#N/A,FALSE,"T_1 GRAPHS";#N/A,#N/A,FALSE,"T_2 GRAPHS";#N/A,#N/A,FALSE,"COMB_GRAPHS"}</definedName>
    <definedName name="srhsjsrtjs" localSheetId="10" hidden="1">{#N/A,#N/A,FALSE,"ACQ_GRAPHS";#N/A,#N/A,FALSE,"T_1 GRAPHS";#N/A,#N/A,FALSE,"T_2 GRAPHS";#N/A,#N/A,FALSE,"COMB_GRAPHS"}</definedName>
    <definedName name="srhsjsrtjs" localSheetId="3" hidden="1">{#N/A,#N/A,FALSE,"ACQ_GRAPHS";#N/A,#N/A,FALSE,"T_1 GRAPHS";#N/A,#N/A,FALSE,"T_2 GRAPHS";#N/A,#N/A,FALSE,"COMB_GRAPHS"}</definedName>
    <definedName name="srhsjsrtjs" localSheetId="9" hidden="1">{#N/A,#N/A,FALSE,"ACQ_GRAPHS";#N/A,#N/A,FALSE,"T_1 GRAPHS";#N/A,#N/A,FALSE,"T_2 GRAPHS";#N/A,#N/A,FALSE,"COMB_GRAPHS"}</definedName>
    <definedName name="srhsjsrtjs" localSheetId="7" hidden="1">{#N/A,#N/A,FALSE,"ACQ_GRAPHS";#N/A,#N/A,FALSE,"T_1 GRAPHS";#N/A,#N/A,FALSE,"T_2 GRAPHS";#N/A,#N/A,FALSE,"COMB_GRAPHS"}</definedName>
    <definedName name="srhsjsrtjs" localSheetId="8" hidden="1">{#N/A,#N/A,FALSE,"ACQ_GRAPHS";#N/A,#N/A,FALSE,"T_1 GRAPHS";#N/A,#N/A,FALSE,"T_2 GRAPHS";#N/A,#N/A,FALSE,"COMB_GRAPHS"}</definedName>
    <definedName name="srhsjsrtjs" localSheetId="0" hidden="1">{#N/A,#N/A,FALSE,"ACQ_GRAPHS";#N/A,#N/A,FALSE,"T_1 GRAPHS";#N/A,#N/A,FALSE,"T_2 GRAPHS";#N/A,#N/A,FALSE,"COMB_GRAPHS"}</definedName>
    <definedName name="srhsjsrtjs" hidden="1">{#N/A,#N/A,FALSE,"ACQ_GRAPHS";#N/A,#N/A,FALSE,"T_1 GRAPHS";#N/A,#N/A,FALSE,"T_2 GRAPHS";#N/A,#N/A,FALSE,"COMB_GRAPHS"}</definedName>
    <definedName name="srjgjsrjg" localSheetId="1" hidden="1">{"vi1",#N/A,FALSE,"Financial Statements";"vi2",#N/A,FALSE,"Financial Statements";#N/A,#N/A,FALSE,"DCF"}</definedName>
    <definedName name="srjgjsrjg" localSheetId="2" hidden="1">{"vi1",#N/A,FALSE,"Financial Statements";"vi2",#N/A,FALSE,"Financial Statements";#N/A,#N/A,FALSE,"DCF"}</definedName>
    <definedName name="srjgjsrjg" localSheetId="11" hidden="1">{"vi1",#N/A,FALSE,"Financial Statements";"vi2",#N/A,FALSE,"Financial Statements";#N/A,#N/A,FALSE,"DCF"}</definedName>
    <definedName name="srjgjsrjg" localSheetId="12" hidden="1">{"vi1",#N/A,FALSE,"Financial Statements";"vi2",#N/A,FALSE,"Financial Statements";#N/A,#N/A,FALSE,"DCF"}</definedName>
    <definedName name="srjgjsrjg" localSheetId="13" hidden="1">{"vi1",#N/A,FALSE,"Financial Statements";"vi2",#N/A,FALSE,"Financial Statements";#N/A,#N/A,FALSE,"DCF"}</definedName>
    <definedName name="srjgjsrjg" localSheetId="14" hidden="1">{"vi1",#N/A,FALSE,"Financial Statements";"vi2",#N/A,FALSE,"Financial Statements";#N/A,#N/A,FALSE,"DCF"}</definedName>
    <definedName name="srjgjsrjg" localSheetId="15" hidden="1">{"vi1",#N/A,FALSE,"Financial Statements";"vi2",#N/A,FALSE,"Financial Statements";#N/A,#N/A,FALSE,"DCF"}</definedName>
    <definedName name="srjgjsrjg" localSheetId="16" hidden="1">{"vi1",#N/A,FALSE,"Financial Statements";"vi2",#N/A,FALSE,"Financial Statements";#N/A,#N/A,FALSE,"DCF"}</definedName>
    <definedName name="srjgjsrjg" localSheetId="17" hidden="1">{"vi1",#N/A,FALSE,"Financial Statements";"vi2",#N/A,FALSE,"Financial Statements";#N/A,#N/A,FALSE,"DCF"}</definedName>
    <definedName name="srjgjsrjg" localSheetId="18" hidden="1">{"vi1",#N/A,FALSE,"Financial Statements";"vi2",#N/A,FALSE,"Financial Statements";#N/A,#N/A,FALSE,"DCF"}</definedName>
    <definedName name="srjgjsrjg" localSheetId="19" hidden="1">{"vi1",#N/A,FALSE,"Financial Statements";"vi2",#N/A,FALSE,"Financial Statements";#N/A,#N/A,FALSE,"DCF"}</definedName>
    <definedName name="srjgjsrjg" localSheetId="20" hidden="1">{"vi1",#N/A,FALSE,"Financial Statements";"vi2",#N/A,FALSE,"Financial Statements";#N/A,#N/A,FALSE,"DCF"}</definedName>
    <definedName name="srjgjsrjg" localSheetId="21" hidden="1">{"vi1",#N/A,FALSE,"Financial Statements";"vi2",#N/A,FALSE,"Financial Statements";#N/A,#N/A,FALSE,"DCF"}</definedName>
    <definedName name="srjgjsrjg" localSheetId="22" hidden="1">{"vi1",#N/A,FALSE,"Financial Statements";"vi2",#N/A,FALSE,"Financial Statements";#N/A,#N/A,FALSE,"DCF"}</definedName>
    <definedName name="srjgjsrjg" localSheetId="23" hidden="1">{"vi1",#N/A,FALSE,"Financial Statements";"vi2",#N/A,FALSE,"Financial Statements";#N/A,#N/A,FALSE,"DCF"}</definedName>
    <definedName name="srjgjsrjg" localSheetId="24" hidden="1">{"vi1",#N/A,FALSE,"Financial Statements";"vi2",#N/A,FALSE,"Financial Statements";#N/A,#N/A,FALSE,"DCF"}</definedName>
    <definedName name="srjgjsrjg" localSheetId="25" hidden="1">{"vi1",#N/A,FALSE,"Financial Statements";"vi2",#N/A,FALSE,"Financial Statements";#N/A,#N/A,FALSE,"DCF"}</definedName>
    <definedName name="srjgjsrjg" localSheetId="26" hidden="1">{"vi1",#N/A,FALSE,"Financial Statements";"vi2",#N/A,FALSE,"Financial Statements";#N/A,#N/A,FALSE,"DCF"}</definedName>
    <definedName name="srjgjsrjg" localSheetId="27" hidden="1">{"vi1",#N/A,FALSE,"Financial Statements";"vi2",#N/A,FALSE,"Financial Statements";#N/A,#N/A,FALSE,"DCF"}</definedName>
    <definedName name="srjgjsrjg" localSheetId="28" hidden="1">{"vi1",#N/A,FALSE,"Financial Statements";"vi2",#N/A,FALSE,"Financial Statements";#N/A,#N/A,FALSE,"DCF"}</definedName>
    <definedName name="srjgjsrjg" localSheetId="29" hidden="1">{"vi1",#N/A,FALSE,"Financial Statements";"vi2",#N/A,FALSE,"Financial Statements";#N/A,#N/A,FALSE,"DCF"}</definedName>
    <definedName name="srjgjsrjg" localSheetId="30" hidden="1">{"vi1",#N/A,FALSE,"Financial Statements";"vi2",#N/A,FALSE,"Financial Statements";#N/A,#N/A,FALSE,"DCF"}</definedName>
    <definedName name="srjgjsrjg" localSheetId="32" hidden="1">{"vi1",#N/A,FALSE,"Financial Statements";"vi2",#N/A,FALSE,"Financial Statements";#N/A,#N/A,FALSE,"DCF"}</definedName>
    <definedName name="srjgjsrjg" localSheetId="4" hidden="1">{"vi1",#N/A,FALSE,"Financial Statements";"vi2",#N/A,FALSE,"Financial Statements";#N/A,#N/A,FALSE,"DCF"}</definedName>
    <definedName name="srjgjsrjg" localSheetId="5" hidden="1">{"vi1",#N/A,FALSE,"Financial Statements";"vi2",#N/A,FALSE,"Financial Statements";#N/A,#N/A,FALSE,"DCF"}</definedName>
    <definedName name="srjgjsrjg" localSheetId="6" hidden="1">{"vi1",#N/A,FALSE,"Financial Statements";"vi2",#N/A,FALSE,"Financial Statements";#N/A,#N/A,FALSE,"DCF"}</definedName>
    <definedName name="srjgjsrjg" localSheetId="10" hidden="1">{"vi1",#N/A,FALSE,"Financial Statements";"vi2",#N/A,FALSE,"Financial Statements";#N/A,#N/A,FALSE,"DCF"}</definedName>
    <definedName name="srjgjsrjg" localSheetId="3" hidden="1">{"vi1",#N/A,FALSE,"Financial Statements";"vi2",#N/A,FALSE,"Financial Statements";#N/A,#N/A,FALSE,"DCF"}</definedName>
    <definedName name="srjgjsrjg" localSheetId="9" hidden="1">{"vi1",#N/A,FALSE,"Financial Statements";"vi2",#N/A,FALSE,"Financial Statements";#N/A,#N/A,FALSE,"DCF"}</definedName>
    <definedName name="srjgjsrjg" localSheetId="7" hidden="1">{"vi1",#N/A,FALSE,"Financial Statements";"vi2",#N/A,FALSE,"Financial Statements";#N/A,#N/A,FALSE,"DCF"}</definedName>
    <definedName name="srjgjsrjg" localSheetId="8" hidden="1">{"vi1",#N/A,FALSE,"Financial Statements";"vi2",#N/A,FALSE,"Financial Statements";#N/A,#N/A,FALSE,"DCF"}</definedName>
    <definedName name="srjgjsrjg" localSheetId="0" hidden="1">{"vi1",#N/A,FALSE,"Financial Statements";"vi2",#N/A,FALSE,"Financial Statements";#N/A,#N/A,FALSE,"DCF"}</definedName>
    <definedName name="srjgjsrjg" hidden="1">{"vi1",#N/A,FALSE,"Financial Statements";"vi2",#N/A,FALSE,"Financial Statements";#N/A,#N/A,FALSE,"DCF"}</definedName>
    <definedName name="srnsgjsj" localSheetId="1" hidden="1">{"vi1",#N/A,FALSE,"Financial Statements";"vi2",#N/A,FALSE,"Financial Statements";#N/A,#N/A,FALSE,"DCF"}</definedName>
    <definedName name="srnsgjsj" localSheetId="2" hidden="1">{"vi1",#N/A,FALSE,"Financial Statements";"vi2",#N/A,FALSE,"Financial Statements";#N/A,#N/A,FALSE,"DCF"}</definedName>
    <definedName name="srnsgjsj" localSheetId="11" hidden="1">{"vi1",#N/A,FALSE,"Financial Statements";"vi2",#N/A,FALSE,"Financial Statements";#N/A,#N/A,FALSE,"DCF"}</definedName>
    <definedName name="srnsgjsj" localSheetId="12" hidden="1">{"vi1",#N/A,FALSE,"Financial Statements";"vi2",#N/A,FALSE,"Financial Statements";#N/A,#N/A,FALSE,"DCF"}</definedName>
    <definedName name="srnsgjsj" localSheetId="13" hidden="1">{"vi1",#N/A,FALSE,"Financial Statements";"vi2",#N/A,FALSE,"Financial Statements";#N/A,#N/A,FALSE,"DCF"}</definedName>
    <definedName name="srnsgjsj" localSheetId="14" hidden="1">{"vi1",#N/A,FALSE,"Financial Statements";"vi2",#N/A,FALSE,"Financial Statements";#N/A,#N/A,FALSE,"DCF"}</definedName>
    <definedName name="srnsgjsj" localSheetId="15" hidden="1">{"vi1",#N/A,FALSE,"Financial Statements";"vi2",#N/A,FALSE,"Financial Statements";#N/A,#N/A,FALSE,"DCF"}</definedName>
    <definedName name="srnsgjsj" localSheetId="16" hidden="1">{"vi1",#N/A,FALSE,"Financial Statements";"vi2",#N/A,FALSE,"Financial Statements";#N/A,#N/A,FALSE,"DCF"}</definedName>
    <definedName name="srnsgjsj" localSheetId="17" hidden="1">{"vi1",#N/A,FALSE,"Financial Statements";"vi2",#N/A,FALSE,"Financial Statements";#N/A,#N/A,FALSE,"DCF"}</definedName>
    <definedName name="srnsgjsj" localSheetId="18" hidden="1">{"vi1",#N/A,FALSE,"Financial Statements";"vi2",#N/A,FALSE,"Financial Statements";#N/A,#N/A,FALSE,"DCF"}</definedName>
    <definedName name="srnsgjsj" localSheetId="19" hidden="1">{"vi1",#N/A,FALSE,"Financial Statements";"vi2",#N/A,FALSE,"Financial Statements";#N/A,#N/A,FALSE,"DCF"}</definedName>
    <definedName name="srnsgjsj" localSheetId="20" hidden="1">{"vi1",#N/A,FALSE,"Financial Statements";"vi2",#N/A,FALSE,"Financial Statements";#N/A,#N/A,FALSE,"DCF"}</definedName>
    <definedName name="srnsgjsj" localSheetId="21" hidden="1">{"vi1",#N/A,FALSE,"Financial Statements";"vi2",#N/A,FALSE,"Financial Statements";#N/A,#N/A,FALSE,"DCF"}</definedName>
    <definedName name="srnsgjsj" localSheetId="22" hidden="1">{"vi1",#N/A,FALSE,"Financial Statements";"vi2",#N/A,FALSE,"Financial Statements";#N/A,#N/A,FALSE,"DCF"}</definedName>
    <definedName name="srnsgjsj" localSheetId="23" hidden="1">{"vi1",#N/A,FALSE,"Financial Statements";"vi2",#N/A,FALSE,"Financial Statements";#N/A,#N/A,FALSE,"DCF"}</definedName>
    <definedName name="srnsgjsj" localSheetId="24" hidden="1">{"vi1",#N/A,FALSE,"Financial Statements";"vi2",#N/A,FALSE,"Financial Statements";#N/A,#N/A,FALSE,"DCF"}</definedName>
    <definedName name="srnsgjsj" localSheetId="25" hidden="1">{"vi1",#N/A,FALSE,"Financial Statements";"vi2",#N/A,FALSE,"Financial Statements";#N/A,#N/A,FALSE,"DCF"}</definedName>
    <definedName name="srnsgjsj" localSheetId="26" hidden="1">{"vi1",#N/A,FALSE,"Financial Statements";"vi2",#N/A,FALSE,"Financial Statements";#N/A,#N/A,FALSE,"DCF"}</definedName>
    <definedName name="srnsgjsj" localSheetId="27" hidden="1">{"vi1",#N/A,FALSE,"Financial Statements";"vi2",#N/A,FALSE,"Financial Statements";#N/A,#N/A,FALSE,"DCF"}</definedName>
    <definedName name="srnsgjsj" localSheetId="28" hidden="1">{"vi1",#N/A,FALSE,"Financial Statements";"vi2",#N/A,FALSE,"Financial Statements";#N/A,#N/A,FALSE,"DCF"}</definedName>
    <definedName name="srnsgjsj" localSheetId="29" hidden="1">{"vi1",#N/A,FALSE,"Financial Statements";"vi2",#N/A,FALSE,"Financial Statements";#N/A,#N/A,FALSE,"DCF"}</definedName>
    <definedName name="srnsgjsj" localSheetId="30" hidden="1">{"vi1",#N/A,FALSE,"Financial Statements";"vi2",#N/A,FALSE,"Financial Statements";#N/A,#N/A,FALSE,"DCF"}</definedName>
    <definedName name="srnsgjsj" localSheetId="32" hidden="1">{"vi1",#N/A,FALSE,"Financial Statements";"vi2",#N/A,FALSE,"Financial Statements";#N/A,#N/A,FALSE,"DCF"}</definedName>
    <definedName name="srnsgjsj" localSheetId="4" hidden="1">{"vi1",#N/A,FALSE,"Financial Statements";"vi2",#N/A,FALSE,"Financial Statements";#N/A,#N/A,FALSE,"DCF"}</definedName>
    <definedName name="srnsgjsj" localSheetId="5" hidden="1">{"vi1",#N/A,FALSE,"Financial Statements";"vi2",#N/A,FALSE,"Financial Statements";#N/A,#N/A,FALSE,"DCF"}</definedName>
    <definedName name="srnsgjsj" localSheetId="6" hidden="1">{"vi1",#N/A,FALSE,"Financial Statements";"vi2",#N/A,FALSE,"Financial Statements";#N/A,#N/A,FALSE,"DCF"}</definedName>
    <definedName name="srnsgjsj" localSheetId="10" hidden="1">{"vi1",#N/A,FALSE,"Financial Statements";"vi2",#N/A,FALSE,"Financial Statements";#N/A,#N/A,FALSE,"DCF"}</definedName>
    <definedName name="srnsgjsj" localSheetId="3" hidden="1">{"vi1",#N/A,FALSE,"Financial Statements";"vi2",#N/A,FALSE,"Financial Statements";#N/A,#N/A,FALSE,"DCF"}</definedName>
    <definedName name="srnsgjsj" localSheetId="9" hidden="1">{"vi1",#N/A,FALSE,"Financial Statements";"vi2",#N/A,FALSE,"Financial Statements";#N/A,#N/A,FALSE,"DCF"}</definedName>
    <definedName name="srnsgjsj" localSheetId="7" hidden="1">{"vi1",#N/A,FALSE,"Financial Statements";"vi2",#N/A,FALSE,"Financial Statements";#N/A,#N/A,FALSE,"DCF"}</definedName>
    <definedName name="srnsgjsj" localSheetId="8" hidden="1">{"vi1",#N/A,FALSE,"Financial Statements";"vi2",#N/A,FALSE,"Financial Statements";#N/A,#N/A,FALSE,"DCF"}</definedName>
    <definedName name="srnsgjsj" localSheetId="0" hidden="1">{"vi1",#N/A,FALSE,"Financial Statements";"vi2",#N/A,FALSE,"Financial Statements";#N/A,#N/A,FALSE,"DCF"}</definedName>
    <definedName name="srnsgjsj" hidden="1">{"vi1",#N/A,FALSE,"Financial Statements";"vi2",#N/A,FALSE,"Financial Statements";#N/A,#N/A,FALSE,"DCF"}</definedName>
    <definedName name="srtjsrtjsrt" localSheetId="1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2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11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12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13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14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15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16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17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18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19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20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21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22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23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24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25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26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27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28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29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30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32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4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5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6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10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3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9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7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8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0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js" localSheetId="1" hidden="1">{#N/A,#N/A,FALSE,"ACQ_GRAPHS";#N/A,#N/A,FALSE,"T_1 GRAPHS";#N/A,#N/A,FALSE,"T_2 GRAPHS";#N/A,#N/A,FALSE,"COMB_GRAPHS"}</definedName>
    <definedName name="srtjsrtjsrtjs" localSheetId="2" hidden="1">{#N/A,#N/A,FALSE,"ACQ_GRAPHS";#N/A,#N/A,FALSE,"T_1 GRAPHS";#N/A,#N/A,FALSE,"T_2 GRAPHS";#N/A,#N/A,FALSE,"COMB_GRAPHS"}</definedName>
    <definedName name="srtjsrtjsrtjs" localSheetId="11" hidden="1">{#N/A,#N/A,FALSE,"ACQ_GRAPHS";#N/A,#N/A,FALSE,"T_1 GRAPHS";#N/A,#N/A,FALSE,"T_2 GRAPHS";#N/A,#N/A,FALSE,"COMB_GRAPHS"}</definedName>
    <definedName name="srtjsrtjsrtjs" localSheetId="12" hidden="1">{#N/A,#N/A,FALSE,"ACQ_GRAPHS";#N/A,#N/A,FALSE,"T_1 GRAPHS";#N/A,#N/A,FALSE,"T_2 GRAPHS";#N/A,#N/A,FALSE,"COMB_GRAPHS"}</definedName>
    <definedName name="srtjsrtjsrtjs" localSheetId="13" hidden="1">{#N/A,#N/A,FALSE,"ACQ_GRAPHS";#N/A,#N/A,FALSE,"T_1 GRAPHS";#N/A,#N/A,FALSE,"T_2 GRAPHS";#N/A,#N/A,FALSE,"COMB_GRAPHS"}</definedName>
    <definedName name="srtjsrtjsrtjs" localSheetId="14" hidden="1">{#N/A,#N/A,FALSE,"ACQ_GRAPHS";#N/A,#N/A,FALSE,"T_1 GRAPHS";#N/A,#N/A,FALSE,"T_2 GRAPHS";#N/A,#N/A,FALSE,"COMB_GRAPHS"}</definedName>
    <definedName name="srtjsrtjsrtjs" localSheetId="15" hidden="1">{#N/A,#N/A,FALSE,"ACQ_GRAPHS";#N/A,#N/A,FALSE,"T_1 GRAPHS";#N/A,#N/A,FALSE,"T_2 GRAPHS";#N/A,#N/A,FALSE,"COMB_GRAPHS"}</definedName>
    <definedName name="srtjsrtjsrtjs" localSheetId="16" hidden="1">{#N/A,#N/A,FALSE,"ACQ_GRAPHS";#N/A,#N/A,FALSE,"T_1 GRAPHS";#N/A,#N/A,FALSE,"T_2 GRAPHS";#N/A,#N/A,FALSE,"COMB_GRAPHS"}</definedName>
    <definedName name="srtjsrtjsrtjs" localSheetId="17" hidden="1">{#N/A,#N/A,FALSE,"ACQ_GRAPHS";#N/A,#N/A,FALSE,"T_1 GRAPHS";#N/A,#N/A,FALSE,"T_2 GRAPHS";#N/A,#N/A,FALSE,"COMB_GRAPHS"}</definedName>
    <definedName name="srtjsrtjsrtjs" localSheetId="18" hidden="1">{#N/A,#N/A,FALSE,"ACQ_GRAPHS";#N/A,#N/A,FALSE,"T_1 GRAPHS";#N/A,#N/A,FALSE,"T_2 GRAPHS";#N/A,#N/A,FALSE,"COMB_GRAPHS"}</definedName>
    <definedName name="srtjsrtjsrtjs" localSheetId="19" hidden="1">{#N/A,#N/A,FALSE,"ACQ_GRAPHS";#N/A,#N/A,FALSE,"T_1 GRAPHS";#N/A,#N/A,FALSE,"T_2 GRAPHS";#N/A,#N/A,FALSE,"COMB_GRAPHS"}</definedName>
    <definedName name="srtjsrtjsrtjs" localSheetId="20" hidden="1">{#N/A,#N/A,FALSE,"ACQ_GRAPHS";#N/A,#N/A,FALSE,"T_1 GRAPHS";#N/A,#N/A,FALSE,"T_2 GRAPHS";#N/A,#N/A,FALSE,"COMB_GRAPHS"}</definedName>
    <definedName name="srtjsrtjsrtjs" localSheetId="21" hidden="1">{#N/A,#N/A,FALSE,"ACQ_GRAPHS";#N/A,#N/A,FALSE,"T_1 GRAPHS";#N/A,#N/A,FALSE,"T_2 GRAPHS";#N/A,#N/A,FALSE,"COMB_GRAPHS"}</definedName>
    <definedName name="srtjsrtjsrtjs" localSheetId="22" hidden="1">{#N/A,#N/A,FALSE,"ACQ_GRAPHS";#N/A,#N/A,FALSE,"T_1 GRAPHS";#N/A,#N/A,FALSE,"T_2 GRAPHS";#N/A,#N/A,FALSE,"COMB_GRAPHS"}</definedName>
    <definedName name="srtjsrtjsrtjs" localSheetId="23" hidden="1">{#N/A,#N/A,FALSE,"ACQ_GRAPHS";#N/A,#N/A,FALSE,"T_1 GRAPHS";#N/A,#N/A,FALSE,"T_2 GRAPHS";#N/A,#N/A,FALSE,"COMB_GRAPHS"}</definedName>
    <definedName name="srtjsrtjsrtjs" localSheetId="24" hidden="1">{#N/A,#N/A,FALSE,"ACQ_GRAPHS";#N/A,#N/A,FALSE,"T_1 GRAPHS";#N/A,#N/A,FALSE,"T_2 GRAPHS";#N/A,#N/A,FALSE,"COMB_GRAPHS"}</definedName>
    <definedName name="srtjsrtjsrtjs" localSheetId="25" hidden="1">{#N/A,#N/A,FALSE,"ACQ_GRAPHS";#N/A,#N/A,FALSE,"T_1 GRAPHS";#N/A,#N/A,FALSE,"T_2 GRAPHS";#N/A,#N/A,FALSE,"COMB_GRAPHS"}</definedName>
    <definedName name="srtjsrtjsrtjs" localSheetId="26" hidden="1">{#N/A,#N/A,FALSE,"ACQ_GRAPHS";#N/A,#N/A,FALSE,"T_1 GRAPHS";#N/A,#N/A,FALSE,"T_2 GRAPHS";#N/A,#N/A,FALSE,"COMB_GRAPHS"}</definedName>
    <definedName name="srtjsrtjsrtjs" localSheetId="27" hidden="1">{#N/A,#N/A,FALSE,"ACQ_GRAPHS";#N/A,#N/A,FALSE,"T_1 GRAPHS";#N/A,#N/A,FALSE,"T_2 GRAPHS";#N/A,#N/A,FALSE,"COMB_GRAPHS"}</definedName>
    <definedName name="srtjsrtjsrtjs" localSheetId="28" hidden="1">{#N/A,#N/A,FALSE,"ACQ_GRAPHS";#N/A,#N/A,FALSE,"T_1 GRAPHS";#N/A,#N/A,FALSE,"T_2 GRAPHS";#N/A,#N/A,FALSE,"COMB_GRAPHS"}</definedName>
    <definedName name="srtjsrtjsrtjs" localSheetId="29" hidden="1">{#N/A,#N/A,FALSE,"ACQ_GRAPHS";#N/A,#N/A,FALSE,"T_1 GRAPHS";#N/A,#N/A,FALSE,"T_2 GRAPHS";#N/A,#N/A,FALSE,"COMB_GRAPHS"}</definedName>
    <definedName name="srtjsrtjsrtjs" localSheetId="30" hidden="1">{#N/A,#N/A,FALSE,"ACQ_GRAPHS";#N/A,#N/A,FALSE,"T_1 GRAPHS";#N/A,#N/A,FALSE,"T_2 GRAPHS";#N/A,#N/A,FALSE,"COMB_GRAPHS"}</definedName>
    <definedName name="srtjsrtjsrtjs" localSheetId="32" hidden="1">{#N/A,#N/A,FALSE,"ACQ_GRAPHS";#N/A,#N/A,FALSE,"T_1 GRAPHS";#N/A,#N/A,FALSE,"T_2 GRAPHS";#N/A,#N/A,FALSE,"COMB_GRAPHS"}</definedName>
    <definedName name="srtjsrtjsrtjs" localSheetId="4" hidden="1">{#N/A,#N/A,FALSE,"ACQ_GRAPHS";#N/A,#N/A,FALSE,"T_1 GRAPHS";#N/A,#N/A,FALSE,"T_2 GRAPHS";#N/A,#N/A,FALSE,"COMB_GRAPHS"}</definedName>
    <definedName name="srtjsrtjsrtjs" localSheetId="5" hidden="1">{#N/A,#N/A,FALSE,"ACQ_GRAPHS";#N/A,#N/A,FALSE,"T_1 GRAPHS";#N/A,#N/A,FALSE,"T_2 GRAPHS";#N/A,#N/A,FALSE,"COMB_GRAPHS"}</definedName>
    <definedName name="srtjsrtjsrtjs" localSheetId="6" hidden="1">{#N/A,#N/A,FALSE,"ACQ_GRAPHS";#N/A,#N/A,FALSE,"T_1 GRAPHS";#N/A,#N/A,FALSE,"T_2 GRAPHS";#N/A,#N/A,FALSE,"COMB_GRAPHS"}</definedName>
    <definedName name="srtjsrtjsrtjs" localSheetId="10" hidden="1">{#N/A,#N/A,FALSE,"ACQ_GRAPHS";#N/A,#N/A,FALSE,"T_1 GRAPHS";#N/A,#N/A,FALSE,"T_2 GRAPHS";#N/A,#N/A,FALSE,"COMB_GRAPHS"}</definedName>
    <definedName name="srtjsrtjsrtjs" localSheetId="3" hidden="1">{#N/A,#N/A,FALSE,"ACQ_GRAPHS";#N/A,#N/A,FALSE,"T_1 GRAPHS";#N/A,#N/A,FALSE,"T_2 GRAPHS";#N/A,#N/A,FALSE,"COMB_GRAPHS"}</definedName>
    <definedName name="srtjsrtjsrtjs" localSheetId="9" hidden="1">{#N/A,#N/A,FALSE,"ACQ_GRAPHS";#N/A,#N/A,FALSE,"T_1 GRAPHS";#N/A,#N/A,FALSE,"T_2 GRAPHS";#N/A,#N/A,FALSE,"COMB_GRAPHS"}</definedName>
    <definedName name="srtjsrtjsrtjs" localSheetId="7" hidden="1">{#N/A,#N/A,FALSE,"ACQ_GRAPHS";#N/A,#N/A,FALSE,"T_1 GRAPHS";#N/A,#N/A,FALSE,"T_2 GRAPHS";#N/A,#N/A,FALSE,"COMB_GRAPHS"}</definedName>
    <definedName name="srtjsrtjsrtjs" localSheetId="8" hidden="1">{#N/A,#N/A,FALSE,"ACQ_GRAPHS";#N/A,#N/A,FALSE,"T_1 GRAPHS";#N/A,#N/A,FALSE,"T_2 GRAPHS";#N/A,#N/A,FALSE,"COMB_GRAPHS"}</definedName>
    <definedName name="srtjsrtjsrtjs" localSheetId="0" hidden="1">{#N/A,#N/A,FALSE,"ACQ_GRAPHS";#N/A,#N/A,FALSE,"T_1 GRAPHS";#N/A,#N/A,FALSE,"T_2 GRAPHS";#N/A,#N/A,FALSE,"COMB_GRAPHS"}</definedName>
    <definedName name="srtjsrtjsrtjs" hidden="1">{#N/A,#N/A,FALSE,"ACQ_GRAPHS";#N/A,#N/A,FALSE,"T_1 GRAPHS";#N/A,#N/A,FALSE,"T_2 GRAPHS";#N/A,#N/A,FALSE,"COMB_GRAPHS"}</definedName>
    <definedName name="StdColWidth" hidden="1">9</definedName>
    <definedName name="sthkshkshk" localSheetId="1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2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11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12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13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14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15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16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17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18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19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20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21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22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23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24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25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26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27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28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29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30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32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4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5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6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10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3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9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7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8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0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hidden="1">{#N/A,#N/A,FALSE,"INPUTS";#N/A,#N/A,FALSE,"PROFORMA BSHEET";#N/A,#N/A,FALSE,"COMBINED";#N/A,#N/A,FALSE,"ACQUIROR";#N/A,#N/A,FALSE,"TARGET 1";#N/A,#N/A,FALSE,"TARGET 2";#N/A,#N/A,FALSE,"HIGH YIELD";#N/A,#N/A,FALSE,"OVERFUND"}</definedName>
    <definedName name="stksthkstyk" localSheetId="1" hidden="1">{#N/A,#N/A,FALSE,"Valuation Assumptions";#N/A,#N/A,FALSE,"Summary";#N/A,#N/A,FALSE,"DCF";#N/A,#N/A,FALSE,"Valuation";#N/A,#N/A,FALSE,"WACC";#N/A,#N/A,FALSE,"UBVH";#N/A,#N/A,FALSE,"Free Cash Flow"}</definedName>
    <definedName name="stksthkstyk" localSheetId="2" hidden="1">{#N/A,#N/A,FALSE,"Valuation Assumptions";#N/A,#N/A,FALSE,"Summary";#N/A,#N/A,FALSE,"DCF";#N/A,#N/A,FALSE,"Valuation";#N/A,#N/A,FALSE,"WACC";#N/A,#N/A,FALSE,"UBVH";#N/A,#N/A,FALSE,"Free Cash Flow"}</definedName>
    <definedName name="stksthkstyk" localSheetId="11" hidden="1">{#N/A,#N/A,FALSE,"Valuation Assumptions";#N/A,#N/A,FALSE,"Summary";#N/A,#N/A,FALSE,"DCF";#N/A,#N/A,FALSE,"Valuation";#N/A,#N/A,FALSE,"WACC";#N/A,#N/A,FALSE,"UBVH";#N/A,#N/A,FALSE,"Free Cash Flow"}</definedName>
    <definedName name="stksthkstyk" localSheetId="12" hidden="1">{#N/A,#N/A,FALSE,"Valuation Assumptions";#N/A,#N/A,FALSE,"Summary";#N/A,#N/A,FALSE,"DCF";#N/A,#N/A,FALSE,"Valuation";#N/A,#N/A,FALSE,"WACC";#N/A,#N/A,FALSE,"UBVH";#N/A,#N/A,FALSE,"Free Cash Flow"}</definedName>
    <definedName name="stksthkstyk" localSheetId="13" hidden="1">{#N/A,#N/A,FALSE,"Valuation Assumptions";#N/A,#N/A,FALSE,"Summary";#N/A,#N/A,FALSE,"DCF";#N/A,#N/A,FALSE,"Valuation";#N/A,#N/A,FALSE,"WACC";#N/A,#N/A,FALSE,"UBVH";#N/A,#N/A,FALSE,"Free Cash Flow"}</definedName>
    <definedName name="stksthkstyk" localSheetId="14" hidden="1">{#N/A,#N/A,FALSE,"Valuation Assumptions";#N/A,#N/A,FALSE,"Summary";#N/A,#N/A,FALSE,"DCF";#N/A,#N/A,FALSE,"Valuation";#N/A,#N/A,FALSE,"WACC";#N/A,#N/A,FALSE,"UBVH";#N/A,#N/A,FALSE,"Free Cash Flow"}</definedName>
    <definedName name="stksthkstyk" localSheetId="15" hidden="1">{#N/A,#N/A,FALSE,"Valuation Assumptions";#N/A,#N/A,FALSE,"Summary";#N/A,#N/A,FALSE,"DCF";#N/A,#N/A,FALSE,"Valuation";#N/A,#N/A,FALSE,"WACC";#N/A,#N/A,FALSE,"UBVH";#N/A,#N/A,FALSE,"Free Cash Flow"}</definedName>
    <definedName name="stksthkstyk" localSheetId="16" hidden="1">{#N/A,#N/A,FALSE,"Valuation Assumptions";#N/A,#N/A,FALSE,"Summary";#N/A,#N/A,FALSE,"DCF";#N/A,#N/A,FALSE,"Valuation";#N/A,#N/A,FALSE,"WACC";#N/A,#N/A,FALSE,"UBVH";#N/A,#N/A,FALSE,"Free Cash Flow"}</definedName>
    <definedName name="stksthkstyk" localSheetId="17" hidden="1">{#N/A,#N/A,FALSE,"Valuation Assumptions";#N/A,#N/A,FALSE,"Summary";#N/A,#N/A,FALSE,"DCF";#N/A,#N/A,FALSE,"Valuation";#N/A,#N/A,FALSE,"WACC";#N/A,#N/A,FALSE,"UBVH";#N/A,#N/A,FALSE,"Free Cash Flow"}</definedName>
    <definedName name="stksthkstyk" localSheetId="18" hidden="1">{#N/A,#N/A,FALSE,"Valuation Assumptions";#N/A,#N/A,FALSE,"Summary";#N/A,#N/A,FALSE,"DCF";#N/A,#N/A,FALSE,"Valuation";#N/A,#N/A,FALSE,"WACC";#N/A,#N/A,FALSE,"UBVH";#N/A,#N/A,FALSE,"Free Cash Flow"}</definedName>
    <definedName name="stksthkstyk" localSheetId="19" hidden="1">{#N/A,#N/A,FALSE,"Valuation Assumptions";#N/A,#N/A,FALSE,"Summary";#N/A,#N/A,FALSE,"DCF";#N/A,#N/A,FALSE,"Valuation";#N/A,#N/A,FALSE,"WACC";#N/A,#N/A,FALSE,"UBVH";#N/A,#N/A,FALSE,"Free Cash Flow"}</definedName>
    <definedName name="stksthkstyk" localSheetId="20" hidden="1">{#N/A,#N/A,FALSE,"Valuation Assumptions";#N/A,#N/A,FALSE,"Summary";#N/A,#N/A,FALSE,"DCF";#N/A,#N/A,FALSE,"Valuation";#N/A,#N/A,FALSE,"WACC";#N/A,#N/A,FALSE,"UBVH";#N/A,#N/A,FALSE,"Free Cash Flow"}</definedName>
    <definedName name="stksthkstyk" localSheetId="21" hidden="1">{#N/A,#N/A,FALSE,"Valuation Assumptions";#N/A,#N/A,FALSE,"Summary";#N/A,#N/A,FALSE,"DCF";#N/A,#N/A,FALSE,"Valuation";#N/A,#N/A,FALSE,"WACC";#N/A,#N/A,FALSE,"UBVH";#N/A,#N/A,FALSE,"Free Cash Flow"}</definedName>
    <definedName name="stksthkstyk" localSheetId="22" hidden="1">{#N/A,#N/A,FALSE,"Valuation Assumptions";#N/A,#N/A,FALSE,"Summary";#N/A,#N/A,FALSE,"DCF";#N/A,#N/A,FALSE,"Valuation";#N/A,#N/A,FALSE,"WACC";#N/A,#N/A,FALSE,"UBVH";#N/A,#N/A,FALSE,"Free Cash Flow"}</definedName>
    <definedName name="stksthkstyk" localSheetId="23" hidden="1">{#N/A,#N/A,FALSE,"Valuation Assumptions";#N/A,#N/A,FALSE,"Summary";#N/A,#N/A,FALSE,"DCF";#N/A,#N/A,FALSE,"Valuation";#N/A,#N/A,FALSE,"WACC";#N/A,#N/A,FALSE,"UBVH";#N/A,#N/A,FALSE,"Free Cash Flow"}</definedName>
    <definedName name="stksthkstyk" localSheetId="24" hidden="1">{#N/A,#N/A,FALSE,"Valuation Assumptions";#N/A,#N/A,FALSE,"Summary";#N/A,#N/A,FALSE,"DCF";#N/A,#N/A,FALSE,"Valuation";#N/A,#N/A,FALSE,"WACC";#N/A,#N/A,FALSE,"UBVH";#N/A,#N/A,FALSE,"Free Cash Flow"}</definedName>
    <definedName name="stksthkstyk" localSheetId="25" hidden="1">{#N/A,#N/A,FALSE,"Valuation Assumptions";#N/A,#N/A,FALSE,"Summary";#N/A,#N/A,FALSE,"DCF";#N/A,#N/A,FALSE,"Valuation";#N/A,#N/A,FALSE,"WACC";#N/A,#N/A,FALSE,"UBVH";#N/A,#N/A,FALSE,"Free Cash Flow"}</definedName>
    <definedName name="stksthkstyk" localSheetId="26" hidden="1">{#N/A,#N/A,FALSE,"Valuation Assumptions";#N/A,#N/A,FALSE,"Summary";#N/A,#N/A,FALSE,"DCF";#N/A,#N/A,FALSE,"Valuation";#N/A,#N/A,FALSE,"WACC";#N/A,#N/A,FALSE,"UBVH";#N/A,#N/A,FALSE,"Free Cash Flow"}</definedName>
    <definedName name="stksthkstyk" localSheetId="27" hidden="1">{#N/A,#N/A,FALSE,"Valuation Assumptions";#N/A,#N/A,FALSE,"Summary";#N/A,#N/A,FALSE,"DCF";#N/A,#N/A,FALSE,"Valuation";#N/A,#N/A,FALSE,"WACC";#N/A,#N/A,FALSE,"UBVH";#N/A,#N/A,FALSE,"Free Cash Flow"}</definedName>
    <definedName name="stksthkstyk" localSheetId="28" hidden="1">{#N/A,#N/A,FALSE,"Valuation Assumptions";#N/A,#N/A,FALSE,"Summary";#N/A,#N/A,FALSE,"DCF";#N/A,#N/A,FALSE,"Valuation";#N/A,#N/A,FALSE,"WACC";#N/A,#N/A,FALSE,"UBVH";#N/A,#N/A,FALSE,"Free Cash Flow"}</definedName>
    <definedName name="stksthkstyk" localSheetId="29" hidden="1">{#N/A,#N/A,FALSE,"Valuation Assumptions";#N/A,#N/A,FALSE,"Summary";#N/A,#N/A,FALSE,"DCF";#N/A,#N/A,FALSE,"Valuation";#N/A,#N/A,FALSE,"WACC";#N/A,#N/A,FALSE,"UBVH";#N/A,#N/A,FALSE,"Free Cash Flow"}</definedName>
    <definedName name="stksthkstyk" localSheetId="30" hidden="1">{#N/A,#N/A,FALSE,"Valuation Assumptions";#N/A,#N/A,FALSE,"Summary";#N/A,#N/A,FALSE,"DCF";#N/A,#N/A,FALSE,"Valuation";#N/A,#N/A,FALSE,"WACC";#N/A,#N/A,FALSE,"UBVH";#N/A,#N/A,FALSE,"Free Cash Flow"}</definedName>
    <definedName name="stksthkstyk" localSheetId="32" hidden="1">{#N/A,#N/A,FALSE,"Valuation Assumptions";#N/A,#N/A,FALSE,"Summary";#N/A,#N/A,FALSE,"DCF";#N/A,#N/A,FALSE,"Valuation";#N/A,#N/A,FALSE,"WACC";#N/A,#N/A,FALSE,"UBVH";#N/A,#N/A,FALSE,"Free Cash Flow"}</definedName>
    <definedName name="stksthkstyk" localSheetId="4" hidden="1">{#N/A,#N/A,FALSE,"Valuation Assumptions";#N/A,#N/A,FALSE,"Summary";#N/A,#N/A,FALSE,"DCF";#N/A,#N/A,FALSE,"Valuation";#N/A,#N/A,FALSE,"WACC";#N/A,#N/A,FALSE,"UBVH";#N/A,#N/A,FALSE,"Free Cash Flow"}</definedName>
    <definedName name="stksthkstyk" localSheetId="5" hidden="1">{#N/A,#N/A,FALSE,"Valuation Assumptions";#N/A,#N/A,FALSE,"Summary";#N/A,#N/A,FALSE,"DCF";#N/A,#N/A,FALSE,"Valuation";#N/A,#N/A,FALSE,"WACC";#N/A,#N/A,FALSE,"UBVH";#N/A,#N/A,FALSE,"Free Cash Flow"}</definedName>
    <definedName name="stksthkstyk" localSheetId="6" hidden="1">{#N/A,#N/A,FALSE,"Valuation Assumptions";#N/A,#N/A,FALSE,"Summary";#N/A,#N/A,FALSE,"DCF";#N/A,#N/A,FALSE,"Valuation";#N/A,#N/A,FALSE,"WACC";#N/A,#N/A,FALSE,"UBVH";#N/A,#N/A,FALSE,"Free Cash Flow"}</definedName>
    <definedName name="stksthkstyk" localSheetId="10" hidden="1">{#N/A,#N/A,FALSE,"Valuation Assumptions";#N/A,#N/A,FALSE,"Summary";#N/A,#N/A,FALSE,"DCF";#N/A,#N/A,FALSE,"Valuation";#N/A,#N/A,FALSE,"WACC";#N/A,#N/A,FALSE,"UBVH";#N/A,#N/A,FALSE,"Free Cash Flow"}</definedName>
    <definedName name="stksthkstyk" localSheetId="3" hidden="1">{#N/A,#N/A,FALSE,"Valuation Assumptions";#N/A,#N/A,FALSE,"Summary";#N/A,#N/A,FALSE,"DCF";#N/A,#N/A,FALSE,"Valuation";#N/A,#N/A,FALSE,"WACC";#N/A,#N/A,FALSE,"UBVH";#N/A,#N/A,FALSE,"Free Cash Flow"}</definedName>
    <definedName name="stksthkstyk" localSheetId="9" hidden="1">{#N/A,#N/A,FALSE,"Valuation Assumptions";#N/A,#N/A,FALSE,"Summary";#N/A,#N/A,FALSE,"DCF";#N/A,#N/A,FALSE,"Valuation";#N/A,#N/A,FALSE,"WACC";#N/A,#N/A,FALSE,"UBVH";#N/A,#N/A,FALSE,"Free Cash Flow"}</definedName>
    <definedName name="stksthkstyk" localSheetId="7" hidden="1">{#N/A,#N/A,FALSE,"Valuation Assumptions";#N/A,#N/A,FALSE,"Summary";#N/A,#N/A,FALSE,"DCF";#N/A,#N/A,FALSE,"Valuation";#N/A,#N/A,FALSE,"WACC";#N/A,#N/A,FALSE,"UBVH";#N/A,#N/A,FALSE,"Free Cash Flow"}</definedName>
    <definedName name="stksthkstyk" localSheetId="8" hidden="1">{#N/A,#N/A,FALSE,"Valuation Assumptions";#N/A,#N/A,FALSE,"Summary";#N/A,#N/A,FALSE,"DCF";#N/A,#N/A,FALSE,"Valuation";#N/A,#N/A,FALSE,"WACC";#N/A,#N/A,FALSE,"UBVH";#N/A,#N/A,FALSE,"Free Cash Flow"}</definedName>
    <definedName name="stksthkstyk" localSheetId="0" hidden="1">{#N/A,#N/A,FALSE,"Valuation Assumptions";#N/A,#N/A,FALSE,"Summary";#N/A,#N/A,FALSE,"DCF";#N/A,#N/A,FALSE,"Valuation";#N/A,#N/A,FALSE,"WACC";#N/A,#N/A,FALSE,"UBVH";#N/A,#N/A,FALSE,"Free Cash Flow"}</definedName>
    <definedName name="stksthkstyk" hidden="1">{#N/A,#N/A,FALSE,"Valuation Assumptions";#N/A,#N/A,FALSE,"Summary";#N/A,#N/A,FALSE,"DCF";#N/A,#N/A,FALSE,"Valuation";#N/A,#N/A,FALSE,"WACC";#N/A,#N/A,FALSE,"UBVH";#N/A,#N/A,FALSE,"Free Cash Flow"}</definedName>
    <definedName name="swetareawg" localSheetId="1" hidden="1">{"vi1",#N/A,FALSE,"Financial Statements";"vi2",#N/A,FALSE,"Financial Statements";#N/A,#N/A,FALSE,"DCF"}</definedName>
    <definedName name="swetareawg" localSheetId="2" hidden="1">{"vi1",#N/A,FALSE,"Financial Statements";"vi2",#N/A,FALSE,"Financial Statements";#N/A,#N/A,FALSE,"DCF"}</definedName>
    <definedName name="swetareawg" localSheetId="11" hidden="1">{"vi1",#N/A,FALSE,"Financial Statements";"vi2",#N/A,FALSE,"Financial Statements";#N/A,#N/A,FALSE,"DCF"}</definedName>
    <definedName name="swetareawg" localSheetId="12" hidden="1">{"vi1",#N/A,FALSE,"Financial Statements";"vi2",#N/A,FALSE,"Financial Statements";#N/A,#N/A,FALSE,"DCF"}</definedName>
    <definedName name="swetareawg" localSheetId="13" hidden="1">{"vi1",#N/A,FALSE,"Financial Statements";"vi2",#N/A,FALSE,"Financial Statements";#N/A,#N/A,FALSE,"DCF"}</definedName>
    <definedName name="swetareawg" localSheetId="14" hidden="1">{"vi1",#N/A,FALSE,"Financial Statements";"vi2",#N/A,FALSE,"Financial Statements";#N/A,#N/A,FALSE,"DCF"}</definedName>
    <definedName name="swetareawg" localSheetId="15" hidden="1">{"vi1",#N/A,FALSE,"Financial Statements";"vi2",#N/A,FALSE,"Financial Statements";#N/A,#N/A,FALSE,"DCF"}</definedName>
    <definedName name="swetareawg" localSheetId="16" hidden="1">{"vi1",#N/A,FALSE,"Financial Statements";"vi2",#N/A,FALSE,"Financial Statements";#N/A,#N/A,FALSE,"DCF"}</definedName>
    <definedName name="swetareawg" localSheetId="17" hidden="1">{"vi1",#N/A,FALSE,"Financial Statements";"vi2",#N/A,FALSE,"Financial Statements";#N/A,#N/A,FALSE,"DCF"}</definedName>
    <definedName name="swetareawg" localSheetId="18" hidden="1">{"vi1",#N/A,FALSE,"Financial Statements";"vi2",#N/A,FALSE,"Financial Statements";#N/A,#N/A,FALSE,"DCF"}</definedName>
    <definedName name="swetareawg" localSheetId="19" hidden="1">{"vi1",#N/A,FALSE,"Financial Statements";"vi2",#N/A,FALSE,"Financial Statements";#N/A,#N/A,FALSE,"DCF"}</definedName>
    <definedName name="swetareawg" localSheetId="20" hidden="1">{"vi1",#N/A,FALSE,"Financial Statements";"vi2",#N/A,FALSE,"Financial Statements";#N/A,#N/A,FALSE,"DCF"}</definedName>
    <definedName name="swetareawg" localSheetId="21" hidden="1">{"vi1",#N/A,FALSE,"Financial Statements";"vi2",#N/A,FALSE,"Financial Statements";#N/A,#N/A,FALSE,"DCF"}</definedName>
    <definedName name="swetareawg" localSheetId="22" hidden="1">{"vi1",#N/A,FALSE,"Financial Statements";"vi2",#N/A,FALSE,"Financial Statements";#N/A,#N/A,FALSE,"DCF"}</definedName>
    <definedName name="swetareawg" localSheetId="23" hidden="1">{"vi1",#N/A,FALSE,"Financial Statements";"vi2",#N/A,FALSE,"Financial Statements";#N/A,#N/A,FALSE,"DCF"}</definedName>
    <definedName name="swetareawg" localSheetId="24" hidden="1">{"vi1",#N/A,FALSE,"Financial Statements";"vi2",#N/A,FALSE,"Financial Statements";#N/A,#N/A,FALSE,"DCF"}</definedName>
    <definedName name="swetareawg" localSheetId="25" hidden="1">{"vi1",#N/A,FALSE,"Financial Statements";"vi2",#N/A,FALSE,"Financial Statements";#N/A,#N/A,FALSE,"DCF"}</definedName>
    <definedName name="swetareawg" localSheetId="26" hidden="1">{"vi1",#N/A,FALSE,"Financial Statements";"vi2",#N/A,FALSE,"Financial Statements";#N/A,#N/A,FALSE,"DCF"}</definedName>
    <definedName name="swetareawg" localSheetId="27" hidden="1">{"vi1",#N/A,FALSE,"Financial Statements";"vi2",#N/A,FALSE,"Financial Statements";#N/A,#N/A,FALSE,"DCF"}</definedName>
    <definedName name="swetareawg" localSheetId="28" hidden="1">{"vi1",#N/A,FALSE,"Financial Statements";"vi2",#N/A,FALSE,"Financial Statements";#N/A,#N/A,FALSE,"DCF"}</definedName>
    <definedName name="swetareawg" localSheetId="29" hidden="1">{"vi1",#N/A,FALSE,"Financial Statements";"vi2",#N/A,FALSE,"Financial Statements";#N/A,#N/A,FALSE,"DCF"}</definedName>
    <definedName name="swetareawg" localSheetId="30" hidden="1">{"vi1",#N/A,FALSE,"Financial Statements";"vi2",#N/A,FALSE,"Financial Statements";#N/A,#N/A,FALSE,"DCF"}</definedName>
    <definedName name="swetareawg" localSheetId="32" hidden="1">{"vi1",#N/A,FALSE,"Financial Statements";"vi2",#N/A,FALSE,"Financial Statements";#N/A,#N/A,FALSE,"DCF"}</definedName>
    <definedName name="swetareawg" localSheetId="4" hidden="1">{"vi1",#N/A,FALSE,"Financial Statements";"vi2",#N/A,FALSE,"Financial Statements";#N/A,#N/A,FALSE,"DCF"}</definedName>
    <definedName name="swetareawg" localSheetId="5" hidden="1">{"vi1",#N/A,FALSE,"Financial Statements";"vi2",#N/A,FALSE,"Financial Statements";#N/A,#N/A,FALSE,"DCF"}</definedName>
    <definedName name="swetareawg" localSheetId="6" hidden="1">{"vi1",#N/A,FALSE,"Financial Statements";"vi2",#N/A,FALSE,"Financial Statements";#N/A,#N/A,FALSE,"DCF"}</definedName>
    <definedName name="swetareawg" localSheetId="10" hidden="1">{"vi1",#N/A,FALSE,"Financial Statements";"vi2",#N/A,FALSE,"Financial Statements";#N/A,#N/A,FALSE,"DCF"}</definedName>
    <definedName name="swetareawg" localSheetId="3" hidden="1">{"vi1",#N/A,FALSE,"Financial Statements";"vi2",#N/A,FALSE,"Financial Statements";#N/A,#N/A,FALSE,"DCF"}</definedName>
    <definedName name="swetareawg" localSheetId="9" hidden="1">{"vi1",#N/A,FALSE,"Financial Statements";"vi2",#N/A,FALSE,"Financial Statements";#N/A,#N/A,FALSE,"DCF"}</definedName>
    <definedName name="swetareawg" localSheetId="7" hidden="1">{"vi1",#N/A,FALSE,"Financial Statements";"vi2",#N/A,FALSE,"Financial Statements";#N/A,#N/A,FALSE,"DCF"}</definedName>
    <definedName name="swetareawg" localSheetId="8" hidden="1">{"vi1",#N/A,FALSE,"Financial Statements";"vi2",#N/A,FALSE,"Financial Statements";#N/A,#N/A,FALSE,"DCF"}</definedName>
    <definedName name="swetareawg" localSheetId="0" hidden="1">{"vi1",#N/A,FALSE,"Financial Statements";"vi2",#N/A,FALSE,"Financial Statements";#N/A,#N/A,FALSE,"DCF"}</definedName>
    <definedName name="swetareawg" hidden="1">{"vi1",#N/A,FALSE,"Financial Statements";"vi2",#N/A,FALSE,"Financial Statements";#N/A,#N/A,FALSE,"DCF"}</definedName>
    <definedName name="swsrehsrtusrt" localSheetId="1" hidden="1">{"vi1",#N/A,FALSE,"Financial Statements";"vi2",#N/A,FALSE,"Financial Statements";#N/A,#N/A,FALSE,"DCF"}</definedName>
    <definedName name="swsrehsrtusrt" localSheetId="2" hidden="1">{"vi1",#N/A,FALSE,"Financial Statements";"vi2",#N/A,FALSE,"Financial Statements";#N/A,#N/A,FALSE,"DCF"}</definedName>
    <definedName name="swsrehsrtusrt" localSheetId="11" hidden="1">{"vi1",#N/A,FALSE,"Financial Statements";"vi2",#N/A,FALSE,"Financial Statements";#N/A,#N/A,FALSE,"DCF"}</definedName>
    <definedName name="swsrehsrtusrt" localSheetId="12" hidden="1">{"vi1",#N/A,FALSE,"Financial Statements";"vi2",#N/A,FALSE,"Financial Statements";#N/A,#N/A,FALSE,"DCF"}</definedName>
    <definedName name="swsrehsrtusrt" localSheetId="13" hidden="1">{"vi1",#N/A,FALSE,"Financial Statements";"vi2",#N/A,FALSE,"Financial Statements";#N/A,#N/A,FALSE,"DCF"}</definedName>
    <definedName name="swsrehsrtusrt" localSheetId="14" hidden="1">{"vi1",#N/A,FALSE,"Financial Statements";"vi2",#N/A,FALSE,"Financial Statements";#N/A,#N/A,FALSE,"DCF"}</definedName>
    <definedName name="swsrehsrtusrt" localSheetId="15" hidden="1">{"vi1",#N/A,FALSE,"Financial Statements";"vi2",#N/A,FALSE,"Financial Statements";#N/A,#N/A,FALSE,"DCF"}</definedName>
    <definedName name="swsrehsrtusrt" localSheetId="16" hidden="1">{"vi1",#N/A,FALSE,"Financial Statements";"vi2",#N/A,FALSE,"Financial Statements";#N/A,#N/A,FALSE,"DCF"}</definedName>
    <definedName name="swsrehsrtusrt" localSheetId="17" hidden="1">{"vi1",#N/A,FALSE,"Financial Statements";"vi2",#N/A,FALSE,"Financial Statements";#N/A,#N/A,FALSE,"DCF"}</definedName>
    <definedName name="swsrehsrtusrt" localSheetId="18" hidden="1">{"vi1",#N/A,FALSE,"Financial Statements";"vi2",#N/A,FALSE,"Financial Statements";#N/A,#N/A,FALSE,"DCF"}</definedName>
    <definedName name="swsrehsrtusrt" localSheetId="19" hidden="1">{"vi1",#N/A,FALSE,"Financial Statements";"vi2",#N/A,FALSE,"Financial Statements";#N/A,#N/A,FALSE,"DCF"}</definedName>
    <definedName name="swsrehsrtusrt" localSheetId="20" hidden="1">{"vi1",#N/A,FALSE,"Financial Statements";"vi2",#N/A,FALSE,"Financial Statements";#N/A,#N/A,FALSE,"DCF"}</definedName>
    <definedName name="swsrehsrtusrt" localSheetId="21" hidden="1">{"vi1",#N/A,FALSE,"Financial Statements";"vi2",#N/A,FALSE,"Financial Statements";#N/A,#N/A,FALSE,"DCF"}</definedName>
    <definedName name="swsrehsrtusrt" localSheetId="22" hidden="1">{"vi1",#N/A,FALSE,"Financial Statements";"vi2",#N/A,FALSE,"Financial Statements";#N/A,#N/A,FALSE,"DCF"}</definedName>
    <definedName name="swsrehsrtusrt" localSheetId="23" hidden="1">{"vi1",#N/A,FALSE,"Financial Statements";"vi2",#N/A,FALSE,"Financial Statements";#N/A,#N/A,FALSE,"DCF"}</definedName>
    <definedName name="swsrehsrtusrt" localSheetId="24" hidden="1">{"vi1",#N/A,FALSE,"Financial Statements";"vi2",#N/A,FALSE,"Financial Statements";#N/A,#N/A,FALSE,"DCF"}</definedName>
    <definedName name="swsrehsrtusrt" localSheetId="25" hidden="1">{"vi1",#N/A,FALSE,"Financial Statements";"vi2",#N/A,FALSE,"Financial Statements";#N/A,#N/A,FALSE,"DCF"}</definedName>
    <definedName name="swsrehsrtusrt" localSheetId="26" hidden="1">{"vi1",#N/A,FALSE,"Financial Statements";"vi2",#N/A,FALSE,"Financial Statements";#N/A,#N/A,FALSE,"DCF"}</definedName>
    <definedName name="swsrehsrtusrt" localSheetId="27" hidden="1">{"vi1",#N/A,FALSE,"Financial Statements";"vi2",#N/A,FALSE,"Financial Statements";#N/A,#N/A,FALSE,"DCF"}</definedName>
    <definedName name="swsrehsrtusrt" localSheetId="28" hidden="1">{"vi1",#N/A,FALSE,"Financial Statements";"vi2",#N/A,FALSE,"Financial Statements";#N/A,#N/A,FALSE,"DCF"}</definedName>
    <definedName name="swsrehsrtusrt" localSheetId="29" hidden="1">{"vi1",#N/A,FALSE,"Financial Statements";"vi2",#N/A,FALSE,"Financial Statements";#N/A,#N/A,FALSE,"DCF"}</definedName>
    <definedName name="swsrehsrtusrt" localSheetId="30" hidden="1">{"vi1",#N/A,FALSE,"Financial Statements";"vi2",#N/A,FALSE,"Financial Statements";#N/A,#N/A,FALSE,"DCF"}</definedName>
    <definedName name="swsrehsrtusrt" localSheetId="32" hidden="1">{"vi1",#N/A,FALSE,"Financial Statements";"vi2",#N/A,FALSE,"Financial Statements";#N/A,#N/A,FALSE,"DCF"}</definedName>
    <definedName name="swsrehsrtusrt" localSheetId="4" hidden="1">{"vi1",#N/A,FALSE,"Financial Statements";"vi2",#N/A,FALSE,"Financial Statements";#N/A,#N/A,FALSE,"DCF"}</definedName>
    <definedName name="swsrehsrtusrt" localSheetId="5" hidden="1">{"vi1",#N/A,FALSE,"Financial Statements";"vi2",#N/A,FALSE,"Financial Statements";#N/A,#N/A,FALSE,"DCF"}</definedName>
    <definedName name="swsrehsrtusrt" localSheetId="6" hidden="1">{"vi1",#N/A,FALSE,"Financial Statements";"vi2",#N/A,FALSE,"Financial Statements";#N/A,#N/A,FALSE,"DCF"}</definedName>
    <definedName name="swsrehsrtusrt" localSheetId="10" hidden="1">{"vi1",#N/A,FALSE,"Financial Statements";"vi2",#N/A,FALSE,"Financial Statements";#N/A,#N/A,FALSE,"DCF"}</definedName>
    <definedName name="swsrehsrtusrt" localSheetId="3" hidden="1">{"vi1",#N/A,FALSE,"Financial Statements";"vi2",#N/A,FALSE,"Financial Statements";#N/A,#N/A,FALSE,"DCF"}</definedName>
    <definedName name="swsrehsrtusrt" localSheetId="9" hidden="1">{"vi1",#N/A,FALSE,"Financial Statements";"vi2",#N/A,FALSE,"Financial Statements";#N/A,#N/A,FALSE,"DCF"}</definedName>
    <definedName name="swsrehsrtusrt" localSheetId="7" hidden="1">{"vi1",#N/A,FALSE,"Financial Statements";"vi2",#N/A,FALSE,"Financial Statements";#N/A,#N/A,FALSE,"DCF"}</definedName>
    <definedName name="swsrehsrtusrt" localSheetId="8" hidden="1">{"vi1",#N/A,FALSE,"Financial Statements";"vi2",#N/A,FALSE,"Financial Statements";#N/A,#N/A,FALSE,"DCF"}</definedName>
    <definedName name="swsrehsrtusrt" localSheetId="0" hidden="1">{"vi1",#N/A,FALSE,"Financial Statements";"vi2",#N/A,FALSE,"Financial Statements";#N/A,#N/A,FALSE,"DCF"}</definedName>
    <definedName name="swsrehsrtusrt" hidden="1">{"vi1",#N/A,FALSE,"Financial Statements";"vi2",#N/A,FALSE,"Financial Statements";#N/A,#N/A,FALSE,"DCF"}</definedName>
    <definedName name="Swvu.inputs._.raw._.data." localSheetId="28" hidden="1">#REF!</definedName>
    <definedName name="Swvu.inputs._.raw._.data." localSheetId="10" hidden="1">#REF!</definedName>
    <definedName name="Swvu.inputs._.raw._.data." localSheetId="7" hidden="1">#REF!</definedName>
    <definedName name="Swvu.inputs._.raw._.data." localSheetId="8" hidden="1">#REF!</definedName>
    <definedName name="Swvu.inputs._.raw._.data." localSheetId="0" hidden="1">#REF!</definedName>
    <definedName name="Swvu.inputs._.raw._.data." hidden="1">#REF!</definedName>
    <definedName name="Swvu.summary1." localSheetId="28" hidden="1">#REF!</definedName>
    <definedName name="Swvu.summary1." localSheetId="10" hidden="1">#REF!</definedName>
    <definedName name="Swvu.summary1." localSheetId="7" hidden="1">#REF!</definedName>
    <definedName name="Swvu.summary1." localSheetId="8" hidden="1">#REF!</definedName>
    <definedName name="Swvu.summary1." localSheetId="0" hidden="1">#REF!</definedName>
    <definedName name="Swvu.summary1." hidden="1">#REF!</definedName>
    <definedName name="Swvu.summary2." localSheetId="28" hidden="1">#REF!</definedName>
    <definedName name="Swvu.summary2." localSheetId="10" hidden="1">#REF!</definedName>
    <definedName name="Swvu.summary2." localSheetId="7" hidden="1">#REF!</definedName>
    <definedName name="Swvu.summary2." localSheetId="8" hidden="1">#REF!</definedName>
    <definedName name="Swvu.summary2." localSheetId="0" hidden="1">#REF!</definedName>
    <definedName name="Swvu.summary2." hidden="1">#REF!</definedName>
    <definedName name="Swvu.summary3." localSheetId="10" hidden="1">#REF!</definedName>
    <definedName name="Swvu.summary3." hidden="1">#REF!</definedName>
    <definedName name="TablesType" hidden="1">"Q_"</definedName>
    <definedName name="Tariff_B" localSheetId="1" hidden="1">{"Valuation",#N/A,TRUE,"Valuation Summary";"Financial Statements",#N/A,TRUE,"Results";"Results",#N/A,TRUE,"Results";"Ratios",#N/A,TRUE,"Results";"P2 Summary",#N/A,TRUE,"Results"}</definedName>
    <definedName name="Tariff_B" localSheetId="2" hidden="1">{"Valuation",#N/A,TRUE,"Valuation Summary";"Financial Statements",#N/A,TRUE,"Results";"Results",#N/A,TRUE,"Results";"Ratios",#N/A,TRUE,"Results";"P2 Summary",#N/A,TRUE,"Results"}</definedName>
    <definedName name="Tariff_B" localSheetId="11" hidden="1">{"Valuation",#N/A,TRUE,"Valuation Summary";"Financial Statements",#N/A,TRUE,"Results";"Results",#N/A,TRUE,"Results";"Ratios",#N/A,TRUE,"Results";"P2 Summary",#N/A,TRUE,"Results"}</definedName>
    <definedName name="Tariff_B" localSheetId="12" hidden="1">{"Valuation",#N/A,TRUE,"Valuation Summary";"Financial Statements",#N/A,TRUE,"Results";"Results",#N/A,TRUE,"Results";"Ratios",#N/A,TRUE,"Results";"P2 Summary",#N/A,TRUE,"Results"}</definedName>
    <definedName name="Tariff_B" localSheetId="13" hidden="1">{"Valuation",#N/A,TRUE,"Valuation Summary";"Financial Statements",#N/A,TRUE,"Results";"Results",#N/A,TRUE,"Results";"Ratios",#N/A,TRUE,"Results";"P2 Summary",#N/A,TRUE,"Results"}</definedName>
    <definedName name="Tariff_B" localSheetId="14" hidden="1">{"Valuation",#N/A,TRUE,"Valuation Summary";"Financial Statements",#N/A,TRUE,"Results";"Results",#N/A,TRUE,"Results";"Ratios",#N/A,TRUE,"Results";"P2 Summary",#N/A,TRUE,"Results"}</definedName>
    <definedName name="Tariff_B" localSheetId="15" hidden="1">{"Valuation",#N/A,TRUE,"Valuation Summary";"Financial Statements",#N/A,TRUE,"Results";"Results",#N/A,TRUE,"Results";"Ratios",#N/A,TRUE,"Results";"P2 Summary",#N/A,TRUE,"Results"}</definedName>
    <definedName name="Tariff_B" localSheetId="16" hidden="1">{"Valuation",#N/A,TRUE,"Valuation Summary";"Financial Statements",#N/A,TRUE,"Results";"Results",#N/A,TRUE,"Results";"Ratios",#N/A,TRUE,"Results";"P2 Summary",#N/A,TRUE,"Results"}</definedName>
    <definedName name="Tariff_B" localSheetId="17" hidden="1">{"Valuation",#N/A,TRUE,"Valuation Summary";"Financial Statements",#N/A,TRUE,"Results";"Results",#N/A,TRUE,"Results";"Ratios",#N/A,TRUE,"Results";"P2 Summary",#N/A,TRUE,"Results"}</definedName>
    <definedName name="Tariff_B" localSheetId="18" hidden="1">{"Valuation",#N/A,TRUE,"Valuation Summary";"Financial Statements",#N/A,TRUE,"Results";"Results",#N/A,TRUE,"Results";"Ratios",#N/A,TRUE,"Results";"P2 Summary",#N/A,TRUE,"Results"}</definedName>
    <definedName name="Tariff_B" localSheetId="19" hidden="1">{"Valuation",#N/A,TRUE,"Valuation Summary";"Financial Statements",#N/A,TRUE,"Results";"Results",#N/A,TRUE,"Results";"Ratios",#N/A,TRUE,"Results";"P2 Summary",#N/A,TRUE,"Results"}</definedName>
    <definedName name="Tariff_B" localSheetId="20" hidden="1">{"Valuation",#N/A,TRUE,"Valuation Summary";"Financial Statements",#N/A,TRUE,"Results";"Results",#N/A,TRUE,"Results";"Ratios",#N/A,TRUE,"Results";"P2 Summary",#N/A,TRUE,"Results"}</definedName>
    <definedName name="Tariff_B" localSheetId="21" hidden="1">{"Valuation",#N/A,TRUE,"Valuation Summary";"Financial Statements",#N/A,TRUE,"Results";"Results",#N/A,TRUE,"Results";"Ratios",#N/A,TRUE,"Results";"P2 Summary",#N/A,TRUE,"Results"}</definedName>
    <definedName name="Tariff_B" localSheetId="22" hidden="1">{"Valuation",#N/A,TRUE,"Valuation Summary";"Financial Statements",#N/A,TRUE,"Results";"Results",#N/A,TRUE,"Results";"Ratios",#N/A,TRUE,"Results";"P2 Summary",#N/A,TRUE,"Results"}</definedName>
    <definedName name="Tariff_B" localSheetId="23" hidden="1">{"Valuation",#N/A,TRUE,"Valuation Summary";"Financial Statements",#N/A,TRUE,"Results";"Results",#N/A,TRUE,"Results";"Ratios",#N/A,TRUE,"Results";"P2 Summary",#N/A,TRUE,"Results"}</definedName>
    <definedName name="Tariff_B" localSheetId="24" hidden="1">{"Valuation",#N/A,TRUE,"Valuation Summary";"Financial Statements",#N/A,TRUE,"Results";"Results",#N/A,TRUE,"Results";"Ratios",#N/A,TRUE,"Results";"P2 Summary",#N/A,TRUE,"Results"}</definedName>
    <definedName name="Tariff_B" localSheetId="25" hidden="1">{"Valuation",#N/A,TRUE,"Valuation Summary";"Financial Statements",#N/A,TRUE,"Results";"Results",#N/A,TRUE,"Results";"Ratios",#N/A,TRUE,"Results";"P2 Summary",#N/A,TRUE,"Results"}</definedName>
    <definedName name="Tariff_B" localSheetId="26" hidden="1">{"Valuation",#N/A,TRUE,"Valuation Summary";"Financial Statements",#N/A,TRUE,"Results";"Results",#N/A,TRUE,"Results";"Ratios",#N/A,TRUE,"Results";"P2 Summary",#N/A,TRUE,"Results"}</definedName>
    <definedName name="Tariff_B" localSheetId="27" hidden="1">{"Valuation",#N/A,TRUE,"Valuation Summary";"Financial Statements",#N/A,TRUE,"Results";"Results",#N/A,TRUE,"Results";"Ratios",#N/A,TRUE,"Results";"P2 Summary",#N/A,TRUE,"Results"}</definedName>
    <definedName name="Tariff_B" localSheetId="28" hidden="1">{"Valuation",#N/A,TRUE,"Valuation Summary";"Financial Statements",#N/A,TRUE,"Results";"Results",#N/A,TRUE,"Results";"Ratios",#N/A,TRUE,"Results";"P2 Summary",#N/A,TRUE,"Results"}</definedName>
    <definedName name="Tariff_B" localSheetId="29" hidden="1">{"Valuation",#N/A,TRUE,"Valuation Summary";"Financial Statements",#N/A,TRUE,"Results";"Results",#N/A,TRUE,"Results";"Ratios",#N/A,TRUE,"Results";"P2 Summary",#N/A,TRUE,"Results"}</definedName>
    <definedName name="Tariff_B" localSheetId="30" hidden="1">{"Valuation",#N/A,TRUE,"Valuation Summary";"Financial Statements",#N/A,TRUE,"Results";"Results",#N/A,TRUE,"Results";"Ratios",#N/A,TRUE,"Results";"P2 Summary",#N/A,TRUE,"Results"}</definedName>
    <definedName name="Tariff_B" localSheetId="32" hidden="1">{"Valuation",#N/A,TRUE,"Valuation Summary";"Financial Statements",#N/A,TRUE,"Results";"Results",#N/A,TRUE,"Results";"Ratios",#N/A,TRUE,"Results";"P2 Summary",#N/A,TRUE,"Results"}</definedName>
    <definedName name="Tariff_B" localSheetId="4" hidden="1">{"Valuation",#N/A,TRUE,"Valuation Summary";"Financial Statements",#N/A,TRUE,"Results";"Results",#N/A,TRUE,"Results";"Ratios",#N/A,TRUE,"Results";"P2 Summary",#N/A,TRUE,"Results"}</definedName>
    <definedName name="Tariff_B" localSheetId="5" hidden="1">{"Valuation",#N/A,TRUE,"Valuation Summary";"Financial Statements",#N/A,TRUE,"Results";"Results",#N/A,TRUE,"Results";"Ratios",#N/A,TRUE,"Results";"P2 Summary",#N/A,TRUE,"Results"}</definedName>
    <definedName name="Tariff_B" localSheetId="6" hidden="1">{"Valuation",#N/A,TRUE,"Valuation Summary";"Financial Statements",#N/A,TRUE,"Results";"Results",#N/A,TRUE,"Results";"Ratios",#N/A,TRUE,"Results";"P2 Summary",#N/A,TRUE,"Results"}</definedName>
    <definedName name="Tariff_B" localSheetId="10" hidden="1">{"Valuation",#N/A,TRUE,"Valuation Summary";"Financial Statements",#N/A,TRUE,"Results";"Results",#N/A,TRUE,"Results";"Ratios",#N/A,TRUE,"Results";"P2 Summary",#N/A,TRUE,"Results"}</definedName>
    <definedName name="Tariff_B" localSheetId="3" hidden="1">{"Valuation",#N/A,TRUE,"Valuation Summary";"Financial Statements",#N/A,TRUE,"Results";"Results",#N/A,TRUE,"Results";"Ratios",#N/A,TRUE,"Results";"P2 Summary",#N/A,TRUE,"Results"}</definedName>
    <definedName name="Tariff_B" localSheetId="9" hidden="1">{"Valuation",#N/A,TRUE,"Valuation Summary";"Financial Statements",#N/A,TRUE,"Results";"Results",#N/A,TRUE,"Results";"Ratios",#N/A,TRUE,"Results";"P2 Summary",#N/A,TRUE,"Results"}</definedName>
    <definedName name="Tariff_B" localSheetId="7" hidden="1">{"Valuation",#N/A,TRUE,"Valuation Summary";"Financial Statements",#N/A,TRUE,"Results";"Results",#N/A,TRUE,"Results";"Ratios",#N/A,TRUE,"Results";"P2 Summary",#N/A,TRUE,"Results"}</definedName>
    <definedName name="Tariff_B" localSheetId="8" hidden="1">{"Valuation",#N/A,TRUE,"Valuation Summary";"Financial Statements",#N/A,TRUE,"Results";"Results",#N/A,TRUE,"Results";"Ratios",#N/A,TRUE,"Results";"P2 Summary",#N/A,TRUE,"Results"}</definedName>
    <definedName name="Tariff_B" localSheetId="0" hidden="1">{"Valuation",#N/A,TRUE,"Valuation Summary";"Financial Statements",#N/A,TRUE,"Results";"Results",#N/A,TRUE,"Results";"Ratios",#N/A,TRUE,"Results";"P2 Summary",#N/A,TRUE,"Results"}</definedName>
    <definedName name="Tariff_B" hidden="1">{"Valuation",#N/A,TRUE,"Valuation Summary";"Financial Statements",#N/A,TRUE,"Results";"Results",#N/A,TRUE,"Results";"Ratios",#N/A,TRUE,"Results";"P2 Summary",#N/A,TRUE,"Results"}</definedName>
    <definedName name="ThomasEliot" localSheetId="2" hidden="1">{"cap_structure",#N/A,FALSE,"Graph-Mkt Cap";"price",#N/A,FALSE,"Graph-Price";"ebit",#N/A,FALSE,"Graph-EBITDA";"ebitda",#N/A,FALSE,"Graph-EBITDA"}</definedName>
    <definedName name="ThomasEliot" localSheetId="11" hidden="1">{"cap_structure",#N/A,FALSE,"Graph-Mkt Cap";"price",#N/A,FALSE,"Graph-Price";"ebit",#N/A,FALSE,"Graph-EBITDA";"ebitda",#N/A,FALSE,"Graph-EBITDA"}</definedName>
    <definedName name="ThomasEliot" localSheetId="28" hidden="1">{"cap_structure",#N/A,FALSE,"Graph-Mkt Cap";"price",#N/A,FALSE,"Graph-Price";"ebit",#N/A,FALSE,"Graph-EBITDA";"ebitda",#N/A,FALSE,"Graph-EBITDA"}</definedName>
    <definedName name="ThomasEliot" localSheetId="4" hidden="1">{"cap_structure",#N/A,FALSE,"Graph-Mkt Cap";"price",#N/A,FALSE,"Graph-Price";"ebit",#N/A,FALSE,"Graph-EBITDA";"ebitda",#N/A,FALSE,"Graph-EBITDA"}</definedName>
    <definedName name="ThomasEliot" localSheetId="10" hidden="1">{"cap_structure",#N/A,FALSE,"Graph-Mkt Cap";"price",#N/A,FALSE,"Graph-Price";"ebit",#N/A,FALSE,"Graph-EBITDA";"ebitda",#N/A,FALSE,"Graph-EBITDA"}</definedName>
    <definedName name="ThomasEliot" localSheetId="3" hidden="1">{"cap_structure",#N/A,FALSE,"Graph-Mkt Cap";"price",#N/A,FALSE,"Graph-Price";"ebit",#N/A,FALSE,"Graph-EBITDA";"ebitda",#N/A,FALSE,"Graph-EBITDA"}</definedName>
    <definedName name="ThomasEliot" localSheetId="9" hidden="1">{"cap_structure",#N/A,FALSE,"Graph-Mkt Cap";"price",#N/A,FALSE,"Graph-Price";"ebit",#N/A,FALSE,"Graph-EBITDA";"ebitda",#N/A,FALSE,"Graph-EBITDA"}</definedName>
    <definedName name="ThomasEliot" localSheetId="7" hidden="1">{"cap_structure",#N/A,FALSE,"Graph-Mkt Cap";"price",#N/A,FALSE,"Graph-Price";"ebit",#N/A,FALSE,"Graph-EBITDA";"ebitda",#N/A,FALSE,"Graph-EBITDA"}</definedName>
    <definedName name="ThomasEliot" localSheetId="8" hidden="1">{"cap_structure",#N/A,FALSE,"Graph-Mkt Cap";"price",#N/A,FALSE,"Graph-Price";"ebit",#N/A,FALSE,"Graph-EBITDA";"ebitda",#N/A,FALSE,"Graph-EBITDA"}</definedName>
    <definedName name="ThomasEliot" localSheetId="0" hidden="1">{"cap_structure",#N/A,FALSE,"Graph-Mkt Cap";"price",#N/A,FALSE,"Graph-Price";"ebit",#N/A,FALSE,"Graph-EBITDA";"ebitda",#N/A,FALSE,"Graph-EBITDA"}</definedName>
    <definedName name="ThomasEliot" hidden="1">{"cap_structure",#N/A,FALSE,"Graph-Mkt Cap";"price",#N/A,FALSE,"Graph-Price";"ebit",#N/A,FALSE,"Graph-EBITDA";"ebitda",#N/A,FALSE,"Graph-EBITDA"}</definedName>
    <definedName name="UseCalculatedTax" hidden="1">[4]Specs!$G$53</definedName>
    <definedName name="UsePerpetuity" hidden="1">[4]Specs!$G$37</definedName>
    <definedName name="v" localSheetId="1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11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12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13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14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15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16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17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18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19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20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21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22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23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24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25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26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27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28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29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30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32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4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5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6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10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3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9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7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8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v" hidden="1">{"Valuation - Letter",#N/A,TRUE,"Valuation Summary";"Financial Statements - Letter",#N/A,TRUE,"Results";"Results - Letter",#N/A,TRUE,"Results";"Ratios - Letter",#N/A,TRUE,"Results";"P2 Summary - Letter",#N/A,TRUE,"Results"}</definedName>
    <definedName name="ValueInUseWithTax" hidden="1">[4]Specs!$G$54</definedName>
    <definedName name="VariableRate" hidden="1">[4]Specs!$I$23</definedName>
    <definedName name="VariableRateEquity" hidden="1">[4]Specs!$I$25</definedName>
    <definedName name="Version" hidden="1">'[4]Basic Values'!$A$17</definedName>
    <definedName name="wrn.ALL." localSheetId="1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2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11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12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13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14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15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16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17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18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19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20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21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22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23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24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25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26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27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28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29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30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32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4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5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6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10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3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9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7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8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0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_.Pages." localSheetId="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1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1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1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1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1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1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1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1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1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2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2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2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2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2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2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2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2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2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2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3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3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1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COMBINED." localSheetId="1" hidden="1">{#N/A,#N/A,FALSE,"INPUTS";#N/A,#N/A,FALSE,"PROFORMA BSHEET";#N/A,#N/A,FALSE,"COMBINED";#N/A,#N/A,FALSE,"HIGH YIELD";#N/A,#N/A,FALSE,"COMB_GRAPHS"}</definedName>
    <definedName name="wrn.COMBINED." localSheetId="2" hidden="1">{#N/A,#N/A,FALSE,"INPUTS";#N/A,#N/A,FALSE,"PROFORMA BSHEET";#N/A,#N/A,FALSE,"COMBINED";#N/A,#N/A,FALSE,"HIGH YIELD";#N/A,#N/A,FALSE,"COMB_GRAPHS"}</definedName>
    <definedName name="wrn.COMBINED." localSheetId="11" hidden="1">{#N/A,#N/A,FALSE,"INPUTS";#N/A,#N/A,FALSE,"PROFORMA BSHEET";#N/A,#N/A,FALSE,"COMBINED";#N/A,#N/A,FALSE,"HIGH YIELD";#N/A,#N/A,FALSE,"COMB_GRAPHS"}</definedName>
    <definedName name="wrn.COMBINED." localSheetId="12" hidden="1">{#N/A,#N/A,FALSE,"INPUTS";#N/A,#N/A,FALSE,"PROFORMA BSHEET";#N/A,#N/A,FALSE,"COMBINED";#N/A,#N/A,FALSE,"HIGH YIELD";#N/A,#N/A,FALSE,"COMB_GRAPHS"}</definedName>
    <definedName name="wrn.COMBINED." localSheetId="13" hidden="1">{#N/A,#N/A,FALSE,"INPUTS";#N/A,#N/A,FALSE,"PROFORMA BSHEET";#N/A,#N/A,FALSE,"COMBINED";#N/A,#N/A,FALSE,"HIGH YIELD";#N/A,#N/A,FALSE,"COMB_GRAPHS"}</definedName>
    <definedName name="wrn.COMBINED." localSheetId="14" hidden="1">{#N/A,#N/A,FALSE,"INPUTS";#N/A,#N/A,FALSE,"PROFORMA BSHEET";#N/A,#N/A,FALSE,"COMBINED";#N/A,#N/A,FALSE,"HIGH YIELD";#N/A,#N/A,FALSE,"COMB_GRAPHS"}</definedName>
    <definedName name="wrn.COMBINED." localSheetId="15" hidden="1">{#N/A,#N/A,FALSE,"INPUTS";#N/A,#N/A,FALSE,"PROFORMA BSHEET";#N/A,#N/A,FALSE,"COMBINED";#N/A,#N/A,FALSE,"HIGH YIELD";#N/A,#N/A,FALSE,"COMB_GRAPHS"}</definedName>
    <definedName name="wrn.COMBINED." localSheetId="16" hidden="1">{#N/A,#N/A,FALSE,"INPUTS";#N/A,#N/A,FALSE,"PROFORMA BSHEET";#N/A,#N/A,FALSE,"COMBINED";#N/A,#N/A,FALSE,"HIGH YIELD";#N/A,#N/A,FALSE,"COMB_GRAPHS"}</definedName>
    <definedName name="wrn.COMBINED." localSheetId="17" hidden="1">{#N/A,#N/A,FALSE,"INPUTS";#N/A,#N/A,FALSE,"PROFORMA BSHEET";#N/A,#N/A,FALSE,"COMBINED";#N/A,#N/A,FALSE,"HIGH YIELD";#N/A,#N/A,FALSE,"COMB_GRAPHS"}</definedName>
    <definedName name="wrn.COMBINED." localSheetId="18" hidden="1">{#N/A,#N/A,FALSE,"INPUTS";#N/A,#N/A,FALSE,"PROFORMA BSHEET";#N/A,#N/A,FALSE,"COMBINED";#N/A,#N/A,FALSE,"HIGH YIELD";#N/A,#N/A,FALSE,"COMB_GRAPHS"}</definedName>
    <definedName name="wrn.COMBINED." localSheetId="19" hidden="1">{#N/A,#N/A,FALSE,"INPUTS";#N/A,#N/A,FALSE,"PROFORMA BSHEET";#N/A,#N/A,FALSE,"COMBINED";#N/A,#N/A,FALSE,"HIGH YIELD";#N/A,#N/A,FALSE,"COMB_GRAPHS"}</definedName>
    <definedName name="wrn.COMBINED." localSheetId="20" hidden="1">{#N/A,#N/A,FALSE,"INPUTS";#N/A,#N/A,FALSE,"PROFORMA BSHEET";#N/A,#N/A,FALSE,"COMBINED";#N/A,#N/A,FALSE,"HIGH YIELD";#N/A,#N/A,FALSE,"COMB_GRAPHS"}</definedName>
    <definedName name="wrn.COMBINED." localSheetId="21" hidden="1">{#N/A,#N/A,FALSE,"INPUTS";#N/A,#N/A,FALSE,"PROFORMA BSHEET";#N/A,#N/A,FALSE,"COMBINED";#N/A,#N/A,FALSE,"HIGH YIELD";#N/A,#N/A,FALSE,"COMB_GRAPHS"}</definedName>
    <definedName name="wrn.COMBINED." localSheetId="22" hidden="1">{#N/A,#N/A,FALSE,"INPUTS";#N/A,#N/A,FALSE,"PROFORMA BSHEET";#N/A,#N/A,FALSE,"COMBINED";#N/A,#N/A,FALSE,"HIGH YIELD";#N/A,#N/A,FALSE,"COMB_GRAPHS"}</definedName>
    <definedName name="wrn.COMBINED." localSheetId="23" hidden="1">{#N/A,#N/A,FALSE,"INPUTS";#N/A,#N/A,FALSE,"PROFORMA BSHEET";#N/A,#N/A,FALSE,"COMBINED";#N/A,#N/A,FALSE,"HIGH YIELD";#N/A,#N/A,FALSE,"COMB_GRAPHS"}</definedName>
    <definedName name="wrn.COMBINED." localSheetId="24" hidden="1">{#N/A,#N/A,FALSE,"INPUTS";#N/A,#N/A,FALSE,"PROFORMA BSHEET";#N/A,#N/A,FALSE,"COMBINED";#N/A,#N/A,FALSE,"HIGH YIELD";#N/A,#N/A,FALSE,"COMB_GRAPHS"}</definedName>
    <definedName name="wrn.COMBINED." localSheetId="25" hidden="1">{#N/A,#N/A,FALSE,"INPUTS";#N/A,#N/A,FALSE,"PROFORMA BSHEET";#N/A,#N/A,FALSE,"COMBINED";#N/A,#N/A,FALSE,"HIGH YIELD";#N/A,#N/A,FALSE,"COMB_GRAPHS"}</definedName>
    <definedName name="wrn.COMBINED." localSheetId="26" hidden="1">{#N/A,#N/A,FALSE,"INPUTS";#N/A,#N/A,FALSE,"PROFORMA BSHEET";#N/A,#N/A,FALSE,"COMBINED";#N/A,#N/A,FALSE,"HIGH YIELD";#N/A,#N/A,FALSE,"COMB_GRAPHS"}</definedName>
    <definedName name="wrn.COMBINED." localSheetId="27" hidden="1">{#N/A,#N/A,FALSE,"INPUTS";#N/A,#N/A,FALSE,"PROFORMA BSHEET";#N/A,#N/A,FALSE,"COMBINED";#N/A,#N/A,FALSE,"HIGH YIELD";#N/A,#N/A,FALSE,"COMB_GRAPHS"}</definedName>
    <definedName name="wrn.COMBINED." localSheetId="28" hidden="1">{#N/A,#N/A,FALSE,"INPUTS";#N/A,#N/A,FALSE,"PROFORMA BSHEET";#N/A,#N/A,FALSE,"COMBINED";#N/A,#N/A,FALSE,"HIGH YIELD";#N/A,#N/A,FALSE,"COMB_GRAPHS"}</definedName>
    <definedName name="wrn.COMBINED." localSheetId="29" hidden="1">{#N/A,#N/A,FALSE,"INPUTS";#N/A,#N/A,FALSE,"PROFORMA BSHEET";#N/A,#N/A,FALSE,"COMBINED";#N/A,#N/A,FALSE,"HIGH YIELD";#N/A,#N/A,FALSE,"COMB_GRAPHS"}</definedName>
    <definedName name="wrn.COMBINED." localSheetId="30" hidden="1">{#N/A,#N/A,FALSE,"INPUTS";#N/A,#N/A,FALSE,"PROFORMA BSHEET";#N/A,#N/A,FALSE,"COMBINED";#N/A,#N/A,FALSE,"HIGH YIELD";#N/A,#N/A,FALSE,"COMB_GRAPHS"}</definedName>
    <definedName name="wrn.COMBINED." localSheetId="32" hidden="1">{#N/A,#N/A,FALSE,"INPUTS";#N/A,#N/A,FALSE,"PROFORMA BSHEET";#N/A,#N/A,FALSE,"COMBINED";#N/A,#N/A,FALSE,"HIGH YIELD";#N/A,#N/A,FALSE,"COMB_GRAPHS"}</definedName>
    <definedName name="wrn.COMBINED." localSheetId="4" hidden="1">{#N/A,#N/A,FALSE,"INPUTS";#N/A,#N/A,FALSE,"PROFORMA BSHEET";#N/A,#N/A,FALSE,"COMBINED";#N/A,#N/A,FALSE,"HIGH YIELD";#N/A,#N/A,FALSE,"COMB_GRAPHS"}</definedName>
    <definedName name="wrn.COMBINED." localSheetId="5" hidden="1">{#N/A,#N/A,FALSE,"INPUTS";#N/A,#N/A,FALSE,"PROFORMA BSHEET";#N/A,#N/A,FALSE,"COMBINED";#N/A,#N/A,FALSE,"HIGH YIELD";#N/A,#N/A,FALSE,"COMB_GRAPHS"}</definedName>
    <definedName name="wrn.COMBINED." localSheetId="6" hidden="1">{#N/A,#N/A,FALSE,"INPUTS";#N/A,#N/A,FALSE,"PROFORMA BSHEET";#N/A,#N/A,FALSE,"COMBINED";#N/A,#N/A,FALSE,"HIGH YIELD";#N/A,#N/A,FALSE,"COMB_GRAPHS"}</definedName>
    <definedName name="wrn.COMBINED." localSheetId="10" hidden="1">{#N/A,#N/A,FALSE,"INPUTS";#N/A,#N/A,FALSE,"PROFORMA BSHEET";#N/A,#N/A,FALSE,"COMBINED";#N/A,#N/A,FALSE,"HIGH YIELD";#N/A,#N/A,FALSE,"COMB_GRAPHS"}</definedName>
    <definedName name="wrn.COMBINED." localSheetId="3" hidden="1">{#N/A,#N/A,FALSE,"INPUTS";#N/A,#N/A,FALSE,"PROFORMA BSHEET";#N/A,#N/A,FALSE,"COMBINED";#N/A,#N/A,FALSE,"HIGH YIELD";#N/A,#N/A,FALSE,"COMB_GRAPHS"}</definedName>
    <definedName name="wrn.COMBINED." localSheetId="9" hidden="1">{#N/A,#N/A,FALSE,"INPUTS";#N/A,#N/A,FALSE,"PROFORMA BSHEET";#N/A,#N/A,FALSE,"COMBINED";#N/A,#N/A,FALSE,"HIGH YIELD";#N/A,#N/A,FALSE,"COMB_GRAPHS"}</definedName>
    <definedName name="wrn.COMBINED." localSheetId="7" hidden="1">{#N/A,#N/A,FALSE,"INPUTS";#N/A,#N/A,FALSE,"PROFORMA BSHEET";#N/A,#N/A,FALSE,"COMBINED";#N/A,#N/A,FALSE,"HIGH YIELD";#N/A,#N/A,FALSE,"COMB_GRAPHS"}</definedName>
    <definedName name="wrn.COMBINED." localSheetId="8" hidden="1">{#N/A,#N/A,FALSE,"INPUTS";#N/A,#N/A,FALSE,"PROFORMA BSHEET";#N/A,#N/A,FALSE,"COMBINED";#N/A,#N/A,FALSE,"HIGH YIELD";#N/A,#N/A,FALSE,"COMB_GRAPHS"}</definedName>
    <definedName name="wrn.COMBINED." localSheetId="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Erläuterungsblatt." localSheetId="2" hidden="1">{#N/A,#N/A,FALSE,"Tabelle2"}</definedName>
    <definedName name="wrn.Erläuterungsblatt." localSheetId="11" hidden="1">{#N/A,#N/A,FALSE,"Tabelle2"}</definedName>
    <definedName name="wrn.Erläuterungsblatt." localSheetId="28" hidden="1">{#N/A,#N/A,FALSE,"Tabelle2"}</definedName>
    <definedName name="wrn.Erläuterungsblatt." localSheetId="4" hidden="1">{#N/A,#N/A,FALSE,"Tabelle2"}</definedName>
    <definedName name="wrn.Erläuterungsblatt." localSheetId="10" hidden="1">{#N/A,#N/A,FALSE,"Tabelle2"}</definedName>
    <definedName name="wrn.Erläuterungsblatt." localSheetId="3" hidden="1">{#N/A,#N/A,FALSE,"Tabelle2"}</definedName>
    <definedName name="wrn.Erläuterungsblatt." localSheetId="9" hidden="1">{#N/A,#N/A,FALSE,"Tabelle2"}</definedName>
    <definedName name="wrn.Erläuterungsblatt." localSheetId="7" hidden="1">{#N/A,#N/A,FALSE,"Tabelle2"}</definedName>
    <definedName name="wrn.Erläuterungsblatt." localSheetId="8" hidden="1">{#N/A,#N/A,FALSE,"Tabelle2"}</definedName>
    <definedName name="wrn.Erläuterungsblatt." localSheetId="0" hidden="1">{#N/A,#N/A,FALSE,"Tabelle2"}</definedName>
    <definedName name="wrn.Erläuterungsblatt." hidden="1">{#N/A,#N/A,FALSE,"Tabelle2"}</definedName>
    <definedName name="wrn.Everything." localSheetId="2" hidden="1">{#N/A,#N/A,FALSE,"Cover";#N/A,#N/A,FALSE,"Rilke Stand Alone";#N/A,#N/A,FALSE,"Poe Stand Alone";#N/A,#N/A,FALSE,"Poe (Calenderised, EUR)";#N/A,#N/A,FALSE,"Acq Veh (Poe)";#N/A,#N/A,FALSE,"Combined (Rilke_Poe)";#N/A,#N/A,FALSE,"Combined (Rilke_Poe)";#N/A,#N/A,FALSE,"Lincoln Stand Alone";#N/A,#N/A,FALSE,"Lincoln (Calenderised, EUR)";#N/A,#N/A,FALSE,"Combined (Poe_Lincoln)";#N/A,#N/A,FALSE,"Acq Veh (Rilke_Poe_Lincoln)";#N/A,#N/A,FALSE,"Combined (Rilke_Poe_Lincoln)";#N/A,#N/A,FALSE,"Thomas Standalone March";#N/A,#N/A,FALSE,"Thomas (Calenderised, EUR)";#N/A,#N/A,FALSE,"Acq Veh (Thomas)";#N/A,#N/A,FALSE,"Combined (Rilke_Thomas)"}</definedName>
    <definedName name="wrn.Everything." localSheetId="11" hidden="1">{#N/A,#N/A,FALSE,"Cover";#N/A,#N/A,FALSE,"Rilke Stand Alone";#N/A,#N/A,FALSE,"Poe Stand Alone";#N/A,#N/A,FALSE,"Poe (Calenderised, EUR)";#N/A,#N/A,FALSE,"Acq Veh (Poe)";#N/A,#N/A,FALSE,"Combined (Rilke_Poe)";#N/A,#N/A,FALSE,"Combined (Rilke_Poe)";#N/A,#N/A,FALSE,"Lincoln Stand Alone";#N/A,#N/A,FALSE,"Lincoln (Calenderised, EUR)";#N/A,#N/A,FALSE,"Combined (Poe_Lincoln)";#N/A,#N/A,FALSE,"Acq Veh (Rilke_Poe_Lincoln)";#N/A,#N/A,FALSE,"Combined (Rilke_Poe_Lincoln)";#N/A,#N/A,FALSE,"Thomas Standalone March";#N/A,#N/A,FALSE,"Thomas (Calenderised, EUR)";#N/A,#N/A,FALSE,"Acq Veh (Thomas)";#N/A,#N/A,FALSE,"Combined (Rilke_Thomas)"}</definedName>
    <definedName name="wrn.Everything." localSheetId="28" hidden="1">{#N/A,#N/A,FALSE,"Cover";#N/A,#N/A,FALSE,"Rilke Stand Alone";#N/A,#N/A,FALSE,"Poe Stand Alone";#N/A,#N/A,FALSE,"Poe (Calenderised, EUR)";#N/A,#N/A,FALSE,"Acq Veh (Poe)";#N/A,#N/A,FALSE,"Combined (Rilke_Poe)";#N/A,#N/A,FALSE,"Combined (Rilke_Poe)";#N/A,#N/A,FALSE,"Lincoln Stand Alone";#N/A,#N/A,FALSE,"Lincoln (Calenderised, EUR)";#N/A,#N/A,FALSE,"Combined (Poe_Lincoln)";#N/A,#N/A,FALSE,"Acq Veh (Rilke_Poe_Lincoln)";#N/A,#N/A,FALSE,"Combined (Rilke_Poe_Lincoln)";#N/A,#N/A,FALSE,"Thomas Standalone March";#N/A,#N/A,FALSE,"Thomas (Calenderised, EUR)";#N/A,#N/A,FALSE,"Acq Veh (Thomas)";#N/A,#N/A,FALSE,"Combined (Rilke_Thomas)"}</definedName>
    <definedName name="wrn.Everything." localSheetId="4" hidden="1">{#N/A,#N/A,FALSE,"Cover";#N/A,#N/A,FALSE,"Rilke Stand Alone";#N/A,#N/A,FALSE,"Poe Stand Alone";#N/A,#N/A,FALSE,"Poe (Calenderised, EUR)";#N/A,#N/A,FALSE,"Acq Veh (Poe)";#N/A,#N/A,FALSE,"Combined (Rilke_Poe)";#N/A,#N/A,FALSE,"Combined (Rilke_Poe)";#N/A,#N/A,FALSE,"Lincoln Stand Alone";#N/A,#N/A,FALSE,"Lincoln (Calenderised, EUR)";#N/A,#N/A,FALSE,"Combined (Poe_Lincoln)";#N/A,#N/A,FALSE,"Acq Veh (Rilke_Poe_Lincoln)";#N/A,#N/A,FALSE,"Combined (Rilke_Poe_Lincoln)";#N/A,#N/A,FALSE,"Thomas Standalone March";#N/A,#N/A,FALSE,"Thomas (Calenderised, EUR)";#N/A,#N/A,FALSE,"Acq Veh (Thomas)";#N/A,#N/A,FALSE,"Combined (Rilke_Thomas)"}</definedName>
    <definedName name="wrn.Everything." localSheetId="10" hidden="1">{#N/A,#N/A,FALSE,"Cover";#N/A,#N/A,FALSE,"Rilke Stand Alone";#N/A,#N/A,FALSE,"Poe Stand Alone";#N/A,#N/A,FALSE,"Poe (Calenderised, EUR)";#N/A,#N/A,FALSE,"Acq Veh (Poe)";#N/A,#N/A,FALSE,"Combined (Rilke_Poe)";#N/A,#N/A,FALSE,"Combined (Rilke_Poe)";#N/A,#N/A,FALSE,"Lincoln Stand Alone";#N/A,#N/A,FALSE,"Lincoln (Calenderised, EUR)";#N/A,#N/A,FALSE,"Combined (Poe_Lincoln)";#N/A,#N/A,FALSE,"Acq Veh (Rilke_Poe_Lincoln)";#N/A,#N/A,FALSE,"Combined (Rilke_Poe_Lincoln)";#N/A,#N/A,FALSE,"Thomas Standalone March";#N/A,#N/A,FALSE,"Thomas (Calenderised, EUR)";#N/A,#N/A,FALSE,"Acq Veh (Thomas)";#N/A,#N/A,FALSE,"Combined (Rilke_Thomas)"}</definedName>
    <definedName name="wrn.Everything." localSheetId="3" hidden="1">{#N/A,#N/A,FALSE,"Cover";#N/A,#N/A,FALSE,"Rilke Stand Alone";#N/A,#N/A,FALSE,"Poe Stand Alone";#N/A,#N/A,FALSE,"Poe (Calenderised, EUR)";#N/A,#N/A,FALSE,"Acq Veh (Poe)";#N/A,#N/A,FALSE,"Combined (Rilke_Poe)";#N/A,#N/A,FALSE,"Combined (Rilke_Poe)";#N/A,#N/A,FALSE,"Lincoln Stand Alone";#N/A,#N/A,FALSE,"Lincoln (Calenderised, EUR)";#N/A,#N/A,FALSE,"Combined (Poe_Lincoln)";#N/A,#N/A,FALSE,"Acq Veh (Rilke_Poe_Lincoln)";#N/A,#N/A,FALSE,"Combined (Rilke_Poe_Lincoln)";#N/A,#N/A,FALSE,"Thomas Standalone March";#N/A,#N/A,FALSE,"Thomas (Calenderised, EUR)";#N/A,#N/A,FALSE,"Acq Veh (Thomas)";#N/A,#N/A,FALSE,"Combined (Rilke_Thomas)"}</definedName>
    <definedName name="wrn.Everything." localSheetId="9" hidden="1">{#N/A,#N/A,FALSE,"Cover";#N/A,#N/A,FALSE,"Rilke Stand Alone";#N/A,#N/A,FALSE,"Poe Stand Alone";#N/A,#N/A,FALSE,"Poe (Calenderised, EUR)";#N/A,#N/A,FALSE,"Acq Veh (Poe)";#N/A,#N/A,FALSE,"Combined (Rilke_Poe)";#N/A,#N/A,FALSE,"Combined (Rilke_Poe)";#N/A,#N/A,FALSE,"Lincoln Stand Alone";#N/A,#N/A,FALSE,"Lincoln (Calenderised, EUR)";#N/A,#N/A,FALSE,"Combined (Poe_Lincoln)";#N/A,#N/A,FALSE,"Acq Veh (Rilke_Poe_Lincoln)";#N/A,#N/A,FALSE,"Combined (Rilke_Poe_Lincoln)";#N/A,#N/A,FALSE,"Thomas Standalone March";#N/A,#N/A,FALSE,"Thomas (Calenderised, EUR)";#N/A,#N/A,FALSE,"Acq Veh (Thomas)";#N/A,#N/A,FALSE,"Combined (Rilke_Thomas)"}</definedName>
    <definedName name="wrn.Everything." localSheetId="7" hidden="1">{#N/A,#N/A,FALSE,"Cover";#N/A,#N/A,FALSE,"Rilke Stand Alone";#N/A,#N/A,FALSE,"Poe Stand Alone";#N/A,#N/A,FALSE,"Poe (Calenderised, EUR)";#N/A,#N/A,FALSE,"Acq Veh (Poe)";#N/A,#N/A,FALSE,"Combined (Rilke_Poe)";#N/A,#N/A,FALSE,"Combined (Rilke_Poe)";#N/A,#N/A,FALSE,"Lincoln Stand Alone";#N/A,#N/A,FALSE,"Lincoln (Calenderised, EUR)";#N/A,#N/A,FALSE,"Combined (Poe_Lincoln)";#N/A,#N/A,FALSE,"Acq Veh (Rilke_Poe_Lincoln)";#N/A,#N/A,FALSE,"Combined (Rilke_Poe_Lincoln)";#N/A,#N/A,FALSE,"Thomas Standalone March";#N/A,#N/A,FALSE,"Thomas (Calenderised, EUR)";#N/A,#N/A,FALSE,"Acq Veh (Thomas)";#N/A,#N/A,FALSE,"Combined (Rilke_Thomas)"}</definedName>
    <definedName name="wrn.Everything." localSheetId="8" hidden="1">{#N/A,#N/A,FALSE,"Cover";#N/A,#N/A,FALSE,"Rilke Stand Alone";#N/A,#N/A,FALSE,"Poe Stand Alone";#N/A,#N/A,FALSE,"Poe (Calenderised, EUR)";#N/A,#N/A,FALSE,"Acq Veh (Poe)";#N/A,#N/A,FALSE,"Combined (Rilke_Poe)";#N/A,#N/A,FALSE,"Combined (Rilke_Poe)";#N/A,#N/A,FALSE,"Lincoln Stand Alone";#N/A,#N/A,FALSE,"Lincoln (Calenderised, EUR)";#N/A,#N/A,FALSE,"Combined (Poe_Lincoln)";#N/A,#N/A,FALSE,"Acq Veh (Rilke_Poe_Lincoln)";#N/A,#N/A,FALSE,"Combined (Rilke_Poe_Lincoln)";#N/A,#N/A,FALSE,"Thomas Standalone March";#N/A,#N/A,FALSE,"Thomas (Calenderised, EUR)";#N/A,#N/A,FALSE,"Acq Veh (Thomas)";#N/A,#N/A,FALSE,"Combined (Rilke_Thomas)"}</definedName>
    <definedName name="wrn.Everything." localSheetId="0" hidden="1">{#N/A,#N/A,FALSE,"Cover";#N/A,#N/A,FALSE,"Rilke Stand Alone";#N/A,#N/A,FALSE,"Poe Stand Alone";#N/A,#N/A,FALSE,"Poe (Calenderised, EUR)";#N/A,#N/A,FALSE,"Acq Veh (Poe)";#N/A,#N/A,FALSE,"Combined (Rilke_Poe)";#N/A,#N/A,FALSE,"Combined (Rilke_Poe)";#N/A,#N/A,FALSE,"Lincoln Stand Alone";#N/A,#N/A,FALSE,"Lincoln (Calenderised, EUR)";#N/A,#N/A,FALSE,"Combined (Poe_Lincoln)";#N/A,#N/A,FALSE,"Acq Veh (Rilke_Poe_Lincoln)";#N/A,#N/A,FALSE,"Combined (Rilke_Poe_Lincoln)";#N/A,#N/A,FALSE,"Thomas Standalone March";#N/A,#N/A,FALSE,"Thomas (Calenderised, EUR)";#N/A,#N/A,FALSE,"Acq Veh (Thomas)";#N/A,#N/A,FALSE,"Combined (Rilke_Thomas)"}</definedName>
    <definedName name="wrn.Everything." hidden="1">{#N/A,#N/A,FALSE,"Cover";#N/A,#N/A,FALSE,"Rilke Stand Alone";#N/A,#N/A,FALSE,"Poe Stand Alone";#N/A,#N/A,FALSE,"Poe (Calenderised, EUR)";#N/A,#N/A,FALSE,"Acq Veh (Poe)";#N/A,#N/A,FALSE,"Combined (Rilke_Poe)";#N/A,#N/A,FALSE,"Combined (Rilke_Poe)";#N/A,#N/A,FALSE,"Lincoln Stand Alone";#N/A,#N/A,FALSE,"Lincoln (Calenderised, EUR)";#N/A,#N/A,FALSE,"Combined (Poe_Lincoln)";#N/A,#N/A,FALSE,"Acq Veh (Rilke_Poe_Lincoln)";#N/A,#N/A,FALSE,"Combined (Rilke_Poe_Lincoln)";#N/A,#N/A,FALSE,"Thomas Standalone March";#N/A,#N/A,FALSE,"Thomas (Calenderised, EUR)";#N/A,#N/A,FALSE,"Acq Veh (Thomas)";#N/A,#N/A,FALSE,"Combined (Rilke_Thomas)"}</definedName>
    <definedName name="wrn.fcb2" localSheetId="2" hidden="1">{"FCB_ALL",#N/A,FALSE,"FCB"}</definedName>
    <definedName name="wrn.fcb2" localSheetId="11" hidden="1">{"FCB_ALL",#N/A,FALSE,"FCB"}</definedName>
    <definedName name="wrn.fcb2" localSheetId="28" hidden="1">{"FCB_ALL",#N/A,FALSE,"FCB"}</definedName>
    <definedName name="wrn.fcb2" localSheetId="4" hidden="1">{"FCB_ALL",#N/A,FALSE,"FCB"}</definedName>
    <definedName name="wrn.fcb2" localSheetId="10" hidden="1">{"FCB_ALL",#N/A,FALSE,"FCB"}</definedName>
    <definedName name="wrn.fcb2" localSheetId="3" hidden="1">{"FCB_ALL",#N/A,FALSE,"FCB"}</definedName>
    <definedName name="wrn.fcb2" localSheetId="9" hidden="1">{"FCB_ALL",#N/A,FALSE,"FCB"}</definedName>
    <definedName name="wrn.fcb2" localSheetId="7" hidden="1">{"FCB_ALL",#N/A,FALSE,"FCB"}</definedName>
    <definedName name="wrn.fcb2" localSheetId="8" hidden="1">{"FCB_ALL",#N/A,FALSE,"FCB"}</definedName>
    <definedName name="wrn.fcb2" localSheetId="0" hidden="1">{"FCB_ALL",#N/A,FALSE,"FCB"}</definedName>
    <definedName name="wrn.fcb2" hidden="1">{"FCB_ALL",#N/A,FALSE,"FCB"}</definedName>
    <definedName name="wrn.GRAPHS." localSheetId="1" hidden="1">{#N/A,#N/A,FALSE,"ACQ_GRAPHS";#N/A,#N/A,FALSE,"T_1 GRAPHS";#N/A,#N/A,FALSE,"T_2 GRAPHS";#N/A,#N/A,FALSE,"COMB_GRAPHS"}</definedName>
    <definedName name="wrn.GRAPHS." localSheetId="2" hidden="1">{#N/A,#N/A,FALSE,"ACQ_GRAPHS";#N/A,#N/A,FALSE,"T_1 GRAPHS";#N/A,#N/A,FALSE,"T_2 GRAPHS";#N/A,#N/A,FALSE,"COMB_GRAPHS"}</definedName>
    <definedName name="wrn.GRAPHS." localSheetId="11" hidden="1">{#N/A,#N/A,FALSE,"ACQ_GRAPHS";#N/A,#N/A,FALSE,"T_1 GRAPHS";#N/A,#N/A,FALSE,"T_2 GRAPHS";#N/A,#N/A,FALSE,"COMB_GRAPHS"}</definedName>
    <definedName name="wrn.GRAPHS." localSheetId="12" hidden="1">{#N/A,#N/A,FALSE,"ACQ_GRAPHS";#N/A,#N/A,FALSE,"T_1 GRAPHS";#N/A,#N/A,FALSE,"T_2 GRAPHS";#N/A,#N/A,FALSE,"COMB_GRAPHS"}</definedName>
    <definedName name="wrn.GRAPHS." localSheetId="13" hidden="1">{#N/A,#N/A,FALSE,"ACQ_GRAPHS";#N/A,#N/A,FALSE,"T_1 GRAPHS";#N/A,#N/A,FALSE,"T_2 GRAPHS";#N/A,#N/A,FALSE,"COMB_GRAPHS"}</definedName>
    <definedName name="wrn.GRAPHS." localSheetId="14" hidden="1">{#N/A,#N/A,FALSE,"ACQ_GRAPHS";#N/A,#N/A,FALSE,"T_1 GRAPHS";#N/A,#N/A,FALSE,"T_2 GRAPHS";#N/A,#N/A,FALSE,"COMB_GRAPHS"}</definedName>
    <definedName name="wrn.GRAPHS." localSheetId="15" hidden="1">{#N/A,#N/A,FALSE,"ACQ_GRAPHS";#N/A,#N/A,FALSE,"T_1 GRAPHS";#N/A,#N/A,FALSE,"T_2 GRAPHS";#N/A,#N/A,FALSE,"COMB_GRAPHS"}</definedName>
    <definedName name="wrn.GRAPHS." localSheetId="16" hidden="1">{#N/A,#N/A,FALSE,"ACQ_GRAPHS";#N/A,#N/A,FALSE,"T_1 GRAPHS";#N/A,#N/A,FALSE,"T_2 GRAPHS";#N/A,#N/A,FALSE,"COMB_GRAPHS"}</definedName>
    <definedName name="wrn.GRAPHS." localSheetId="17" hidden="1">{#N/A,#N/A,FALSE,"ACQ_GRAPHS";#N/A,#N/A,FALSE,"T_1 GRAPHS";#N/A,#N/A,FALSE,"T_2 GRAPHS";#N/A,#N/A,FALSE,"COMB_GRAPHS"}</definedName>
    <definedName name="wrn.GRAPHS." localSheetId="18" hidden="1">{#N/A,#N/A,FALSE,"ACQ_GRAPHS";#N/A,#N/A,FALSE,"T_1 GRAPHS";#N/A,#N/A,FALSE,"T_2 GRAPHS";#N/A,#N/A,FALSE,"COMB_GRAPHS"}</definedName>
    <definedName name="wrn.GRAPHS." localSheetId="19" hidden="1">{#N/A,#N/A,FALSE,"ACQ_GRAPHS";#N/A,#N/A,FALSE,"T_1 GRAPHS";#N/A,#N/A,FALSE,"T_2 GRAPHS";#N/A,#N/A,FALSE,"COMB_GRAPHS"}</definedName>
    <definedName name="wrn.GRAPHS." localSheetId="20" hidden="1">{#N/A,#N/A,FALSE,"ACQ_GRAPHS";#N/A,#N/A,FALSE,"T_1 GRAPHS";#N/A,#N/A,FALSE,"T_2 GRAPHS";#N/A,#N/A,FALSE,"COMB_GRAPHS"}</definedName>
    <definedName name="wrn.GRAPHS." localSheetId="21" hidden="1">{#N/A,#N/A,FALSE,"ACQ_GRAPHS";#N/A,#N/A,FALSE,"T_1 GRAPHS";#N/A,#N/A,FALSE,"T_2 GRAPHS";#N/A,#N/A,FALSE,"COMB_GRAPHS"}</definedName>
    <definedName name="wrn.GRAPHS." localSheetId="22" hidden="1">{#N/A,#N/A,FALSE,"ACQ_GRAPHS";#N/A,#N/A,FALSE,"T_1 GRAPHS";#N/A,#N/A,FALSE,"T_2 GRAPHS";#N/A,#N/A,FALSE,"COMB_GRAPHS"}</definedName>
    <definedName name="wrn.GRAPHS." localSheetId="23" hidden="1">{#N/A,#N/A,FALSE,"ACQ_GRAPHS";#N/A,#N/A,FALSE,"T_1 GRAPHS";#N/A,#N/A,FALSE,"T_2 GRAPHS";#N/A,#N/A,FALSE,"COMB_GRAPHS"}</definedName>
    <definedName name="wrn.GRAPHS." localSheetId="24" hidden="1">{#N/A,#N/A,FALSE,"ACQ_GRAPHS";#N/A,#N/A,FALSE,"T_1 GRAPHS";#N/A,#N/A,FALSE,"T_2 GRAPHS";#N/A,#N/A,FALSE,"COMB_GRAPHS"}</definedName>
    <definedName name="wrn.GRAPHS." localSheetId="25" hidden="1">{#N/A,#N/A,FALSE,"ACQ_GRAPHS";#N/A,#N/A,FALSE,"T_1 GRAPHS";#N/A,#N/A,FALSE,"T_2 GRAPHS";#N/A,#N/A,FALSE,"COMB_GRAPHS"}</definedName>
    <definedName name="wrn.GRAPHS." localSheetId="26" hidden="1">{#N/A,#N/A,FALSE,"ACQ_GRAPHS";#N/A,#N/A,FALSE,"T_1 GRAPHS";#N/A,#N/A,FALSE,"T_2 GRAPHS";#N/A,#N/A,FALSE,"COMB_GRAPHS"}</definedName>
    <definedName name="wrn.GRAPHS." localSheetId="27" hidden="1">{#N/A,#N/A,FALSE,"ACQ_GRAPHS";#N/A,#N/A,FALSE,"T_1 GRAPHS";#N/A,#N/A,FALSE,"T_2 GRAPHS";#N/A,#N/A,FALSE,"COMB_GRAPHS"}</definedName>
    <definedName name="wrn.GRAPHS." localSheetId="28" hidden="1">{#N/A,#N/A,FALSE,"ACQ_GRAPHS";#N/A,#N/A,FALSE,"T_1 GRAPHS";#N/A,#N/A,FALSE,"T_2 GRAPHS";#N/A,#N/A,FALSE,"COMB_GRAPHS"}</definedName>
    <definedName name="wrn.GRAPHS." localSheetId="29" hidden="1">{#N/A,#N/A,FALSE,"ACQ_GRAPHS";#N/A,#N/A,FALSE,"T_1 GRAPHS";#N/A,#N/A,FALSE,"T_2 GRAPHS";#N/A,#N/A,FALSE,"COMB_GRAPHS"}</definedName>
    <definedName name="wrn.GRAPHS." localSheetId="30" hidden="1">{#N/A,#N/A,FALSE,"ACQ_GRAPHS";#N/A,#N/A,FALSE,"T_1 GRAPHS";#N/A,#N/A,FALSE,"T_2 GRAPHS";#N/A,#N/A,FALSE,"COMB_GRAPHS"}</definedName>
    <definedName name="wrn.GRAPHS." localSheetId="32" hidden="1">{#N/A,#N/A,FALSE,"ACQ_GRAPHS";#N/A,#N/A,FALSE,"T_1 GRAPHS";#N/A,#N/A,FALSE,"T_2 GRAPHS";#N/A,#N/A,FALSE,"COMB_GRAPHS"}</definedName>
    <definedName name="wrn.GRAPHS." localSheetId="4" hidden="1">{#N/A,#N/A,FALSE,"ACQ_GRAPHS";#N/A,#N/A,FALSE,"T_1 GRAPHS";#N/A,#N/A,FALSE,"T_2 GRAPHS";#N/A,#N/A,FALSE,"COMB_GRAPHS"}</definedName>
    <definedName name="wrn.GRAPHS." localSheetId="5" hidden="1">{#N/A,#N/A,FALSE,"ACQ_GRAPHS";#N/A,#N/A,FALSE,"T_1 GRAPHS";#N/A,#N/A,FALSE,"T_2 GRAPHS";#N/A,#N/A,FALSE,"COMB_GRAPHS"}</definedName>
    <definedName name="wrn.GRAPHS." localSheetId="6" hidden="1">{#N/A,#N/A,FALSE,"ACQ_GRAPHS";#N/A,#N/A,FALSE,"T_1 GRAPHS";#N/A,#N/A,FALSE,"T_2 GRAPHS";#N/A,#N/A,FALSE,"COMB_GRAPHS"}</definedName>
    <definedName name="wrn.GRAPHS." localSheetId="10" hidden="1">{#N/A,#N/A,FALSE,"ACQ_GRAPHS";#N/A,#N/A,FALSE,"T_1 GRAPHS";#N/A,#N/A,FALSE,"T_2 GRAPHS";#N/A,#N/A,FALSE,"COMB_GRAPHS"}</definedName>
    <definedName name="wrn.GRAPHS." localSheetId="3" hidden="1">{#N/A,#N/A,FALSE,"ACQ_GRAPHS";#N/A,#N/A,FALSE,"T_1 GRAPHS";#N/A,#N/A,FALSE,"T_2 GRAPHS";#N/A,#N/A,FALSE,"COMB_GRAPHS"}</definedName>
    <definedName name="wrn.GRAPHS." localSheetId="9" hidden="1">{#N/A,#N/A,FALSE,"ACQ_GRAPHS";#N/A,#N/A,FALSE,"T_1 GRAPHS";#N/A,#N/A,FALSE,"T_2 GRAPHS";#N/A,#N/A,FALSE,"COMB_GRAPHS"}</definedName>
    <definedName name="wrn.GRAPHS." localSheetId="7" hidden="1">{#N/A,#N/A,FALSE,"ACQ_GRAPHS";#N/A,#N/A,FALSE,"T_1 GRAPHS";#N/A,#N/A,FALSE,"T_2 GRAPHS";#N/A,#N/A,FALSE,"COMB_GRAPHS"}</definedName>
    <definedName name="wrn.GRAPHS." localSheetId="8" hidden="1">{#N/A,#N/A,FALSE,"ACQ_GRAPHS";#N/A,#N/A,FALSE,"T_1 GRAPHS";#N/A,#N/A,FALSE,"T_2 GRAPHS";#N/A,#N/A,FALSE,"COMB_GRAPHS"}</definedName>
    <definedName name="wrn.GRAPHS." localSheetId="0" hidden="1">{#N/A,#N/A,FALSE,"ACQ_GRAPHS";#N/A,#N/A,FALSE,"T_1 GRAPHS";#N/A,#N/A,FALSE,"T_2 GRAPHS";#N/A,#N/A,FALSE,"COMB_GRAPHS"}</definedName>
    <definedName name="wrn.GRAPHS." hidden="1">{#N/A,#N/A,FALSE,"ACQ_GRAPHS";#N/A,#N/A,FALSE,"T_1 GRAPHS";#N/A,#N/A,FALSE,"T_2 GRAPHS";#N/A,#N/A,FALSE,"COMB_GRAPHS"}</definedName>
    <definedName name="wrn.Poe." localSheetId="2" hidden="1">{#N/A,#N/A,FALSE,"Poe Stand Alone";#N/A,#N/A,FALSE,"Poe (Calenderised, EUR)"}</definedName>
    <definedName name="wrn.Poe." localSheetId="11" hidden="1">{#N/A,#N/A,FALSE,"Poe Stand Alone";#N/A,#N/A,FALSE,"Poe (Calenderised, EUR)"}</definedName>
    <definedName name="wrn.Poe." localSheetId="28" hidden="1">{#N/A,#N/A,FALSE,"Poe Stand Alone";#N/A,#N/A,FALSE,"Poe (Calenderised, EUR)"}</definedName>
    <definedName name="wrn.Poe." localSheetId="4" hidden="1">{#N/A,#N/A,FALSE,"Poe Stand Alone";#N/A,#N/A,FALSE,"Poe (Calenderised, EUR)"}</definedName>
    <definedName name="wrn.Poe." localSheetId="10" hidden="1">{#N/A,#N/A,FALSE,"Poe Stand Alone";#N/A,#N/A,FALSE,"Poe (Calenderised, EUR)"}</definedName>
    <definedName name="wrn.Poe." localSheetId="3" hidden="1">{#N/A,#N/A,FALSE,"Poe Stand Alone";#N/A,#N/A,FALSE,"Poe (Calenderised, EUR)"}</definedName>
    <definedName name="wrn.Poe." localSheetId="9" hidden="1">{#N/A,#N/A,FALSE,"Poe Stand Alone";#N/A,#N/A,FALSE,"Poe (Calenderised, EUR)"}</definedName>
    <definedName name="wrn.Poe." localSheetId="7" hidden="1">{#N/A,#N/A,FALSE,"Poe Stand Alone";#N/A,#N/A,FALSE,"Poe (Calenderised, EUR)"}</definedName>
    <definedName name="wrn.Poe." localSheetId="8" hidden="1">{#N/A,#N/A,FALSE,"Poe Stand Alone";#N/A,#N/A,FALSE,"Poe (Calenderised, EUR)"}</definedName>
    <definedName name="wrn.Poe." localSheetId="0" hidden="1">{#N/A,#N/A,FALSE,"Poe Stand Alone";#N/A,#N/A,FALSE,"Poe (Calenderised, EUR)"}</definedName>
    <definedName name="wrn.Poe." hidden="1">{#N/A,#N/A,FALSE,"Poe Stand Alone";#N/A,#N/A,FALSE,"Poe (Calenderised, EUR)"}</definedName>
    <definedName name="wrn.Print." localSheetId="1" hidden="1">{"vi1",#N/A,FALSE,"Financial Statements";"vi2",#N/A,FALSE,"Financial Statements";#N/A,#N/A,FALSE,"DCF"}</definedName>
    <definedName name="wrn.Print." localSheetId="2" hidden="1">{"vi1",#N/A,FALSE,"Financial Statements";"vi2",#N/A,FALSE,"Financial Statements";#N/A,#N/A,FALSE,"DCF"}</definedName>
    <definedName name="wrn.Print." localSheetId="11" hidden="1">{"vi1",#N/A,FALSE,"Financial Statements";"vi2",#N/A,FALSE,"Financial Statements";#N/A,#N/A,FALSE,"DCF"}</definedName>
    <definedName name="wrn.Print." localSheetId="12" hidden="1">{"vi1",#N/A,FALSE,"Financial Statements";"vi2",#N/A,FALSE,"Financial Statements";#N/A,#N/A,FALSE,"DCF"}</definedName>
    <definedName name="wrn.Print." localSheetId="13" hidden="1">{"vi1",#N/A,FALSE,"Financial Statements";"vi2",#N/A,FALSE,"Financial Statements";#N/A,#N/A,FALSE,"DCF"}</definedName>
    <definedName name="wrn.Print." localSheetId="14" hidden="1">{"vi1",#N/A,FALSE,"Financial Statements";"vi2",#N/A,FALSE,"Financial Statements";#N/A,#N/A,FALSE,"DCF"}</definedName>
    <definedName name="wrn.Print." localSheetId="15" hidden="1">{"vi1",#N/A,FALSE,"Financial Statements";"vi2",#N/A,FALSE,"Financial Statements";#N/A,#N/A,FALSE,"DCF"}</definedName>
    <definedName name="wrn.Print." localSheetId="16" hidden="1">{"vi1",#N/A,FALSE,"Financial Statements";"vi2",#N/A,FALSE,"Financial Statements";#N/A,#N/A,FALSE,"DCF"}</definedName>
    <definedName name="wrn.Print." localSheetId="17" hidden="1">{"vi1",#N/A,FALSE,"Financial Statements";"vi2",#N/A,FALSE,"Financial Statements";#N/A,#N/A,FALSE,"DCF"}</definedName>
    <definedName name="wrn.Print." localSheetId="18" hidden="1">{"vi1",#N/A,FALSE,"Financial Statements";"vi2",#N/A,FALSE,"Financial Statements";#N/A,#N/A,FALSE,"DCF"}</definedName>
    <definedName name="wrn.Print." localSheetId="19" hidden="1">{"vi1",#N/A,FALSE,"Financial Statements";"vi2",#N/A,FALSE,"Financial Statements";#N/A,#N/A,FALSE,"DCF"}</definedName>
    <definedName name="wrn.Print." localSheetId="20" hidden="1">{"vi1",#N/A,FALSE,"Financial Statements";"vi2",#N/A,FALSE,"Financial Statements";#N/A,#N/A,FALSE,"DCF"}</definedName>
    <definedName name="wrn.Print." localSheetId="21" hidden="1">{"vi1",#N/A,FALSE,"Financial Statements";"vi2",#N/A,FALSE,"Financial Statements";#N/A,#N/A,FALSE,"DCF"}</definedName>
    <definedName name="wrn.Print." localSheetId="22" hidden="1">{"vi1",#N/A,FALSE,"Financial Statements";"vi2",#N/A,FALSE,"Financial Statements";#N/A,#N/A,FALSE,"DCF"}</definedName>
    <definedName name="wrn.Print." localSheetId="23" hidden="1">{"vi1",#N/A,FALSE,"Financial Statements";"vi2",#N/A,FALSE,"Financial Statements";#N/A,#N/A,FALSE,"DCF"}</definedName>
    <definedName name="wrn.Print." localSheetId="24" hidden="1">{"vi1",#N/A,FALSE,"Financial Statements";"vi2",#N/A,FALSE,"Financial Statements";#N/A,#N/A,FALSE,"DCF"}</definedName>
    <definedName name="wrn.Print." localSheetId="25" hidden="1">{"vi1",#N/A,FALSE,"Financial Statements";"vi2",#N/A,FALSE,"Financial Statements";#N/A,#N/A,FALSE,"DCF"}</definedName>
    <definedName name="wrn.Print." localSheetId="26" hidden="1">{"vi1",#N/A,FALSE,"Financial Statements";"vi2",#N/A,FALSE,"Financial Statements";#N/A,#N/A,FALSE,"DCF"}</definedName>
    <definedName name="wrn.Print." localSheetId="27" hidden="1">{"vi1",#N/A,FALSE,"Financial Statements";"vi2",#N/A,FALSE,"Financial Statements";#N/A,#N/A,FALSE,"DCF"}</definedName>
    <definedName name="wrn.Print." localSheetId="28" hidden="1">{"vi1",#N/A,FALSE,"Financial Statements";"vi2",#N/A,FALSE,"Financial Statements";#N/A,#N/A,FALSE,"DCF"}</definedName>
    <definedName name="wrn.Print." localSheetId="29" hidden="1">{"vi1",#N/A,FALSE,"Financial Statements";"vi2",#N/A,FALSE,"Financial Statements";#N/A,#N/A,FALSE,"DCF"}</definedName>
    <definedName name="wrn.Print." localSheetId="30" hidden="1">{"vi1",#N/A,FALSE,"Financial Statements";"vi2",#N/A,FALSE,"Financial Statements";#N/A,#N/A,FALSE,"DCF"}</definedName>
    <definedName name="wrn.Print." localSheetId="32" hidden="1">{"vi1",#N/A,FALSE,"Financial Statements";"vi2",#N/A,FALSE,"Financial Statements";#N/A,#N/A,FALSE,"DCF"}</definedName>
    <definedName name="wrn.Print." localSheetId="4" hidden="1">{"vi1",#N/A,FALSE,"Financial Statements";"vi2",#N/A,FALSE,"Financial Statements";#N/A,#N/A,FALSE,"DCF"}</definedName>
    <definedName name="wrn.Print." localSheetId="5" hidden="1">{"vi1",#N/A,FALSE,"Financial Statements";"vi2",#N/A,FALSE,"Financial Statements";#N/A,#N/A,FALSE,"DCF"}</definedName>
    <definedName name="wrn.Print." localSheetId="6" hidden="1">{"vi1",#N/A,FALSE,"Financial Statements";"vi2",#N/A,FALSE,"Financial Statements";#N/A,#N/A,FALSE,"DCF"}</definedName>
    <definedName name="wrn.Print." localSheetId="10" hidden="1">{"vi1",#N/A,FALSE,"Financial Statements";"vi2",#N/A,FALSE,"Financial Statements";#N/A,#N/A,FALSE,"DCF"}</definedName>
    <definedName name="wrn.Print." localSheetId="3" hidden="1">{"vi1",#N/A,FALSE,"Financial Statements";"vi2",#N/A,FALSE,"Financial Statements";#N/A,#N/A,FALSE,"DCF"}</definedName>
    <definedName name="wrn.Print." localSheetId="9" hidden="1">{"vi1",#N/A,FALSE,"Financial Statements";"vi2",#N/A,FALSE,"Financial Statements";#N/A,#N/A,FALSE,"DCF"}</definedName>
    <definedName name="wrn.Print." localSheetId="7" hidden="1">{"vi1",#N/A,FALSE,"Financial Statements";"vi2",#N/A,FALSE,"Financial Statements";#N/A,#N/A,FALSE,"DCF"}</definedName>
    <definedName name="wrn.Print." localSheetId="8" hidden="1">{"vi1",#N/A,FALSE,"Financial Statements";"vi2",#N/A,FALSE,"Financial Statements";#N/A,#N/A,FALSE,"DCF"}</definedName>
    <definedName name="wrn.Print." localSheetId="0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All._.A4." localSheetId="1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11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1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1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14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15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16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17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18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19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2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21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2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2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24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25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26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27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28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29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3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3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4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5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6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1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9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7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8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1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11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1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1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14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15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16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17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18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19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2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21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2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2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24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25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26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27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28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29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3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3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4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5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6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1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9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7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8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graphs." localSheetId="2" hidden="1">{"cap_structure",#N/A,FALSE,"Graph-Mkt Cap";"price",#N/A,FALSE,"Graph-Price";"ebit",#N/A,FALSE,"Graph-EBITDA";"ebitda",#N/A,FALSE,"Graph-EBITDA"}</definedName>
    <definedName name="wrn.print._.graphs." localSheetId="11" hidden="1">{"cap_structure",#N/A,FALSE,"Graph-Mkt Cap";"price",#N/A,FALSE,"Graph-Price";"ebit",#N/A,FALSE,"Graph-EBITDA";"ebitda",#N/A,FALSE,"Graph-EBITDA"}</definedName>
    <definedName name="wrn.print._.graphs." localSheetId="28" hidden="1">{"cap_structure",#N/A,FALSE,"Graph-Mkt Cap";"price",#N/A,FALSE,"Graph-Price";"ebit",#N/A,FALSE,"Graph-EBITDA";"ebitda",#N/A,FALSE,"Graph-EBITDA"}</definedName>
    <definedName name="wrn.print._.graphs." localSheetId="4" hidden="1">{"cap_structure",#N/A,FALSE,"Graph-Mkt Cap";"price",#N/A,FALSE,"Graph-Price";"ebit",#N/A,FALSE,"Graph-EBITDA";"ebitda",#N/A,FALSE,"Graph-EBITDA"}</definedName>
    <definedName name="wrn.print._.graphs." localSheetId="10" hidden="1">{"cap_structure",#N/A,FALSE,"Graph-Mkt Cap";"price",#N/A,FALSE,"Graph-Price";"ebit",#N/A,FALSE,"Graph-EBITDA";"ebitda",#N/A,FALSE,"Graph-EBITDA"}</definedName>
    <definedName name="wrn.print._.graphs." localSheetId="3" hidden="1">{"cap_structure",#N/A,FALSE,"Graph-Mkt Cap";"price",#N/A,FALSE,"Graph-Price";"ebit",#N/A,FALSE,"Graph-EBITDA";"ebitda",#N/A,FALSE,"Graph-EBITDA"}</definedName>
    <definedName name="wrn.print._.graphs." localSheetId="9" hidden="1">{"cap_structure",#N/A,FALSE,"Graph-Mkt Cap";"price",#N/A,FALSE,"Graph-Price";"ebit",#N/A,FALSE,"Graph-EBITDA";"ebitda",#N/A,FALSE,"Graph-EBITDA"}</definedName>
    <definedName name="wrn.print._.graphs." localSheetId="7" hidden="1">{"cap_structure",#N/A,FALSE,"Graph-Mkt Cap";"price",#N/A,FALSE,"Graph-Price";"ebit",#N/A,FALSE,"Graph-EBITDA";"ebitda",#N/A,FALSE,"Graph-EBITDA"}</definedName>
    <definedName name="wrn.print._.graphs." localSheetId="8" hidden="1">{"cap_structure",#N/A,FALSE,"Graph-Mkt Cap";"price",#N/A,FALSE,"Graph-Price";"ebit",#N/A,FALSE,"Graph-EBITDA";"ebitda",#N/A,FALSE,"Graph-EBITDA"}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2" hidden="1">{"inputs raw data",#N/A,TRUE,"INPUT"}</definedName>
    <definedName name="wrn.print._.raw._.data._.entry." localSheetId="11" hidden="1">{"inputs raw data",#N/A,TRUE,"INPUT"}</definedName>
    <definedName name="wrn.print._.raw._.data._.entry." localSheetId="28" hidden="1">{"inputs raw data",#N/A,TRUE,"INPUT"}</definedName>
    <definedName name="wrn.print._.raw._.data._.entry." localSheetId="4" hidden="1">{"inputs raw data",#N/A,TRUE,"INPUT"}</definedName>
    <definedName name="wrn.print._.raw._.data._.entry." localSheetId="10" hidden="1">{"inputs raw data",#N/A,TRUE,"INPUT"}</definedName>
    <definedName name="wrn.print._.raw._.data._.entry." localSheetId="3" hidden="1">{"inputs raw data",#N/A,TRUE,"INPUT"}</definedName>
    <definedName name="wrn.print._.raw._.data._.entry." localSheetId="9" hidden="1">{"inputs raw data",#N/A,TRUE,"INPUT"}</definedName>
    <definedName name="wrn.print._.raw._.data._.entry." localSheetId="7" hidden="1">{"inputs raw data",#N/A,TRUE,"INPUT"}</definedName>
    <definedName name="wrn.print._.raw._.data._.entry." localSheetId="8" hidden="1">{"inputs raw data",#N/A,TRUE,"INPUT"}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Results._.A4." localSheetId="1" hidden="1">{"Valuation",#N/A,TRUE,"Valuation Summary";"Financial Statements",#N/A,TRUE,"Results";"Results",#N/A,TRUE,"Results";"Ratios",#N/A,TRUE,"Results";"P2 Summary",#N/A,TRUE,"Results"}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11" hidden="1">{"Valuation",#N/A,TRUE,"Valuation Summary";"Financial Statements",#N/A,TRUE,"Results";"Results",#N/A,TRUE,"Results";"Ratios",#N/A,TRUE,"Results";"P2 Summary",#N/A,TRUE,"Results"}</definedName>
    <definedName name="wrn.Print._.Results._.A4." localSheetId="12" hidden="1">{"Valuation",#N/A,TRUE,"Valuation Summary";"Financial Statements",#N/A,TRUE,"Results";"Results",#N/A,TRUE,"Results";"Ratios",#N/A,TRUE,"Results";"P2 Summary",#N/A,TRUE,"Results"}</definedName>
    <definedName name="wrn.Print._.Results._.A4." localSheetId="13" hidden="1">{"Valuation",#N/A,TRUE,"Valuation Summary";"Financial Statements",#N/A,TRUE,"Results";"Results",#N/A,TRUE,"Results";"Ratios",#N/A,TRUE,"Results";"P2 Summary",#N/A,TRUE,"Results"}</definedName>
    <definedName name="wrn.Print._.Results._.A4." localSheetId="14" hidden="1">{"Valuation",#N/A,TRUE,"Valuation Summary";"Financial Statements",#N/A,TRUE,"Results";"Results",#N/A,TRUE,"Results";"Ratios",#N/A,TRUE,"Results";"P2 Summary",#N/A,TRUE,"Results"}</definedName>
    <definedName name="wrn.Print._.Results._.A4." localSheetId="15" hidden="1">{"Valuation",#N/A,TRUE,"Valuation Summary";"Financial Statements",#N/A,TRUE,"Results";"Results",#N/A,TRUE,"Results";"Ratios",#N/A,TRUE,"Results";"P2 Summary",#N/A,TRUE,"Results"}</definedName>
    <definedName name="wrn.Print._.Results._.A4." localSheetId="16" hidden="1">{"Valuation",#N/A,TRUE,"Valuation Summary";"Financial Statements",#N/A,TRUE,"Results";"Results",#N/A,TRUE,"Results";"Ratios",#N/A,TRUE,"Results";"P2 Summary",#N/A,TRUE,"Results"}</definedName>
    <definedName name="wrn.Print._.Results._.A4." localSheetId="17" hidden="1">{"Valuation",#N/A,TRUE,"Valuation Summary";"Financial Statements",#N/A,TRUE,"Results";"Results",#N/A,TRUE,"Results";"Ratios",#N/A,TRUE,"Results";"P2 Summary",#N/A,TRUE,"Results"}</definedName>
    <definedName name="wrn.Print._.Results._.A4." localSheetId="18" hidden="1">{"Valuation",#N/A,TRUE,"Valuation Summary";"Financial Statements",#N/A,TRUE,"Results";"Results",#N/A,TRUE,"Results";"Ratios",#N/A,TRUE,"Results";"P2 Summary",#N/A,TRUE,"Results"}</definedName>
    <definedName name="wrn.Print._.Results._.A4." localSheetId="19" hidden="1">{"Valuation",#N/A,TRUE,"Valuation Summary";"Financial Statements",#N/A,TRUE,"Results";"Results",#N/A,TRUE,"Results";"Ratios",#N/A,TRUE,"Results";"P2 Summary",#N/A,TRUE,"Results"}</definedName>
    <definedName name="wrn.Print._.Results._.A4." localSheetId="20" hidden="1">{"Valuation",#N/A,TRUE,"Valuation Summary";"Financial Statements",#N/A,TRUE,"Results";"Results",#N/A,TRUE,"Results";"Ratios",#N/A,TRUE,"Results";"P2 Summary",#N/A,TRUE,"Results"}</definedName>
    <definedName name="wrn.Print._.Results._.A4." localSheetId="21" hidden="1">{"Valuation",#N/A,TRUE,"Valuation Summary";"Financial Statements",#N/A,TRUE,"Results";"Results",#N/A,TRUE,"Results";"Ratios",#N/A,TRUE,"Results";"P2 Summary",#N/A,TRUE,"Results"}</definedName>
    <definedName name="wrn.Print._.Results._.A4." localSheetId="22" hidden="1">{"Valuation",#N/A,TRUE,"Valuation Summary";"Financial Statements",#N/A,TRUE,"Results";"Results",#N/A,TRUE,"Results";"Ratios",#N/A,TRUE,"Results";"P2 Summary",#N/A,TRUE,"Results"}</definedName>
    <definedName name="wrn.Print._.Results._.A4." localSheetId="23" hidden="1">{"Valuation",#N/A,TRUE,"Valuation Summary";"Financial Statements",#N/A,TRUE,"Results";"Results",#N/A,TRUE,"Results";"Ratios",#N/A,TRUE,"Results";"P2 Summary",#N/A,TRUE,"Results"}</definedName>
    <definedName name="wrn.Print._.Results._.A4." localSheetId="24" hidden="1">{"Valuation",#N/A,TRUE,"Valuation Summary";"Financial Statements",#N/A,TRUE,"Results";"Results",#N/A,TRUE,"Results";"Ratios",#N/A,TRUE,"Results";"P2 Summary",#N/A,TRUE,"Results"}</definedName>
    <definedName name="wrn.Print._.Results._.A4." localSheetId="25" hidden="1">{"Valuation",#N/A,TRUE,"Valuation Summary";"Financial Statements",#N/A,TRUE,"Results";"Results",#N/A,TRUE,"Results";"Ratios",#N/A,TRUE,"Results";"P2 Summary",#N/A,TRUE,"Results"}</definedName>
    <definedName name="wrn.Print._.Results._.A4." localSheetId="26" hidden="1">{"Valuation",#N/A,TRUE,"Valuation Summary";"Financial Statements",#N/A,TRUE,"Results";"Results",#N/A,TRUE,"Results";"Ratios",#N/A,TRUE,"Results";"P2 Summary",#N/A,TRUE,"Results"}</definedName>
    <definedName name="wrn.Print._.Results._.A4." localSheetId="27" hidden="1">{"Valuation",#N/A,TRUE,"Valuation Summary";"Financial Statements",#N/A,TRUE,"Results";"Results",#N/A,TRUE,"Results";"Ratios",#N/A,TRUE,"Results";"P2 Summary",#N/A,TRUE,"Results"}</definedName>
    <definedName name="wrn.Print._.Results._.A4." localSheetId="28" hidden="1">{"Valuation",#N/A,TRUE,"Valuation Summary";"Financial Statements",#N/A,TRUE,"Results";"Results",#N/A,TRUE,"Results";"Ratios",#N/A,TRUE,"Results";"P2 Summary",#N/A,TRUE,"Results"}</definedName>
    <definedName name="wrn.Print._.Results._.A4." localSheetId="29" hidden="1">{"Valuation",#N/A,TRUE,"Valuation Summary";"Financial Statements",#N/A,TRUE,"Results";"Results",#N/A,TRUE,"Results";"Ratios",#N/A,TRUE,"Results";"P2 Summary",#N/A,TRUE,"Results"}</definedName>
    <definedName name="wrn.Print._.Results._.A4." localSheetId="30" hidden="1">{"Valuation",#N/A,TRUE,"Valuation Summary";"Financial Statements",#N/A,TRUE,"Results";"Results",#N/A,TRUE,"Results";"Ratios",#N/A,TRUE,"Results";"P2 Summary",#N/A,TRUE,"Results"}</definedName>
    <definedName name="wrn.Print._.Results._.A4." localSheetId="32" hidden="1">{"Valuation",#N/A,TRUE,"Valuation Summary";"Financial Statements",#N/A,TRUE,"Results";"Results",#N/A,TRUE,"Results";"Ratios",#N/A,TRUE,"Results";"P2 Summary",#N/A,TRUE,"Results"}</definedName>
    <definedName name="wrn.Print._.Results._.A4." localSheetId="4" hidden="1">{"Valuation",#N/A,TRUE,"Valuation Summary";"Financial Statements",#N/A,TRUE,"Results";"Results",#N/A,TRUE,"Results";"Ratios",#N/A,TRUE,"Results";"P2 Summary",#N/A,TRUE,"Results"}</definedName>
    <definedName name="wrn.Print._.Results._.A4." localSheetId="5" hidden="1">{"Valuation",#N/A,TRUE,"Valuation Summary";"Financial Statements",#N/A,TRUE,"Results";"Results",#N/A,TRUE,"Results";"Ratios",#N/A,TRUE,"Results";"P2 Summary",#N/A,TRUE,"Results"}</definedName>
    <definedName name="wrn.Print._.Results._.A4." localSheetId="6" hidden="1">{"Valuation",#N/A,TRUE,"Valuation Summary";"Financial Statements",#N/A,TRUE,"Results";"Results",#N/A,TRUE,"Results";"Ratios",#N/A,TRUE,"Results";"P2 Summary",#N/A,TRUE,"Results"}</definedName>
    <definedName name="wrn.Print._.Results._.A4." localSheetId="10" hidden="1">{"Valuation",#N/A,TRUE,"Valuation Summary";"Financial Statements",#N/A,TRUE,"Results";"Results",#N/A,TRUE,"Results";"Ratios",#N/A,TRUE,"Results";"P2 Summary",#N/A,TRUE,"Results"}</definedName>
    <definedName name="wrn.Print._.Results._.A4." localSheetId="3" hidden="1">{"Valuation",#N/A,TRUE,"Valuation Summary";"Financial Statements",#N/A,TRUE,"Results";"Results",#N/A,TRUE,"Results";"Ratios",#N/A,TRUE,"Results";"P2 Summary",#N/A,TRUE,"Results"}</definedName>
    <definedName name="wrn.Print._.Results._.A4." localSheetId="9" hidden="1">{"Valuation",#N/A,TRUE,"Valuation Summary";"Financial Statements",#N/A,TRUE,"Results";"Results",#N/A,TRUE,"Results";"Ratios",#N/A,TRUE,"Results";"P2 Summary",#N/A,TRUE,"Results"}</definedName>
    <definedName name="wrn.Print._.Results._.A4." localSheetId="7" hidden="1">{"Valuation",#N/A,TRUE,"Valuation Summary";"Financial Statements",#N/A,TRUE,"Results";"Results",#N/A,TRUE,"Results";"Ratios",#N/A,TRUE,"Results";"P2 Summary",#N/A,TRUE,"Results"}</definedName>
    <definedName name="wrn.Print._.Results._.A4." localSheetId="8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1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11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1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13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14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15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16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17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18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19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2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21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2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23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24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25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26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27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28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29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3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3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4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5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6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1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3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9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7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8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summary._.sheets." localSheetId="2" hidden="1">{"summary1",#N/A,TRUE,"Comps";"summary2",#N/A,TRUE,"Comps";"summary3",#N/A,TRUE,"Comps"}</definedName>
    <definedName name="wrn.print._.summary._.sheets." localSheetId="11" hidden="1">{"summary1",#N/A,TRUE,"Comps";"summary2",#N/A,TRUE,"Comps";"summary3",#N/A,TRUE,"Comps"}</definedName>
    <definedName name="wrn.print._.summary._.sheets." localSheetId="28" hidden="1">{"summary1",#N/A,TRUE,"Comps";"summary2",#N/A,TRUE,"Comps";"summary3",#N/A,TRUE,"Comps"}</definedName>
    <definedName name="wrn.print._.summary._.sheets." localSheetId="4" hidden="1">{"summary1",#N/A,TRUE,"Comps";"summary2",#N/A,TRUE,"Comps";"summary3",#N/A,TRUE,"Comps"}</definedName>
    <definedName name="wrn.print._.summary._.sheets." localSheetId="10" hidden="1">{"summary1",#N/A,TRUE,"Comps";"summary2",#N/A,TRUE,"Comps";"summary3",#N/A,TRUE,"Comps"}</definedName>
    <definedName name="wrn.print._.summary._.sheets." localSheetId="3" hidden="1">{"summary1",#N/A,TRUE,"Comps";"summary2",#N/A,TRUE,"Comps";"summary3",#N/A,TRUE,"Comps"}</definedName>
    <definedName name="wrn.print._.summary._.sheets." localSheetId="9" hidden="1">{"summary1",#N/A,TRUE,"Comps";"summary2",#N/A,TRUE,"Comps";"summary3",#N/A,TRUE,"Comps"}</definedName>
    <definedName name="wrn.print._.summary._.sheets." localSheetId="7" hidden="1">{"summary1",#N/A,TRUE,"Comps";"summary2",#N/A,TRUE,"Comps";"summary3",#N/A,TRUE,"Comps"}</definedName>
    <definedName name="wrn.print._.summary._.sheets." localSheetId="8" hidden="1">{"summary1",#N/A,TRUE,"Comps";"summary2",#N/A,TRUE,"Comps";"summary3",#N/A,TRUE,"Comps"}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1." localSheetId="1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2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11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12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13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14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15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16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17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18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19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20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21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22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23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24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25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26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27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28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29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30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32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4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5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6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10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3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9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7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8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0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Report1." localSheetId="1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2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11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12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13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14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15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16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17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18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19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20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21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22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23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24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25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26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27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28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29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30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32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4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5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6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10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3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9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7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8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0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stay" localSheetId="2" hidden="1">{"summary1",#N/A,TRUE,"Comps";"summary2",#N/A,TRUE,"Comps";"summary3",#N/A,TRUE,"Comps"}</definedName>
    <definedName name="wrn.stay" localSheetId="11" hidden="1">{"summary1",#N/A,TRUE,"Comps";"summary2",#N/A,TRUE,"Comps";"summary3",#N/A,TRUE,"Comps"}</definedName>
    <definedName name="wrn.stay" localSheetId="28" hidden="1">{"summary1",#N/A,TRUE,"Comps";"summary2",#N/A,TRUE,"Comps";"summary3",#N/A,TRUE,"Comps"}</definedName>
    <definedName name="wrn.stay" localSheetId="4" hidden="1">{"summary1",#N/A,TRUE,"Comps";"summary2",#N/A,TRUE,"Comps";"summary3",#N/A,TRUE,"Comps"}</definedName>
    <definedName name="wrn.stay" localSheetId="10" hidden="1">{"summary1",#N/A,TRUE,"Comps";"summary2",#N/A,TRUE,"Comps";"summary3",#N/A,TRUE,"Comps"}</definedName>
    <definedName name="wrn.stay" localSheetId="3" hidden="1">{"summary1",#N/A,TRUE,"Comps";"summary2",#N/A,TRUE,"Comps";"summary3",#N/A,TRUE,"Comps"}</definedName>
    <definedName name="wrn.stay" localSheetId="9" hidden="1">{"summary1",#N/A,TRUE,"Comps";"summary2",#N/A,TRUE,"Comps";"summary3",#N/A,TRUE,"Comps"}</definedName>
    <definedName name="wrn.stay" localSheetId="7" hidden="1">{"summary1",#N/A,TRUE,"Comps";"summary2",#N/A,TRUE,"Comps";"summary3",#N/A,TRUE,"Comps"}</definedName>
    <definedName name="wrn.stay" localSheetId="8" hidden="1">{"summary1",#N/A,TRUE,"Comps";"summary2",#N/A,TRUE,"Comps";"summary3",#N/A,TRUE,"Comps"}</definedName>
    <definedName name="wrn.stay" localSheetId="0" hidden="1">{"summary1",#N/A,TRUE,"Comps";"summary2",#N/A,TRUE,"Comps";"summary3",#N/A,TRUE,"Comps"}</definedName>
    <definedName name="wrn.stay" hidden="1">{"summary1",#N/A,TRUE,"Comps";"summary2",#N/A,TRUE,"Comps";"summary3",#N/A,TRUE,"Comps"}</definedName>
    <definedName name="wrn.summary." localSheetId="1" hidden="1">{#N/A,#N/A,FALSE,"A"}</definedName>
    <definedName name="wrn.summary." localSheetId="2" hidden="1">{#N/A,#N/A,FALSE,"A"}</definedName>
    <definedName name="wrn.summary." localSheetId="11" hidden="1">{#N/A,#N/A,FALSE,"A"}</definedName>
    <definedName name="wrn.summary." localSheetId="12" hidden="1">{#N/A,#N/A,FALSE,"A"}</definedName>
    <definedName name="wrn.summary." localSheetId="13" hidden="1">{#N/A,#N/A,FALSE,"A"}</definedName>
    <definedName name="wrn.summary." localSheetId="14" hidden="1">{#N/A,#N/A,FALSE,"A"}</definedName>
    <definedName name="wrn.summary." localSheetId="15" hidden="1">{#N/A,#N/A,FALSE,"A"}</definedName>
    <definedName name="wrn.summary." localSheetId="16" hidden="1">{#N/A,#N/A,FALSE,"A"}</definedName>
    <definedName name="wrn.summary." localSheetId="17" hidden="1">{#N/A,#N/A,FALSE,"A"}</definedName>
    <definedName name="wrn.summary." localSheetId="18" hidden="1">{#N/A,#N/A,FALSE,"A"}</definedName>
    <definedName name="wrn.summary." localSheetId="19" hidden="1">{#N/A,#N/A,FALSE,"A"}</definedName>
    <definedName name="wrn.summary." localSheetId="20" hidden="1">{#N/A,#N/A,FALSE,"A"}</definedName>
    <definedName name="wrn.summary." localSheetId="21" hidden="1">{#N/A,#N/A,FALSE,"A"}</definedName>
    <definedName name="wrn.summary." localSheetId="22" hidden="1">{#N/A,#N/A,FALSE,"A"}</definedName>
    <definedName name="wrn.summary." localSheetId="23" hidden="1">{#N/A,#N/A,FALSE,"A"}</definedName>
    <definedName name="wrn.summary." localSheetId="24" hidden="1">{#N/A,#N/A,FALSE,"A"}</definedName>
    <definedName name="wrn.summary." localSheetId="25" hidden="1">{#N/A,#N/A,FALSE,"A"}</definedName>
    <definedName name="wrn.summary." localSheetId="26" hidden="1">{#N/A,#N/A,FALSE,"A"}</definedName>
    <definedName name="wrn.summary." localSheetId="27" hidden="1">{#N/A,#N/A,FALSE,"A"}</definedName>
    <definedName name="wrn.summary." localSheetId="28" hidden="1">{#N/A,#N/A,FALSE,"A"}</definedName>
    <definedName name="wrn.summary." localSheetId="29" hidden="1">{#N/A,#N/A,FALSE,"A"}</definedName>
    <definedName name="wrn.summary." localSheetId="30" hidden="1">{#N/A,#N/A,FALSE,"A"}</definedName>
    <definedName name="wrn.summary." localSheetId="32" hidden="1">{#N/A,#N/A,FALSE,"A"}</definedName>
    <definedName name="wrn.summary." localSheetId="4" hidden="1">{#N/A,#N/A,FALSE,"A"}</definedName>
    <definedName name="wrn.summary." localSheetId="5" hidden="1">{#N/A,#N/A,FALSE,"A"}</definedName>
    <definedName name="wrn.summary." localSheetId="6" hidden="1">{#N/A,#N/A,FALSE,"A"}</definedName>
    <definedName name="wrn.summary." localSheetId="10" hidden="1">{#N/A,#N/A,FALSE,"A"}</definedName>
    <definedName name="wrn.summary." localSheetId="3" hidden="1">{#N/A,#N/A,FALSE,"A"}</definedName>
    <definedName name="wrn.summary." localSheetId="9" hidden="1">{#N/A,#N/A,FALSE,"A"}</definedName>
    <definedName name="wrn.summary." localSheetId="7" hidden="1">{#N/A,#N/A,FALSE,"A"}</definedName>
    <definedName name="wrn.summary." localSheetId="8" hidden="1">{#N/A,#N/A,FALSE,"A"}</definedName>
    <definedName name="wrn.summary." localSheetId="0" hidden="1">{#N/A,#N/A,FALSE,"A"}</definedName>
    <definedName name="wrn.summary." hidden="1">{#N/A,#N/A,FALSE,"A"}</definedName>
    <definedName name="wrn.VALUATION." localSheetId="1" hidden="1">{#N/A,#N/A,FALSE,"Valuation Assumptions";#N/A,#N/A,FALSE,"Summary";#N/A,#N/A,FALSE,"DCF";#N/A,#N/A,FALSE,"Valuation";#N/A,#N/A,FALSE,"WACC";#N/A,#N/A,FALSE,"UBVH";#N/A,#N/A,FALSE,"Free Cash Flow"}</definedName>
    <definedName name="wrn.VALUATION." localSheetId="2" hidden="1">{#N/A,#N/A,FALSE,"Valuation Assumptions";#N/A,#N/A,FALSE,"Summary";#N/A,#N/A,FALSE,"DCF";#N/A,#N/A,FALSE,"Valuation";#N/A,#N/A,FALSE,"WACC";#N/A,#N/A,FALSE,"UBVH";#N/A,#N/A,FALSE,"Free Cash Flow"}</definedName>
    <definedName name="wrn.VALUATION." localSheetId="11" hidden="1">{#N/A,#N/A,FALSE,"Valuation Assumptions";#N/A,#N/A,FALSE,"Summary";#N/A,#N/A,FALSE,"DCF";#N/A,#N/A,FALSE,"Valuation";#N/A,#N/A,FALSE,"WACC";#N/A,#N/A,FALSE,"UBVH";#N/A,#N/A,FALSE,"Free Cash Flow"}</definedName>
    <definedName name="wrn.VALUATION." localSheetId="12" hidden="1">{#N/A,#N/A,FALSE,"Valuation Assumptions";#N/A,#N/A,FALSE,"Summary";#N/A,#N/A,FALSE,"DCF";#N/A,#N/A,FALSE,"Valuation";#N/A,#N/A,FALSE,"WACC";#N/A,#N/A,FALSE,"UBVH";#N/A,#N/A,FALSE,"Free Cash Flow"}</definedName>
    <definedName name="wrn.VALUATION." localSheetId="13" hidden="1">{#N/A,#N/A,FALSE,"Valuation Assumptions";#N/A,#N/A,FALSE,"Summary";#N/A,#N/A,FALSE,"DCF";#N/A,#N/A,FALSE,"Valuation";#N/A,#N/A,FALSE,"WACC";#N/A,#N/A,FALSE,"UBVH";#N/A,#N/A,FALSE,"Free Cash Flow"}</definedName>
    <definedName name="wrn.VALUATION." localSheetId="14" hidden="1">{#N/A,#N/A,FALSE,"Valuation Assumptions";#N/A,#N/A,FALSE,"Summary";#N/A,#N/A,FALSE,"DCF";#N/A,#N/A,FALSE,"Valuation";#N/A,#N/A,FALSE,"WACC";#N/A,#N/A,FALSE,"UBVH";#N/A,#N/A,FALSE,"Free Cash Flow"}</definedName>
    <definedName name="wrn.VALUATION." localSheetId="15" hidden="1">{#N/A,#N/A,FALSE,"Valuation Assumptions";#N/A,#N/A,FALSE,"Summary";#N/A,#N/A,FALSE,"DCF";#N/A,#N/A,FALSE,"Valuation";#N/A,#N/A,FALSE,"WACC";#N/A,#N/A,FALSE,"UBVH";#N/A,#N/A,FALSE,"Free Cash Flow"}</definedName>
    <definedName name="wrn.VALUATION." localSheetId="16" hidden="1">{#N/A,#N/A,FALSE,"Valuation Assumptions";#N/A,#N/A,FALSE,"Summary";#N/A,#N/A,FALSE,"DCF";#N/A,#N/A,FALSE,"Valuation";#N/A,#N/A,FALSE,"WACC";#N/A,#N/A,FALSE,"UBVH";#N/A,#N/A,FALSE,"Free Cash Flow"}</definedName>
    <definedName name="wrn.VALUATION." localSheetId="17" hidden="1">{#N/A,#N/A,FALSE,"Valuation Assumptions";#N/A,#N/A,FALSE,"Summary";#N/A,#N/A,FALSE,"DCF";#N/A,#N/A,FALSE,"Valuation";#N/A,#N/A,FALSE,"WACC";#N/A,#N/A,FALSE,"UBVH";#N/A,#N/A,FALSE,"Free Cash Flow"}</definedName>
    <definedName name="wrn.VALUATION." localSheetId="18" hidden="1">{#N/A,#N/A,FALSE,"Valuation Assumptions";#N/A,#N/A,FALSE,"Summary";#N/A,#N/A,FALSE,"DCF";#N/A,#N/A,FALSE,"Valuation";#N/A,#N/A,FALSE,"WACC";#N/A,#N/A,FALSE,"UBVH";#N/A,#N/A,FALSE,"Free Cash Flow"}</definedName>
    <definedName name="wrn.VALUATION." localSheetId="19" hidden="1">{#N/A,#N/A,FALSE,"Valuation Assumptions";#N/A,#N/A,FALSE,"Summary";#N/A,#N/A,FALSE,"DCF";#N/A,#N/A,FALSE,"Valuation";#N/A,#N/A,FALSE,"WACC";#N/A,#N/A,FALSE,"UBVH";#N/A,#N/A,FALSE,"Free Cash Flow"}</definedName>
    <definedName name="wrn.VALUATION." localSheetId="20" hidden="1">{#N/A,#N/A,FALSE,"Valuation Assumptions";#N/A,#N/A,FALSE,"Summary";#N/A,#N/A,FALSE,"DCF";#N/A,#N/A,FALSE,"Valuation";#N/A,#N/A,FALSE,"WACC";#N/A,#N/A,FALSE,"UBVH";#N/A,#N/A,FALSE,"Free Cash Flow"}</definedName>
    <definedName name="wrn.VALUATION." localSheetId="21" hidden="1">{#N/A,#N/A,FALSE,"Valuation Assumptions";#N/A,#N/A,FALSE,"Summary";#N/A,#N/A,FALSE,"DCF";#N/A,#N/A,FALSE,"Valuation";#N/A,#N/A,FALSE,"WACC";#N/A,#N/A,FALSE,"UBVH";#N/A,#N/A,FALSE,"Free Cash Flow"}</definedName>
    <definedName name="wrn.VALUATION." localSheetId="22" hidden="1">{#N/A,#N/A,FALSE,"Valuation Assumptions";#N/A,#N/A,FALSE,"Summary";#N/A,#N/A,FALSE,"DCF";#N/A,#N/A,FALSE,"Valuation";#N/A,#N/A,FALSE,"WACC";#N/A,#N/A,FALSE,"UBVH";#N/A,#N/A,FALSE,"Free Cash Flow"}</definedName>
    <definedName name="wrn.VALUATION." localSheetId="23" hidden="1">{#N/A,#N/A,FALSE,"Valuation Assumptions";#N/A,#N/A,FALSE,"Summary";#N/A,#N/A,FALSE,"DCF";#N/A,#N/A,FALSE,"Valuation";#N/A,#N/A,FALSE,"WACC";#N/A,#N/A,FALSE,"UBVH";#N/A,#N/A,FALSE,"Free Cash Flow"}</definedName>
    <definedName name="wrn.VALUATION." localSheetId="24" hidden="1">{#N/A,#N/A,FALSE,"Valuation Assumptions";#N/A,#N/A,FALSE,"Summary";#N/A,#N/A,FALSE,"DCF";#N/A,#N/A,FALSE,"Valuation";#N/A,#N/A,FALSE,"WACC";#N/A,#N/A,FALSE,"UBVH";#N/A,#N/A,FALSE,"Free Cash Flow"}</definedName>
    <definedName name="wrn.VALUATION." localSheetId="25" hidden="1">{#N/A,#N/A,FALSE,"Valuation Assumptions";#N/A,#N/A,FALSE,"Summary";#N/A,#N/A,FALSE,"DCF";#N/A,#N/A,FALSE,"Valuation";#N/A,#N/A,FALSE,"WACC";#N/A,#N/A,FALSE,"UBVH";#N/A,#N/A,FALSE,"Free Cash Flow"}</definedName>
    <definedName name="wrn.VALUATION." localSheetId="26" hidden="1">{#N/A,#N/A,FALSE,"Valuation Assumptions";#N/A,#N/A,FALSE,"Summary";#N/A,#N/A,FALSE,"DCF";#N/A,#N/A,FALSE,"Valuation";#N/A,#N/A,FALSE,"WACC";#N/A,#N/A,FALSE,"UBVH";#N/A,#N/A,FALSE,"Free Cash Flow"}</definedName>
    <definedName name="wrn.VALUATION." localSheetId="27" hidden="1">{#N/A,#N/A,FALSE,"Valuation Assumptions";#N/A,#N/A,FALSE,"Summary";#N/A,#N/A,FALSE,"DCF";#N/A,#N/A,FALSE,"Valuation";#N/A,#N/A,FALSE,"WACC";#N/A,#N/A,FALSE,"UBVH";#N/A,#N/A,FALSE,"Free Cash Flow"}</definedName>
    <definedName name="wrn.VALUATION." localSheetId="28" hidden="1">{#N/A,#N/A,FALSE,"Valuation Assumptions";#N/A,#N/A,FALSE,"Summary";#N/A,#N/A,FALSE,"DCF";#N/A,#N/A,FALSE,"Valuation";#N/A,#N/A,FALSE,"WACC";#N/A,#N/A,FALSE,"UBVH";#N/A,#N/A,FALSE,"Free Cash Flow"}</definedName>
    <definedName name="wrn.VALUATION." localSheetId="29" hidden="1">{#N/A,#N/A,FALSE,"Valuation Assumptions";#N/A,#N/A,FALSE,"Summary";#N/A,#N/A,FALSE,"DCF";#N/A,#N/A,FALSE,"Valuation";#N/A,#N/A,FALSE,"WACC";#N/A,#N/A,FALSE,"UBVH";#N/A,#N/A,FALSE,"Free Cash Flow"}</definedName>
    <definedName name="wrn.VALUATION." localSheetId="30" hidden="1">{#N/A,#N/A,FALSE,"Valuation Assumptions";#N/A,#N/A,FALSE,"Summary";#N/A,#N/A,FALSE,"DCF";#N/A,#N/A,FALSE,"Valuation";#N/A,#N/A,FALSE,"WACC";#N/A,#N/A,FALSE,"UBVH";#N/A,#N/A,FALSE,"Free Cash Flow"}</definedName>
    <definedName name="wrn.VALUATION." localSheetId="32" hidden="1">{#N/A,#N/A,FALSE,"Valuation Assumptions";#N/A,#N/A,FALSE,"Summary";#N/A,#N/A,FALSE,"DCF";#N/A,#N/A,FALSE,"Valuation";#N/A,#N/A,FALSE,"WACC";#N/A,#N/A,FALSE,"UBVH";#N/A,#N/A,FALSE,"Free Cash Flow"}</definedName>
    <definedName name="wrn.VALUATION." localSheetId="4" hidden="1">{#N/A,#N/A,FALSE,"Valuation Assumptions";#N/A,#N/A,FALSE,"Summary";#N/A,#N/A,FALSE,"DCF";#N/A,#N/A,FALSE,"Valuation";#N/A,#N/A,FALSE,"WACC";#N/A,#N/A,FALSE,"UBVH";#N/A,#N/A,FALSE,"Free Cash Flow"}</definedName>
    <definedName name="wrn.VALUATION." localSheetId="5" hidden="1">{#N/A,#N/A,FALSE,"Valuation Assumptions";#N/A,#N/A,FALSE,"Summary";#N/A,#N/A,FALSE,"DCF";#N/A,#N/A,FALSE,"Valuation";#N/A,#N/A,FALSE,"WACC";#N/A,#N/A,FALSE,"UBVH";#N/A,#N/A,FALSE,"Free Cash Flow"}</definedName>
    <definedName name="wrn.VALUATION." localSheetId="6" hidden="1">{#N/A,#N/A,FALSE,"Valuation Assumptions";#N/A,#N/A,FALSE,"Summary";#N/A,#N/A,FALSE,"DCF";#N/A,#N/A,FALSE,"Valuation";#N/A,#N/A,FALSE,"WACC";#N/A,#N/A,FALSE,"UBVH";#N/A,#N/A,FALSE,"Free Cash Flow"}</definedName>
    <definedName name="wrn.VALUATION." localSheetId="10" hidden="1">{#N/A,#N/A,FALSE,"Valuation Assumptions";#N/A,#N/A,FALSE,"Summary";#N/A,#N/A,FALSE,"DCF";#N/A,#N/A,FALSE,"Valuation";#N/A,#N/A,FALSE,"WACC";#N/A,#N/A,FALSE,"UBVH";#N/A,#N/A,FALSE,"Free Cash Flow"}</definedName>
    <definedName name="wrn.VALUATION." localSheetId="3" hidden="1">{#N/A,#N/A,FALSE,"Valuation Assumptions";#N/A,#N/A,FALSE,"Summary";#N/A,#N/A,FALSE,"DCF";#N/A,#N/A,FALSE,"Valuation";#N/A,#N/A,FALSE,"WACC";#N/A,#N/A,FALSE,"UBVH";#N/A,#N/A,FALSE,"Free Cash Flow"}</definedName>
    <definedName name="wrn.VALUATION." localSheetId="9" hidden="1">{#N/A,#N/A,FALSE,"Valuation Assumptions";#N/A,#N/A,FALSE,"Summary";#N/A,#N/A,FALSE,"DCF";#N/A,#N/A,FALSE,"Valuation";#N/A,#N/A,FALSE,"WACC";#N/A,#N/A,FALSE,"UBVH";#N/A,#N/A,FALSE,"Free Cash Flow"}</definedName>
    <definedName name="wrn.VALUATION." localSheetId="7" hidden="1">{#N/A,#N/A,FALSE,"Valuation Assumptions";#N/A,#N/A,FALSE,"Summary";#N/A,#N/A,FALSE,"DCF";#N/A,#N/A,FALSE,"Valuation";#N/A,#N/A,FALSE,"WACC";#N/A,#N/A,FALSE,"UBVH";#N/A,#N/A,FALSE,"Free Cash Flow"}</definedName>
    <definedName name="wrn.VALUATION." localSheetId="8" hidden="1">{#N/A,#N/A,FALSE,"Valuation Assumptions";#N/A,#N/A,FALSE,"Summary";#N/A,#N/A,FALSE,"DCF";#N/A,#N/A,FALSE,"Valuation";#N/A,#N/A,FALSE,"WACC";#N/A,#N/A,FALSE,"UBVH";#N/A,#N/A,FALSE,"Free Cash Flow"}</definedName>
    <definedName name="wrn.VALUATION." localSheetId="0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vu.inputs._.raw._.data." localSheetId="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28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4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3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9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7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8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28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4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3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9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7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8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2" localSheetId="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2" localSheetId="1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2" localSheetId="28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2" localSheetId="4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2" localSheetId="1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2" localSheetId="3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2" localSheetId="9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2" localSheetId="7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2" localSheetId="8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2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1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28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4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3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9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7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8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2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9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YearCol" hidden="1">[4]Specs!$C$7</definedName>
  </definedNames>
  <calcPr calcId="191029"/>
</workbook>
</file>

<file path=xl/calcChain.xml><?xml version="1.0" encoding="utf-8"?>
<calcChain xmlns="http://schemas.openxmlformats.org/spreadsheetml/2006/main">
  <c r="U25" i="1" l="1"/>
  <c r="U26" i="1"/>
  <c r="U27" i="1"/>
  <c r="U28" i="1"/>
  <c r="U29" i="1"/>
  <c r="U30" i="1"/>
  <c r="U31" i="1"/>
  <c r="U20" i="1"/>
  <c r="U19" i="1" s="1"/>
  <c r="U21" i="1"/>
  <c r="U22" i="1"/>
  <c r="U14" i="1"/>
  <c r="U13" i="1" s="1"/>
  <c r="U15" i="1"/>
  <c r="U16" i="1"/>
  <c r="K23" i="1"/>
  <c r="K17" i="1"/>
  <c r="P23" i="1"/>
  <c r="P17" i="1"/>
  <c r="U23" i="1" l="1"/>
  <c r="U17" i="1"/>
  <c r="G23" i="1" l="1"/>
  <c r="K28" i="1" l="1"/>
  <c r="P32" i="1"/>
  <c r="P33" i="1"/>
  <c r="P34" i="1"/>
  <c r="U33" i="1"/>
  <c r="Q32" i="1"/>
  <c r="U35" i="1"/>
  <c r="U34" i="1"/>
  <c r="L32" i="1"/>
  <c r="P14" i="1"/>
  <c r="P35" i="1"/>
  <c r="P31" i="1"/>
  <c r="P26" i="1"/>
  <c r="P27" i="1"/>
  <c r="P28" i="1"/>
  <c r="P29" i="1"/>
  <c r="P30" i="1"/>
  <c r="P25" i="1"/>
  <c r="P21" i="1"/>
  <c r="P22" i="1"/>
  <c r="P15" i="1"/>
  <c r="P16" i="1"/>
  <c r="K25" i="1"/>
  <c r="K21" i="1"/>
  <c r="M32" i="1"/>
  <c r="N32" i="1"/>
  <c r="O32" i="1"/>
  <c r="R32" i="1"/>
  <c r="S32" i="1"/>
  <c r="T32" i="1"/>
  <c r="K33" i="1"/>
  <c r="K32" i="1"/>
  <c r="J32" i="1"/>
  <c r="H32" i="1"/>
  <c r="E32" i="1"/>
  <c r="F32" i="1"/>
  <c r="G32" i="1"/>
  <c r="I32" i="1"/>
  <c r="D32" i="1"/>
  <c r="K35" i="1"/>
  <c r="K34" i="1"/>
  <c r="D24" i="1"/>
  <c r="U32" i="1" l="1"/>
  <c r="Q6" i="9" l="1"/>
  <c r="O6" i="9"/>
  <c r="M6" i="9"/>
  <c r="K6" i="9"/>
  <c r="I6" i="9"/>
  <c r="G6" i="9"/>
  <c r="M6" i="8"/>
  <c r="L6" i="8"/>
  <c r="K6" i="8"/>
  <c r="I6" i="8"/>
  <c r="G6" i="8"/>
  <c r="E6" i="8"/>
  <c r="R5" i="2"/>
  <c r="M5" i="2"/>
  <c r="E5" i="2"/>
  <c r="Q5" i="1"/>
  <c r="L5" i="1"/>
  <c r="D5" i="1"/>
  <c r="F41" i="30" l="1"/>
  <c r="F38" i="30"/>
  <c r="F37" i="30"/>
  <c r="I52" i="36" l="1"/>
  <c r="K59" i="36"/>
  <c r="J59" i="36"/>
  <c r="I59" i="36"/>
  <c r="K58" i="36"/>
  <c r="J58" i="36"/>
  <c r="I58" i="36"/>
  <c r="K57" i="36"/>
  <c r="J57" i="36"/>
  <c r="I57" i="36"/>
  <c r="K56" i="36"/>
  <c r="J56" i="36"/>
  <c r="I56" i="36"/>
  <c r="K55" i="36"/>
  <c r="J55" i="36"/>
  <c r="I55" i="36"/>
  <c r="K54" i="36"/>
  <c r="J54" i="36"/>
  <c r="I54" i="36"/>
  <c r="K53" i="36"/>
  <c r="J53" i="36"/>
  <c r="I53" i="36"/>
  <c r="K52" i="36"/>
  <c r="J52" i="36"/>
  <c r="E38" i="36"/>
  <c r="E32" i="36"/>
  <c r="E10" i="36"/>
  <c r="E9" i="36"/>
  <c r="F54" i="35"/>
  <c r="F39" i="35"/>
  <c r="F33" i="35"/>
  <c r="F18" i="35"/>
  <c r="F40" i="35" l="1"/>
  <c r="E21" i="31" l="1"/>
  <c r="E18" i="31"/>
  <c r="E14" i="31"/>
  <c r="E10" i="31"/>
  <c r="D21" i="30"/>
  <c r="D26" i="30"/>
  <c r="D14" i="30"/>
  <c r="E25" i="29"/>
  <c r="E21" i="29"/>
  <c r="E15" i="29"/>
  <c r="E10" i="29"/>
  <c r="I20" i="28"/>
  <c r="H20" i="28"/>
  <c r="G20" i="28"/>
  <c r="F20" i="28"/>
  <c r="E20" i="28"/>
  <c r="D20" i="28"/>
  <c r="I14" i="28"/>
  <c r="H14" i="28"/>
  <c r="G14" i="28"/>
  <c r="F14" i="28"/>
  <c r="E14" i="28"/>
  <c r="D14" i="28"/>
  <c r="L127" i="34"/>
  <c r="K127" i="34"/>
  <c r="J127" i="34"/>
  <c r="I127" i="34"/>
  <c r="H127" i="34"/>
  <c r="G127" i="34"/>
  <c r="F127" i="34"/>
  <c r="E127" i="34"/>
  <c r="L117" i="34"/>
  <c r="K117" i="34"/>
  <c r="J117" i="34"/>
  <c r="I117" i="34"/>
  <c r="H117" i="34"/>
  <c r="G117" i="34"/>
  <c r="F117" i="34"/>
  <c r="E117" i="34"/>
  <c r="L107" i="34"/>
  <c r="K107" i="34"/>
  <c r="J107" i="34"/>
  <c r="I107" i="34"/>
  <c r="H107" i="34"/>
  <c r="G107" i="34"/>
  <c r="F107" i="34"/>
  <c r="E107" i="34"/>
  <c r="L97" i="34"/>
  <c r="K97" i="34"/>
  <c r="J97" i="34"/>
  <c r="I97" i="34"/>
  <c r="H97" i="34"/>
  <c r="G97" i="34"/>
  <c r="F97" i="34"/>
  <c r="E97" i="34"/>
  <c r="L87" i="34"/>
  <c r="K87" i="34"/>
  <c r="J87" i="34"/>
  <c r="I87" i="34"/>
  <c r="H87" i="34"/>
  <c r="G87" i="34"/>
  <c r="F87" i="34"/>
  <c r="E87" i="34"/>
  <c r="L77" i="34"/>
  <c r="K77" i="34"/>
  <c r="J77" i="34"/>
  <c r="I77" i="34"/>
  <c r="H77" i="34"/>
  <c r="G77" i="34"/>
  <c r="F77" i="34"/>
  <c r="E77" i="34"/>
  <c r="L67" i="34"/>
  <c r="K67" i="34"/>
  <c r="J67" i="34"/>
  <c r="I67" i="34"/>
  <c r="H67" i="34"/>
  <c r="G67" i="34"/>
  <c r="F67" i="34"/>
  <c r="E67" i="34"/>
  <c r="L57" i="34"/>
  <c r="K57" i="34"/>
  <c r="J57" i="34"/>
  <c r="I57" i="34"/>
  <c r="H57" i="34"/>
  <c r="G57" i="34"/>
  <c r="F57" i="34"/>
  <c r="E57" i="34"/>
  <c r="L47" i="34"/>
  <c r="K47" i="34"/>
  <c r="J47" i="34"/>
  <c r="I47" i="34"/>
  <c r="H47" i="34"/>
  <c r="G47" i="34"/>
  <c r="F47" i="34"/>
  <c r="E47" i="34"/>
  <c r="L37" i="34"/>
  <c r="K37" i="34"/>
  <c r="J37" i="34"/>
  <c r="I37" i="34"/>
  <c r="H37" i="34"/>
  <c r="G37" i="34"/>
  <c r="F37" i="34"/>
  <c r="E37" i="34"/>
  <c r="L27" i="34"/>
  <c r="K27" i="34"/>
  <c r="J27" i="34"/>
  <c r="I27" i="34"/>
  <c r="H27" i="34"/>
  <c r="G27" i="34"/>
  <c r="F27" i="34"/>
  <c r="E27" i="34"/>
  <c r="L17" i="34"/>
  <c r="K17" i="34"/>
  <c r="J17" i="34"/>
  <c r="I17" i="34"/>
  <c r="H17" i="34"/>
  <c r="G17" i="34"/>
  <c r="F17" i="34"/>
  <c r="E17" i="34"/>
  <c r="E14" i="26"/>
  <c r="D14" i="26"/>
  <c r="E10" i="26"/>
  <c r="E20" i="29" l="1"/>
  <c r="E9" i="29"/>
  <c r="D10" i="26" l="1"/>
  <c r="J9" i="25"/>
  <c r="AT374" i="25"/>
  <c r="AQ374" i="25"/>
  <c r="AP374" i="25"/>
  <c r="AO374" i="25"/>
  <c r="AN374" i="25"/>
  <c r="AL374" i="25"/>
  <c r="AK374" i="25"/>
  <c r="AJ374" i="25"/>
  <c r="AI374" i="25"/>
  <c r="AH374" i="25"/>
  <c r="AG374" i="25"/>
  <c r="AF374" i="25"/>
  <c r="AE374" i="25"/>
  <c r="AD374" i="25"/>
  <c r="AM374" i="25" s="1"/>
  <c r="AC374" i="25"/>
  <c r="AA374" i="25"/>
  <c r="Z374" i="25"/>
  <c r="Y374" i="25"/>
  <c r="X374" i="25"/>
  <c r="V374" i="25"/>
  <c r="U374" i="25"/>
  <c r="T374" i="25"/>
  <c r="S374" i="25"/>
  <c r="R374" i="25"/>
  <c r="Q374" i="25"/>
  <c r="P374" i="25"/>
  <c r="N374" i="25"/>
  <c r="M374" i="25"/>
  <c r="L374" i="25"/>
  <c r="K374" i="25"/>
  <c r="O374" i="25" s="1"/>
  <c r="I374" i="25"/>
  <c r="H374" i="25"/>
  <c r="G374" i="25"/>
  <c r="F374" i="25"/>
  <c r="E374" i="25"/>
  <c r="D374" i="25"/>
  <c r="C374" i="25"/>
  <c r="J373" i="25"/>
  <c r="J372" i="25"/>
  <c r="J371" i="25"/>
  <c r="J370" i="25"/>
  <c r="J369" i="25"/>
  <c r="J368" i="25"/>
  <c r="J367" i="25"/>
  <c r="J366" i="25"/>
  <c r="J365" i="25"/>
  <c r="J364" i="25"/>
  <c r="J363" i="25"/>
  <c r="J362" i="25"/>
  <c r="J361" i="25"/>
  <c r="J360" i="25"/>
  <c r="J359" i="25"/>
  <c r="J358" i="25"/>
  <c r="J357" i="25"/>
  <c r="J356" i="25"/>
  <c r="J355" i="25"/>
  <c r="J354" i="25"/>
  <c r="J353" i="25"/>
  <c r="J352" i="25"/>
  <c r="J351" i="25"/>
  <c r="J350" i="25"/>
  <c r="J349" i="25"/>
  <c r="J348" i="25"/>
  <c r="J347" i="25"/>
  <c r="J346" i="25"/>
  <c r="J345" i="25"/>
  <c r="J344" i="25"/>
  <c r="J343" i="25"/>
  <c r="J342" i="25"/>
  <c r="J341" i="25"/>
  <c r="J340" i="25"/>
  <c r="J339" i="25"/>
  <c r="J338" i="25"/>
  <c r="J337" i="25"/>
  <c r="J336" i="25"/>
  <c r="J335" i="25"/>
  <c r="J334" i="25"/>
  <c r="J333" i="25"/>
  <c r="J332" i="25"/>
  <c r="J331" i="25"/>
  <c r="J330" i="25"/>
  <c r="J329" i="25"/>
  <c r="J328" i="25"/>
  <c r="J327" i="25"/>
  <c r="J326" i="25"/>
  <c r="J325" i="25"/>
  <c r="J324" i="25"/>
  <c r="J323" i="25"/>
  <c r="J322" i="25"/>
  <c r="J321" i="25"/>
  <c r="J320" i="25"/>
  <c r="J319" i="25"/>
  <c r="J318" i="25"/>
  <c r="J317" i="25"/>
  <c r="J316" i="25"/>
  <c r="J315" i="25"/>
  <c r="J314" i="25"/>
  <c r="J313" i="25"/>
  <c r="J312" i="25"/>
  <c r="J311" i="25"/>
  <c r="J310" i="25"/>
  <c r="J309" i="25"/>
  <c r="J308" i="25"/>
  <c r="J307" i="25"/>
  <c r="J306" i="25"/>
  <c r="J305" i="25"/>
  <c r="J304" i="25"/>
  <c r="J303" i="25"/>
  <c r="J302" i="25"/>
  <c r="J301" i="25"/>
  <c r="J300" i="25"/>
  <c r="J299" i="25"/>
  <c r="J298" i="25"/>
  <c r="J297" i="25"/>
  <c r="J296" i="25"/>
  <c r="J295" i="25"/>
  <c r="J294" i="25"/>
  <c r="J293" i="25"/>
  <c r="J292" i="25"/>
  <c r="J291" i="25"/>
  <c r="J290" i="25"/>
  <c r="J289" i="25"/>
  <c r="J288" i="25"/>
  <c r="J287" i="25"/>
  <c r="J286" i="25"/>
  <c r="J285" i="25"/>
  <c r="J284" i="25"/>
  <c r="J283" i="25"/>
  <c r="J282" i="25"/>
  <c r="J281" i="25"/>
  <c r="J280" i="25"/>
  <c r="J279" i="25"/>
  <c r="J278" i="25"/>
  <c r="J277" i="25"/>
  <c r="J276" i="25"/>
  <c r="J275" i="25"/>
  <c r="J274" i="25"/>
  <c r="J273" i="25"/>
  <c r="J272" i="25"/>
  <c r="J271" i="25"/>
  <c r="J270" i="25"/>
  <c r="J269" i="25"/>
  <c r="J268" i="25"/>
  <c r="J267" i="25"/>
  <c r="J266" i="25"/>
  <c r="J265" i="25"/>
  <c r="J264" i="25"/>
  <c r="J263" i="25"/>
  <c r="J262" i="25"/>
  <c r="J261" i="25"/>
  <c r="J260" i="25"/>
  <c r="J259" i="25"/>
  <c r="J258" i="25"/>
  <c r="J257" i="25"/>
  <c r="J256" i="25"/>
  <c r="J255" i="25"/>
  <c r="J254" i="25"/>
  <c r="J253" i="25"/>
  <c r="J252" i="25"/>
  <c r="J251" i="25"/>
  <c r="J250" i="25"/>
  <c r="J249" i="25"/>
  <c r="J248" i="25"/>
  <c r="J247" i="25"/>
  <c r="J246" i="25"/>
  <c r="J245" i="25"/>
  <c r="J244" i="25"/>
  <c r="J243" i="25"/>
  <c r="J242" i="25"/>
  <c r="J241" i="25"/>
  <c r="J240" i="25"/>
  <c r="J239" i="25"/>
  <c r="J238" i="25"/>
  <c r="J237" i="25"/>
  <c r="J236" i="25"/>
  <c r="J235" i="25"/>
  <c r="J234" i="25"/>
  <c r="J233" i="25"/>
  <c r="J232" i="25"/>
  <c r="J231" i="25"/>
  <c r="J230" i="25"/>
  <c r="J229" i="25"/>
  <c r="J228" i="25"/>
  <c r="J227" i="25"/>
  <c r="J226" i="25"/>
  <c r="J225" i="25"/>
  <c r="J224" i="25"/>
  <c r="J223" i="25"/>
  <c r="J222" i="25"/>
  <c r="J221" i="25"/>
  <c r="J220" i="25"/>
  <c r="J219" i="25"/>
  <c r="J218" i="25"/>
  <c r="J217" i="25"/>
  <c r="J216" i="25"/>
  <c r="J215" i="25"/>
  <c r="J214" i="25"/>
  <c r="J213" i="25"/>
  <c r="J212" i="25"/>
  <c r="J211" i="25"/>
  <c r="J210" i="25"/>
  <c r="J209" i="25"/>
  <c r="J208" i="25"/>
  <c r="J207" i="25"/>
  <c r="J206" i="25"/>
  <c r="J205" i="25"/>
  <c r="J204" i="25"/>
  <c r="J203" i="25"/>
  <c r="J202" i="25"/>
  <c r="J201" i="25"/>
  <c r="J200" i="25"/>
  <c r="J199" i="25"/>
  <c r="J198" i="25"/>
  <c r="J197" i="25"/>
  <c r="J196" i="25"/>
  <c r="J195" i="25"/>
  <c r="J194" i="25"/>
  <c r="J193" i="25"/>
  <c r="J192" i="25"/>
  <c r="J191" i="25"/>
  <c r="J190" i="25"/>
  <c r="J189" i="25"/>
  <c r="J188" i="25"/>
  <c r="J187" i="25"/>
  <c r="J186" i="25"/>
  <c r="J185" i="25"/>
  <c r="J184" i="25"/>
  <c r="J183" i="25"/>
  <c r="J182" i="25"/>
  <c r="J181" i="25"/>
  <c r="J180" i="25"/>
  <c r="J179" i="25"/>
  <c r="J178" i="25"/>
  <c r="J177" i="25"/>
  <c r="J176" i="25"/>
  <c r="J175" i="25"/>
  <c r="J174" i="25"/>
  <c r="J173" i="25"/>
  <c r="J172" i="25"/>
  <c r="J171" i="25"/>
  <c r="J170" i="25"/>
  <c r="J169" i="25"/>
  <c r="J168" i="25"/>
  <c r="J167" i="25"/>
  <c r="J166" i="25"/>
  <c r="J165" i="25"/>
  <c r="J164" i="25"/>
  <c r="J163" i="25"/>
  <c r="J162" i="25"/>
  <c r="J161" i="25"/>
  <c r="J160" i="25"/>
  <c r="J159" i="25"/>
  <c r="J158" i="25"/>
  <c r="J157" i="25"/>
  <c r="J156" i="25"/>
  <c r="J155" i="25"/>
  <c r="J154" i="25"/>
  <c r="J153" i="25"/>
  <c r="J152" i="25"/>
  <c r="J151" i="25"/>
  <c r="J150" i="25"/>
  <c r="J149" i="25"/>
  <c r="J148" i="25"/>
  <c r="J147" i="25"/>
  <c r="J146" i="25"/>
  <c r="J145" i="25"/>
  <c r="J144" i="25"/>
  <c r="J143" i="25"/>
  <c r="J142" i="25"/>
  <c r="J141" i="25"/>
  <c r="J140" i="25"/>
  <c r="J139" i="25"/>
  <c r="J138" i="25"/>
  <c r="J137" i="25"/>
  <c r="J136" i="25"/>
  <c r="J135" i="25"/>
  <c r="J134" i="25"/>
  <c r="J133" i="25"/>
  <c r="J132" i="25"/>
  <c r="J131" i="25"/>
  <c r="J130" i="25"/>
  <c r="J129" i="25"/>
  <c r="J128" i="25"/>
  <c r="J127" i="25"/>
  <c r="J126" i="25"/>
  <c r="J125" i="25"/>
  <c r="J124" i="25"/>
  <c r="J123" i="25"/>
  <c r="J122" i="25"/>
  <c r="J121" i="25"/>
  <c r="J120" i="25"/>
  <c r="J119" i="25"/>
  <c r="J118" i="25"/>
  <c r="J117" i="25"/>
  <c r="J116" i="25"/>
  <c r="J115" i="25"/>
  <c r="J114" i="25"/>
  <c r="J113" i="25"/>
  <c r="J112" i="25"/>
  <c r="J111" i="25"/>
  <c r="J110" i="25"/>
  <c r="J109" i="25"/>
  <c r="J108" i="25"/>
  <c r="J107" i="25"/>
  <c r="J106" i="25"/>
  <c r="J105" i="25"/>
  <c r="J104" i="25"/>
  <c r="J103" i="25"/>
  <c r="J102" i="25"/>
  <c r="J101" i="25"/>
  <c r="J100" i="25"/>
  <c r="J99" i="25"/>
  <c r="J98" i="25"/>
  <c r="J97" i="25"/>
  <c r="J96" i="25"/>
  <c r="J95" i="25"/>
  <c r="J94" i="25"/>
  <c r="J93" i="25"/>
  <c r="J92" i="25"/>
  <c r="J91" i="25"/>
  <c r="J90" i="25"/>
  <c r="J89" i="25"/>
  <c r="J88" i="25"/>
  <c r="J87" i="25"/>
  <c r="J86" i="25"/>
  <c r="J85" i="25"/>
  <c r="J84" i="25"/>
  <c r="J83" i="25"/>
  <c r="J82" i="25"/>
  <c r="J81" i="25"/>
  <c r="J80" i="25"/>
  <c r="J79" i="25"/>
  <c r="J78" i="25"/>
  <c r="J77" i="25"/>
  <c r="J76" i="25"/>
  <c r="J75" i="25"/>
  <c r="J74" i="25"/>
  <c r="J73" i="25"/>
  <c r="J72" i="25"/>
  <c r="J71" i="25"/>
  <c r="J70" i="25"/>
  <c r="J69" i="25"/>
  <c r="J68" i="25"/>
  <c r="J67" i="25"/>
  <c r="J66" i="25"/>
  <c r="J65" i="25"/>
  <c r="J64" i="25"/>
  <c r="J63" i="25"/>
  <c r="J62" i="25"/>
  <c r="J61" i="25"/>
  <c r="J60" i="25"/>
  <c r="J59" i="25"/>
  <c r="J58" i="25"/>
  <c r="J57" i="25"/>
  <c r="J56" i="25"/>
  <c r="J55" i="25"/>
  <c r="J54" i="25"/>
  <c r="J53" i="25"/>
  <c r="J52" i="25"/>
  <c r="J51" i="25"/>
  <c r="J50" i="25"/>
  <c r="J49" i="25"/>
  <c r="J48" i="25"/>
  <c r="J47" i="25"/>
  <c r="J46" i="25"/>
  <c r="J45" i="25"/>
  <c r="J44" i="25"/>
  <c r="J43" i="25"/>
  <c r="J42" i="25"/>
  <c r="J41" i="25"/>
  <c r="J40" i="25"/>
  <c r="J39" i="25"/>
  <c r="J38" i="25"/>
  <c r="J37" i="25"/>
  <c r="J36" i="25"/>
  <c r="J35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J20" i="25"/>
  <c r="J19" i="25"/>
  <c r="J18" i="25"/>
  <c r="J17" i="25"/>
  <c r="J16" i="25"/>
  <c r="J15" i="25"/>
  <c r="J14" i="25"/>
  <c r="J13" i="25"/>
  <c r="J12" i="25"/>
  <c r="J11" i="25"/>
  <c r="J10" i="25"/>
  <c r="O373" i="25"/>
  <c r="O372" i="25"/>
  <c r="O371" i="25"/>
  <c r="O370" i="25"/>
  <c r="O369" i="25"/>
  <c r="O368" i="25"/>
  <c r="O367" i="25"/>
  <c r="O366" i="25"/>
  <c r="O365" i="25"/>
  <c r="O364" i="25"/>
  <c r="O363" i="25"/>
  <c r="O362" i="25"/>
  <c r="O361" i="25"/>
  <c r="O360" i="25"/>
  <c r="O359" i="25"/>
  <c r="O358" i="25"/>
  <c r="O357" i="25"/>
  <c r="O356" i="25"/>
  <c r="O355" i="25"/>
  <c r="O354" i="25"/>
  <c r="O353" i="25"/>
  <c r="O352" i="25"/>
  <c r="O351" i="25"/>
  <c r="O350" i="25"/>
  <c r="O349" i="25"/>
  <c r="O348" i="25"/>
  <c r="O347" i="25"/>
  <c r="O346" i="25"/>
  <c r="O345" i="25"/>
  <c r="O344" i="25"/>
  <c r="O343" i="25"/>
  <c r="O342" i="25"/>
  <c r="O341" i="25"/>
  <c r="O340" i="25"/>
  <c r="O339" i="25"/>
  <c r="O338" i="25"/>
  <c r="O337" i="25"/>
  <c r="O336" i="25"/>
  <c r="O335" i="25"/>
  <c r="O334" i="25"/>
  <c r="O333" i="25"/>
  <c r="O332" i="25"/>
  <c r="O331" i="25"/>
  <c r="O330" i="25"/>
  <c r="O329" i="25"/>
  <c r="O328" i="25"/>
  <c r="O327" i="25"/>
  <c r="O326" i="25"/>
  <c r="O325" i="25"/>
  <c r="O324" i="25"/>
  <c r="O323" i="25"/>
  <c r="O322" i="25"/>
  <c r="O321" i="25"/>
  <c r="O320" i="25"/>
  <c r="O319" i="25"/>
  <c r="O318" i="25"/>
  <c r="O317" i="25"/>
  <c r="O316" i="25"/>
  <c r="O315" i="25"/>
  <c r="O314" i="25"/>
  <c r="O313" i="25"/>
  <c r="O312" i="25"/>
  <c r="O311" i="25"/>
  <c r="O310" i="25"/>
  <c r="O309" i="25"/>
  <c r="O308" i="25"/>
  <c r="O307" i="25"/>
  <c r="O306" i="25"/>
  <c r="O305" i="25"/>
  <c r="O304" i="25"/>
  <c r="O303" i="25"/>
  <c r="O302" i="25"/>
  <c r="O301" i="25"/>
  <c r="O300" i="25"/>
  <c r="O299" i="25"/>
  <c r="O298" i="25"/>
  <c r="O297" i="25"/>
  <c r="O296" i="25"/>
  <c r="O295" i="25"/>
  <c r="O294" i="25"/>
  <c r="O293" i="25"/>
  <c r="O292" i="25"/>
  <c r="O291" i="25"/>
  <c r="O290" i="25"/>
  <c r="O289" i="25"/>
  <c r="O288" i="25"/>
  <c r="O287" i="25"/>
  <c r="O286" i="25"/>
  <c r="O285" i="25"/>
  <c r="O284" i="25"/>
  <c r="O283" i="25"/>
  <c r="O282" i="25"/>
  <c r="O281" i="25"/>
  <c r="O280" i="25"/>
  <c r="O279" i="25"/>
  <c r="O278" i="25"/>
  <c r="O277" i="25"/>
  <c r="O276" i="25"/>
  <c r="O275" i="25"/>
  <c r="O274" i="25"/>
  <c r="O273" i="25"/>
  <c r="O272" i="25"/>
  <c r="O271" i="25"/>
  <c r="O270" i="25"/>
  <c r="O269" i="25"/>
  <c r="O268" i="25"/>
  <c r="O267" i="25"/>
  <c r="O266" i="25"/>
  <c r="O265" i="25"/>
  <c r="O264" i="25"/>
  <c r="O263" i="25"/>
  <c r="O262" i="25"/>
  <c r="O261" i="25"/>
  <c r="O260" i="25"/>
  <c r="O259" i="25"/>
  <c r="O258" i="25"/>
  <c r="O257" i="25"/>
  <c r="O256" i="25"/>
  <c r="O255" i="25"/>
  <c r="O254" i="25"/>
  <c r="O253" i="25"/>
  <c r="O252" i="25"/>
  <c r="O251" i="25"/>
  <c r="O250" i="25"/>
  <c r="O249" i="25"/>
  <c r="O248" i="25"/>
  <c r="O247" i="25"/>
  <c r="O246" i="25"/>
  <c r="O245" i="25"/>
  <c r="O244" i="25"/>
  <c r="O243" i="25"/>
  <c r="O242" i="25"/>
  <c r="O241" i="25"/>
  <c r="O240" i="25"/>
  <c r="O239" i="25"/>
  <c r="O238" i="25"/>
  <c r="O237" i="25"/>
  <c r="O236" i="25"/>
  <c r="O235" i="25"/>
  <c r="O234" i="25"/>
  <c r="O233" i="25"/>
  <c r="O232" i="25"/>
  <c r="O231" i="25"/>
  <c r="O230" i="25"/>
  <c r="O229" i="25"/>
  <c r="O228" i="25"/>
  <c r="O227" i="25"/>
  <c r="O226" i="25"/>
  <c r="O225" i="25"/>
  <c r="O224" i="25"/>
  <c r="O223" i="25"/>
  <c r="O222" i="25"/>
  <c r="O221" i="25"/>
  <c r="O220" i="25"/>
  <c r="O219" i="25"/>
  <c r="O218" i="25"/>
  <c r="O217" i="25"/>
  <c r="O216" i="25"/>
  <c r="O215" i="25"/>
  <c r="O214" i="25"/>
  <c r="O213" i="25"/>
  <c r="O212" i="25"/>
  <c r="O211" i="25"/>
  <c r="O210" i="25"/>
  <c r="O209" i="25"/>
  <c r="O208" i="25"/>
  <c r="O207" i="25"/>
  <c r="O206" i="25"/>
  <c r="O205" i="25"/>
  <c r="O204" i="25"/>
  <c r="O203" i="25"/>
  <c r="O202" i="25"/>
  <c r="O201" i="25"/>
  <c r="O200" i="25"/>
  <c r="O199" i="25"/>
  <c r="O198" i="25"/>
  <c r="O197" i="25"/>
  <c r="O196" i="25"/>
  <c r="O195" i="25"/>
  <c r="O194" i="25"/>
  <c r="O193" i="25"/>
  <c r="O192" i="25"/>
  <c r="O191" i="25"/>
  <c r="O190" i="25"/>
  <c r="O189" i="25"/>
  <c r="O188" i="25"/>
  <c r="O187" i="25"/>
  <c r="O186" i="25"/>
  <c r="O185" i="25"/>
  <c r="O184" i="25"/>
  <c r="O183" i="25"/>
  <c r="O182" i="25"/>
  <c r="O181" i="25"/>
  <c r="O180" i="25"/>
  <c r="O179" i="25"/>
  <c r="O178" i="25"/>
  <c r="O177" i="25"/>
  <c r="O176" i="25"/>
  <c r="O175" i="25"/>
  <c r="O174" i="25"/>
  <c r="O173" i="25"/>
  <c r="O172" i="25"/>
  <c r="O171" i="25"/>
  <c r="O170" i="25"/>
  <c r="O169" i="25"/>
  <c r="O168" i="25"/>
  <c r="O167" i="25"/>
  <c r="O166" i="25"/>
  <c r="O165" i="25"/>
  <c r="O164" i="25"/>
  <c r="O163" i="25"/>
  <c r="O162" i="25"/>
  <c r="O161" i="25"/>
  <c r="O160" i="25"/>
  <c r="O159" i="25"/>
  <c r="O158" i="25"/>
  <c r="O157" i="25"/>
  <c r="O156" i="25"/>
  <c r="O155" i="25"/>
  <c r="O154" i="25"/>
  <c r="O153" i="25"/>
  <c r="O152" i="25"/>
  <c r="O151" i="25"/>
  <c r="O150" i="25"/>
  <c r="O149" i="25"/>
  <c r="O148" i="25"/>
  <c r="O147" i="25"/>
  <c r="O146" i="25"/>
  <c r="O145" i="25"/>
  <c r="O144" i="25"/>
  <c r="O143" i="25"/>
  <c r="O142" i="25"/>
  <c r="O141" i="25"/>
  <c r="O140" i="25"/>
  <c r="O139" i="25"/>
  <c r="O138" i="25"/>
  <c r="O137" i="25"/>
  <c r="O136" i="25"/>
  <c r="O135" i="25"/>
  <c r="O134" i="25"/>
  <c r="O133" i="25"/>
  <c r="O132" i="25"/>
  <c r="O131" i="25"/>
  <c r="O130" i="25"/>
  <c r="O129" i="25"/>
  <c r="O128" i="25"/>
  <c r="O127" i="25"/>
  <c r="O126" i="25"/>
  <c r="O125" i="25"/>
  <c r="O124" i="25"/>
  <c r="O123" i="25"/>
  <c r="O122" i="25"/>
  <c r="O121" i="25"/>
  <c r="O120" i="25"/>
  <c r="O119" i="25"/>
  <c r="O118" i="25"/>
  <c r="O117" i="25"/>
  <c r="O116" i="25"/>
  <c r="O115" i="25"/>
  <c r="O114" i="25"/>
  <c r="O113" i="25"/>
  <c r="O112" i="25"/>
  <c r="O111" i="25"/>
  <c r="O110" i="25"/>
  <c r="O109" i="25"/>
  <c r="O108" i="25"/>
  <c r="O107" i="25"/>
  <c r="O106" i="25"/>
  <c r="O105" i="25"/>
  <c r="O104" i="25"/>
  <c r="O103" i="25"/>
  <c r="O102" i="25"/>
  <c r="O101" i="25"/>
  <c r="O100" i="25"/>
  <c r="O99" i="25"/>
  <c r="O98" i="25"/>
  <c r="O97" i="25"/>
  <c r="O96" i="25"/>
  <c r="O95" i="25"/>
  <c r="O94" i="25"/>
  <c r="O93" i="25"/>
  <c r="O92" i="25"/>
  <c r="O91" i="25"/>
  <c r="O90" i="25"/>
  <c r="O89" i="25"/>
  <c r="O88" i="25"/>
  <c r="O87" i="25"/>
  <c r="O86" i="25"/>
  <c r="O85" i="25"/>
  <c r="O84" i="25"/>
  <c r="O83" i="25"/>
  <c r="O82" i="25"/>
  <c r="O81" i="25"/>
  <c r="O80" i="25"/>
  <c r="O79" i="25"/>
  <c r="O78" i="25"/>
  <c r="O77" i="25"/>
  <c r="O76" i="25"/>
  <c r="O75" i="25"/>
  <c r="O74" i="25"/>
  <c r="O73" i="25"/>
  <c r="O72" i="25"/>
  <c r="O71" i="25"/>
  <c r="O70" i="25"/>
  <c r="O69" i="25"/>
  <c r="O68" i="25"/>
  <c r="O67" i="25"/>
  <c r="O66" i="25"/>
  <c r="O65" i="25"/>
  <c r="O64" i="25"/>
  <c r="O63" i="25"/>
  <c r="O62" i="25"/>
  <c r="O61" i="25"/>
  <c r="O60" i="25"/>
  <c r="O59" i="25"/>
  <c r="O58" i="25"/>
  <c r="O57" i="25"/>
  <c r="O56" i="25"/>
  <c r="O55" i="25"/>
  <c r="O54" i="25"/>
  <c r="O53" i="25"/>
  <c r="O52" i="25"/>
  <c r="O51" i="25"/>
  <c r="O50" i="25"/>
  <c r="O49" i="25"/>
  <c r="O48" i="25"/>
  <c r="O47" i="25"/>
  <c r="O46" i="25"/>
  <c r="O45" i="25"/>
  <c r="O44" i="25"/>
  <c r="O43" i="25"/>
  <c r="O42" i="25"/>
  <c r="O41" i="25"/>
  <c r="O40" i="25"/>
  <c r="O39" i="25"/>
  <c r="O38" i="25"/>
  <c r="O37" i="25"/>
  <c r="O36" i="25"/>
  <c r="O35" i="25"/>
  <c r="O34" i="25"/>
  <c r="O33" i="25"/>
  <c r="O32" i="25"/>
  <c r="O31" i="25"/>
  <c r="O30" i="25"/>
  <c r="O29" i="25"/>
  <c r="O28" i="25"/>
  <c r="O27" i="25"/>
  <c r="O26" i="25"/>
  <c r="O25" i="25"/>
  <c r="O24" i="25"/>
  <c r="O23" i="25"/>
  <c r="O22" i="25"/>
  <c r="O21" i="25"/>
  <c r="O20" i="25"/>
  <c r="O19" i="25"/>
  <c r="O18" i="25"/>
  <c r="O17" i="25"/>
  <c r="O16" i="25"/>
  <c r="O15" i="25"/>
  <c r="O14" i="25"/>
  <c r="O13" i="25"/>
  <c r="O12" i="25"/>
  <c r="O11" i="25"/>
  <c r="O10" i="25"/>
  <c r="O9" i="25"/>
  <c r="AB374" i="25"/>
  <c r="W373" i="25"/>
  <c r="W372" i="25"/>
  <c r="W371" i="25"/>
  <c r="W370" i="25"/>
  <c r="W369" i="25"/>
  <c r="W368" i="25"/>
  <c r="W367" i="25"/>
  <c r="W366" i="25"/>
  <c r="W365" i="25"/>
  <c r="W364" i="25"/>
  <c r="W363" i="25"/>
  <c r="W362" i="25"/>
  <c r="W361" i="25"/>
  <c r="W360" i="25"/>
  <c r="W359" i="25"/>
  <c r="W358" i="25"/>
  <c r="W357" i="25"/>
  <c r="W356" i="25"/>
  <c r="W355" i="25"/>
  <c r="W354" i="25"/>
  <c r="W353" i="25"/>
  <c r="W352" i="25"/>
  <c r="W351" i="25"/>
  <c r="W350" i="25"/>
  <c r="W349" i="25"/>
  <c r="W348" i="25"/>
  <c r="W347" i="25"/>
  <c r="W346" i="25"/>
  <c r="W345" i="25"/>
  <c r="W344" i="25"/>
  <c r="W343" i="25"/>
  <c r="W342" i="25"/>
  <c r="W341" i="25"/>
  <c r="W340" i="25"/>
  <c r="W339" i="25"/>
  <c r="W338" i="25"/>
  <c r="W337" i="25"/>
  <c r="W336" i="25"/>
  <c r="W335" i="25"/>
  <c r="W334" i="25"/>
  <c r="W333" i="25"/>
  <c r="W332" i="25"/>
  <c r="W331" i="25"/>
  <c r="W330" i="25"/>
  <c r="W329" i="25"/>
  <c r="W328" i="25"/>
  <c r="W327" i="25"/>
  <c r="W326" i="25"/>
  <c r="W325" i="25"/>
  <c r="W324" i="25"/>
  <c r="W323" i="25"/>
  <c r="W322" i="25"/>
  <c r="W321" i="25"/>
  <c r="W320" i="25"/>
  <c r="W319" i="25"/>
  <c r="W318" i="25"/>
  <c r="W317" i="25"/>
  <c r="W316" i="25"/>
  <c r="W315" i="25"/>
  <c r="W314" i="25"/>
  <c r="W313" i="25"/>
  <c r="W312" i="25"/>
  <c r="W311" i="25"/>
  <c r="W310" i="25"/>
  <c r="W309" i="25"/>
  <c r="W308" i="25"/>
  <c r="W307" i="25"/>
  <c r="W306" i="25"/>
  <c r="W305" i="25"/>
  <c r="W304" i="25"/>
  <c r="W303" i="25"/>
  <c r="W302" i="25"/>
  <c r="W301" i="25"/>
  <c r="W300" i="25"/>
  <c r="W299" i="25"/>
  <c r="W298" i="25"/>
  <c r="W297" i="25"/>
  <c r="W296" i="25"/>
  <c r="W295" i="25"/>
  <c r="W294" i="25"/>
  <c r="W293" i="25"/>
  <c r="W292" i="25"/>
  <c r="W291" i="25"/>
  <c r="W290" i="25"/>
  <c r="W289" i="25"/>
  <c r="W288" i="25"/>
  <c r="W287" i="25"/>
  <c r="W286" i="25"/>
  <c r="W285" i="25"/>
  <c r="W284" i="25"/>
  <c r="W283" i="25"/>
  <c r="W282" i="25"/>
  <c r="W281" i="25"/>
  <c r="W280" i="25"/>
  <c r="W279" i="25"/>
  <c r="W278" i="25"/>
  <c r="W277" i="25"/>
  <c r="W276" i="25"/>
  <c r="W275" i="25"/>
  <c r="W274" i="25"/>
  <c r="W273" i="25"/>
  <c r="W272" i="25"/>
  <c r="W271" i="25"/>
  <c r="W270" i="25"/>
  <c r="W269" i="25"/>
  <c r="W268" i="25"/>
  <c r="W267" i="25"/>
  <c r="W266" i="25"/>
  <c r="W265" i="25"/>
  <c r="W264" i="25"/>
  <c r="W263" i="25"/>
  <c r="W262" i="25"/>
  <c r="W261" i="25"/>
  <c r="W260" i="25"/>
  <c r="W259" i="25"/>
  <c r="W258" i="25"/>
  <c r="W257" i="25"/>
  <c r="W256" i="25"/>
  <c r="W255" i="25"/>
  <c r="W254" i="25"/>
  <c r="W253" i="25"/>
  <c r="W252" i="25"/>
  <c r="W251" i="25"/>
  <c r="W250" i="25"/>
  <c r="W249" i="25"/>
  <c r="W248" i="25"/>
  <c r="W247" i="25"/>
  <c r="W246" i="25"/>
  <c r="W245" i="25"/>
  <c r="W244" i="25"/>
  <c r="W243" i="25"/>
  <c r="W242" i="25"/>
  <c r="W241" i="25"/>
  <c r="W240" i="25"/>
  <c r="W239" i="25"/>
  <c r="W238" i="25"/>
  <c r="W237" i="25"/>
  <c r="W236" i="25"/>
  <c r="W235" i="25"/>
  <c r="W234" i="25"/>
  <c r="W233" i="25"/>
  <c r="W232" i="25"/>
  <c r="W231" i="25"/>
  <c r="W230" i="25"/>
  <c r="W229" i="25"/>
  <c r="W228" i="25"/>
  <c r="W227" i="25"/>
  <c r="W226" i="25"/>
  <c r="W225" i="25"/>
  <c r="W224" i="25"/>
  <c r="W223" i="25"/>
  <c r="W222" i="25"/>
  <c r="W221" i="25"/>
  <c r="W220" i="25"/>
  <c r="W219" i="25"/>
  <c r="W218" i="25"/>
  <c r="W217" i="25"/>
  <c r="W216" i="25"/>
  <c r="W215" i="25"/>
  <c r="W214" i="25"/>
  <c r="W213" i="25"/>
  <c r="W212" i="25"/>
  <c r="W211" i="25"/>
  <c r="W210" i="25"/>
  <c r="W209" i="25"/>
  <c r="W208" i="25"/>
  <c r="W207" i="25"/>
  <c r="W206" i="25"/>
  <c r="W205" i="25"/>
  <c r="W204" i="25"/>
  <c r="W203" i="25"/>
  <c r="W202" i="25"/>
  <c r="W201" i="25"/>
  <c r="W200" i="25"/>
  <c r="W199" i="25"/>
  <c r="W198" i="25"/>
  <c r="W197" i="25"/>
  <c r="W196" i="25"/>
  <c r="W195" i="25"/>
  <c r="W194" i="25"/>
  <c r="W193" i="25"/>
  <c r="W192" i="25"/>
  <c r="W191" i="25"/>
  <c r="W190" i="25"/>
  <c r="W189" i="25"/>
  <c r="W188" i="25"/>
  <c r="W187" i="25"/>
  <c r="W186" i="25"/>
  <c r="W185" i="25"/>
  <c r="W184" i="25"/>
  <c r="W183" i="25"/>
  <c r="W182" i="25"/>
  <c r="W181" i="25"/>
  <c r="W180" i="25"/>
  <c r="W179" i="25"/>
  <c r="W178" i="25"/>
  <c r="W177" i="25"/>
  <c r="W176" i="25"/>
  <c r="W175" i="25"/>
  <c r="W174" i="25"/>
  <c r="W173" i="25"/>
  <c r="W172" i="25"/>
  <c r="W171" i="25"/>
  <c r="W170" i="25"/>
  <c r="W169" i="25"/>
  <c r="W168" i="25"/>
  <c r="W167" i="25"/>
  <c r="W166" i="25"/>
  <c r="W165" i="25"/>
  <c r="W164" i="25"/>
  <c r="W163" i="25"/>
  <c r="W162" i="25"/>
  <c r="W161" i="25"/>
  <c r="W160" i="25"/>
  <c r="W159" i="25"/>
  <c r="W158" i="25"/>
  <c r="W157" i="25"/>
  <c r="W156" i="25"/>
  <c r="W155" i="25"/>
  <c r="W154" i="25"/>
  <c r="W153" i="25"/>
  <c r="W152" i="25"/>
  <c r="W151" i="25"/>
  <c r="W150" i="25"/>
  <c r="W149" i="25"/>
  <c r="W148" i="25"/>
  <c r="W147" i="25"/>
  <c r="W146" i="25"/>
  <c r="W145" i="25"/>
  <c r="W144" i="25"/>
  <c r="W143" i="25"/>
  <c r="W142" i="25"/>
  <c r="W141" i="25"/>
  <c r="W140" i="25"/>
  <c r="W139" i="25"/>
  <c r="W138" i="25"/>
  <c r="W137" i="25"/>
  <c r="W136" i="25"/>
  <c r="W135" i="25"/>
  <c r="W134" i="25"/>
  <c r="W133" i="25"/>
  <c r="W132" i="25"/>
  <c r="W131" i="25"/>
  <c r="W130" i="25"/>
  <c r="W129" i="25"/>
  <c r="W128" i="25"/>
  <c r="W127" i="25"/>
  <c r="W126" i="25"/>
  <c r="W125" i="25"/>
  <c r="W124" i="25"/>
  <c r="W123" i="25"/>
  <c r="W122" i="25"/>
  <c r="W121" i="25"/>
  <c r="W120" i="25"/>
  <c r="W119" i="25"/>
  <c r="W118" i="25"/>
  <c r="W117" i="25"/>
  <c r="W116" i="25"/>
  <c r="W115" i="25"/>
  <c r="W114" i="25"/>
  <c r="W113" i="25"/>
  <c r="W112" i="25"/>
  <c r="W111" i="25"/>
  <c r="W110" i="25"/>
  <c r="W109" i="25"/>
  <c r="W108" i="25"/>
  <c r="W107" i="25"/>
  <c r="W106" i="25"/>
  <c r="W105" i="25"/>
  <c r="W104" i="25"/>
  <c r="W103" i="25"/>
  <c r="W102" i="25"/>
  <c r="W101" i="25"/>
  <c r="W100" i="25"/>
  <c r="W99" i="25"/>
  <c r="W98" i="25"/>
  <c r="W97" i="25"/>
  <c r="W96" i="25"/>
  <c r="W95" i="25"/>
  <c r="W94" i="25"/>
  <c r="W93" i="25"/>
  <c r="W92" i="25"/>
  <c r="W91" i="25"/>
  <c r="W90" i="25"/>
  <c r="W89" i="25"/>
  <c r="W88" i="25"/>
  <c r="W87" i="25"/>
  <c r="W86" i="25"/>
  <c r="W85" i="25"/>
  <c r="W84" i="25"/>
  <c r="W83" i="25"/>
  <c r="W82" i="25"/>
  <c r="W81" i="25"/>
  <c r="W80" i="25"/>
  <c r="W79" i="25"/>
  <c r="W78" i="25"/>
  <c r="W77" i="25"/>
  <c r="W76" i="25"/>
  <c r="W75" i="25"/>
  <c r="W74" i="25"/>
  <c r="W73" i="25"/>
  <c r="W72" i="25"/>
  <c r="W71" i="25"/>
  <c r="W70" i="25"/>
  <c r="W69" i="25"/>
  <c r="W68" i="25"/>
  <c r="W67" i="25"/>
  <c r="W66" i="25"/>
  <c r="W65" i="25"/>
  <c r="W64" i="25"/>
  <c r="W63" i="25"/>
  <c r="W62" i="25"/>
  <c r="W61" i="25"/>
  <c r="W60" i="25"/>
  <c r="W59" i="25"/>
  <c r="W58" i="25"/>
  <c r="W57" i="25"/>
  <c r="W56" i="25"/>
  <c r="W55" i="25"/>
  <c r="W54" i="25"/>
  <c r="W53" i="25"/>
  <c r="W52" i="25"/>
  <c r="W51" i="25"/>
  <c r="W50" i="25"/>
  <c r="W49" i="25"/>
  <c r="W48" i="25"/>
  <c r="W47" i="25"/>
  <c r="W46" i="25"/>
  <c r="W45" i="25"/>
  <c r="W44" i="25"/>
  <c r="W43" i="25"/>
  <c r="W42" i="25"/>
  <c r="W41" i="25"/>
  <c r="W40" i="25"/>
  <c r="W39" i="25"/>
  <c r="W38" i="25"/>
  <c r="W37" i="25"/>
  <c r="W36" i="25"/>
  <c r="W35" i="25"/>
  <c r="W34" i="25"/>
  <c r="W33" i="25"/>
  <c r="W32" i="25"/>
  <c r="W31" i="25"/>
  <c r="W30" i="25"/>
  <c r="W29" i="25"/>
  <c r="W28" i="25"/>
  <c r="W27" i="25"/>
  <c r="W26" i="25"/>
  <c r="W25" i="25"/>
  <c r="W24" i="25"/>
  <c r="W23" i="25"/>
  <c r="W22" i="25"/>
  <c r="W21" i="25"/>
  <c r="W20" i="25"/>
  <c r="W19" i="25"/>
  <c r="W18" i="25"/>
  <c r="W17" i="25"/>
  <c r="W16" i="25"/>
  <c r="W15" i="25"/>
  <c r="W14" i="25"/>
  <c r="W13" i="25"/>
  <c r="W12" i="25"/>
  <c r="W11" i="25"/>
  <c r="W10" i="25"/>
  <c r="AB373" i="25"/>
  <c r="AB372" i="25"/>
  <c r="AB371" i="25"/>
  <c r="AB370" i="25"/>
  <c r="AB369" i="25"/>
  <c r="AB368" i="25"/>
  <c r="AB367" i="25"/>
  <c r="AB366" i="25"/>
  <c r="AB365" i="25"/>
  <c r="AB364" i="25"/>
  <c r="AB363" i="25"/>
  <c r="AB362" i="25"/>
  <c r="AB361" i="25"/>
  <c r="AB360" i="25"/>
  <c r="AB359" i="25"/>
  <c r="AB358" i="25"/>
  <c r="AB357" i="25"/>
  <c r="AB356" i="25"/>
  <c r="AB355" i="25"/>
  <c r="AB354" i="25"/>
  <c r="AB353" i="25"/>
  <c r="AB352" i="25"/>
  <c r="AB351" i="25"/>
  <c r="AB350" i="25"/>
  <c r="AB349" i="25"/>
  <c r="AB348" i="25"/>
  <c r="AB347" i="25"/>
  <c r="AB346" i="25"/>
  <c r="AB345" i="25"/>
  <c r="AB344" i="25"/>
  <c r="AB343" i="25"/>
  <c r="AB342" i="25"/>
  <c r="AB341" i="25"/>
  <c r="AB340" i="25"/>
  <c r="AB339" i="25"/>
  <c r="AB338" i="25"/>
  <c r="AB337" i="25"/>
  <c r="AB336" i="25"/>
  <c r="AB335" i="25"/>
  <c r="AB334" i="25"/>
  <c r="AB333" i="25"/>
  <c r="AB332" i="25"/>
  <c r="AB331" i="25"/>
  <c r="AB330" i="25"/>
  <c r="AB329" i="25"/>
  <c r="AB328" i="25"/>
  <c r="AB327" i="25"/>
  <c r="AB326" i="25"/>
  <c r="AB325" i="25"/>
  <c r="AB324" i="25"/>
  <c r="AB323" i="25"/>
  <c r="AB322" i="25"/>
  <c r="AB321" i="25"/>
  <c r="AB320" i="25"/>
  <c r="AB319" i="25"/>
  <c r="AB318" i="25"/>
  <c r="AB317" i="25"/>
  <c r="AB316" i="25"/>
  <c r="AB315" i="25"/>
  <c r="AB314" i="25"/>
  <c r="AB313" i="25"/>
  <c r="AB312" i="25"/>
  <c r="AB311" i="25"/>
  <c r="AB310" i="25"/>
  <c r="AB309" i="25"/>
  <c r="AB308" i="25"/>
  <c r="AB307" i="25"/>
  <c r="AB306" i="25"/>
  <c r="AB305" i="25"/>
  <c r="AB304" i="25"/>
  <c r="AB303" i="25"/>
  <c r="AB302" i="25"/>
  <c r="AB301" i="25"/>
  <c r="AB300" i="25"/>
  <c r="AB299" i="25"/>
  <c r="AB298" i="25"/>
  <c r="AB297" i="25"/>
  <c r="AB296" i="25"/>
  <c r="AB295" i="25"/>
  <c r="AB294" i="25"/>
  <c r="AB293" i="25"/>
  <c r="AB292" i="25"/>
  <c r="AB291" i="25"/>
  <c r="AB290" i="25"/>
  <c r="AB289" i="25"/>
  <c r="AB288" i="25"/>
  <c r="AB287" i="25"/>
  <c r="AB286" i="25"/>
  <c r="AB285" i="25"/>
  <c r="AB284" i="25"/>
  <c r="AB283" i="25"/>
  <c r="AB282" i="25"/>
  <c r="AB281" i="25"/>
  <c r="AB280" i="25"/>
  <c r="AB279" i="25"/>
  <c r="AB278" i="25"/>
  <c r="AB277" i="25"/>
  <c r="AB276" i="25"/>
  <c r="AB275" i="25"/>
  <c r="AB274" i="25"/>
  <c r="AB273" i="25"/>
  <c r="AB272" i="25"/>
  <c r="AB271" i="25"/>
  <c r="AB270" i="25"/>
  <c r="AB269" i="25"/>
  <c r="AB268" i="25"/>
  <c r="AB267" i="25"/>
  <c r="AB266" i="25"/>
  <c r="AB265" i="25"/>
  <c r="AB264" i="25"/>
  <c r="AB263" i="25"/>
  <c r="AB262" i="25"/>
  <c r="AB261" i="25"/>
  <c r="AB260" i="25"/>
  <c r="AB259" i="25"/>
  <c r="AB258" i="25"/>
  <c r="AB257" i="25"/>
  <c r="AB256" i="25"/>
  <c r="AB255" i="25"/>
  <c r="AB254" i="25"/>
  <c r="AB253" i="25"/>
  <c r="AB252" i="25"/>
  <c r="AB251" i="25"/>
  <c r="AB250" i="25"/>
  <c r="AB249" i="25"/>
  <c r="AB248" i="25"/>
  <c r="AB247" i="25"/>
  <c r="AB246" i="25"/>
  <c r="AB245" i="25"/>
  <c r="AB244" i="25"/>
  <c r="AB243" i="25"/>
  <c r="AB242" i="25"/>
  <c r="AB241" i="25"/>
  <c r="AB240" i="25"/>
  <c r="AB239" i="25"/>
  <c r="AB238" i="25"/>
  <c r="AB237" i="25"/>
  <c r="AB236" i="25"/>
  <c r="AB235" i="25"/>
  <c r="AB234" i="25"/>
  <c r="AB233" i="25"/>
  <c r="AB232" i="25"/>
  <c r="AB231" i="25"/>
  <c r="AB230" i="25"/>
  <c r="AB229" i="25"/>
  <c r="AB228" i="25"/>
  <c r="AB227" i="25"/>
  <c r="AB226" i="25"/>
  <c r="AB225" i="25"/>
  <c r="AB224" i="25"/>
  <c r="AB223" i="25"/>
  <c r="AB222" i="25"/>
  <c r="AB221" i="25"/>
  <c r="AB220" i="25"/>
  <c r="AB219" i="25"/>
  <c r="AB218" i="25"/>
  <c r="AB217" i="25"/>
  <c r="AB216" i="25"/>
  <c r="AB215" i="25"/>
  <c r="AB214" i="25"/>
  <c r="AB213" i="25"/>
  <c r="AB212" i="25"/>
  <c r="AB211" i="25"/>
  <c r="AB210" i="25"/>
  <c r="AB209" i="25"/>
  <c r="AB208" i="25"/>
  <c r="AB207" i="25"/>
  <c r="AB206" i="25"/>
  <c r="AB205" i="25"/>
  <c r="AB204" i="25"/>
  <c r="AB203" i="25"/>
  <c r="AB202" i="25"/>
  <c r="AB201" i="25"/>
  <c r="AB200" i="25"/>
  <c r="AB199" i="25"/>
  <c r="AB198" i="25"/>
  <c r="AB197" i="25"/>
  <c r="AB196" i="25"/>
  <c r="AB195" i="25"/>
  <c r="AB194" i="25"/>
  <c r="AB193" i="25"/>
  <c r="AB192" i="25"/>
  <c r="AB191" i="25"/>
  <c r="AB190" i="25"/>
  <c r="AB189" i="25"/>
  <c r="AB188" i="25"/>
  <c r="AB187" i="25"/>
  <c r="AB186" i="25"/>
  <c r="AB185" i="25"/>
  <c r="AB184" i="25"/>
  <c r="AB183" i="25"/>
  <c r="AB182" i="25"/>
  <c r="AB181" i="25"/>
  <c r="AB180" i="25"/>
  <c r="AB179" i="25"/>
  <c r="AB178" i="25"/>
  <c r="AB177" i="25"/>
  <c r="AB176" i="25"/>
  <c r="AB175" i="25"/>
  <c r="AB174" i="25"/>
  <c r="AB173" i="25"/>
  <c r="AB172" i="25"/>
  <c r="AB171" i="25"/>
  <c r="AB170" i="25"/>
  <c r="AB169" i="25"/>
  <c r="AB168" i="25"/>
  <c r="AB167" i="25"/>
  <c r="AB166" i="25"/>
  <c r="AB165" i="25"/>
  <c r="AB164" i="25"/>
  <c r="AB163" i="25"/>
  <c r="AB162" i="25"/>
  <c r="AB161" i="25"/>
  <c r="AB160" i="25"/>
  <c r="AB159" i="25"/>
  <c r="AB158" i="25"/>
  <c r="AB157" i="25"/>
  <c r="AB156" i="25"/>
  <c r="AB155" i="25"/>
  <c r="AB154" i="25"/>
  <c r="AB153" i="25"/>
  <c r="AB152" i="25"/>
  <c r="AB151" i="25"/>
  <c r="AB150" i="25"/>
  <c r="AB149" i="25"/>
  <c r="AB148" i="25"/>
  <c r="AB147" i="25"/>
  <c r="AB146" i="25"/>
  <c r="AB145" i="25"/>
  <c r="AB144" i="25"/>
  <c r="AB143" i="25"/>
  <c r="AB142" i="25"/>
  <c r="AB141" i="25"/>
  <c r="AB140" i="25"/>
  <c r="AB139" i="25"/>
  <c r="AB138" i="25"/>
  <c r="AB137" i="25"/>
  <c r="AB136" i="25"/>
  <c r="AB135" i="25"/>
  <c r="AB134" i="25"/>
  <c r="AB133" i="25"/>
  <c r="AB132" i="25"/>
  <c r="AB131" i="25"/>
  <c r="AB130" i="25"/>
  <c r="AB129" i="25"/>
  <c r="AB128" i="25"/>
  <c r="AB127" i="25"/>
  <c r="AB126" i="25"/>
  <c r="AB125" i="25"/>
  <c r="AB124" i="25"/>
  <c r="AB123" i="25"/>
  <c r="AB122" i="25"/>
  <c r="AB121" i="25"/>
  <c r="AB120" i="25"/>
  <c r="AB119" i="25"/>
  <c r="AB118" i="25"/>
  <c r="AB117" i="25"/>
  <c r="AB116" i="25"/>
  <c r="AB115" i="25"/>
  <c r="AB114" i="25"/>
  <c r="AB113" i="25"/>
  <c r="AB112" i="25"/>
  <c r="AB111" i="25"/>
  <c r="AB110" i="25"/>
  <c r="AB109" i="25"/>
  <c r="AB108" i="25"/>
  <c r="AB107" i="25"/>
  <c r="AB106" i="25"/>
  <c r="AB105" i="25"/>
  <c r="AB104" i="25"/>
  <c r="AB103" i="25"/>
  <c r="AB102" i="25"/>
  <c r="AB101" i="25"/>
  <c r="AB100" i="25"/>
  <c r="AB99" i="25"/>
  <c r="AB98" i="25"/>
  <c r="AB97" i="25"/>
  <c r="AB96" i="25"/>
  <c r="AB95" i="25"/>
  <c r="AB94" i="25"/>
  <c r="AB93" i="25"/>
  <c r="AB92" i="25"/>
  <c r="AB91" i="25"/>
  <c r="AB90" i="25"/>
  <c r="AB89" i="25"/>
  <c r="AB88" i="25"/>
  <c r="AB87" i="25"/>
  <c r="AB86" i="25"/>
  <c r="AB85" i="25"/>
  <c r="AB84" i="25"/>
  <c r="AB83" i="25"/>
  <c r="AB82" i="25"/>
  <c r="AB81" i="25"/>
  <c r="AB80" i="25"/>
  <c r="AB79" i="25"/>
  <c r="AB78" i="25"/>
  <c r="AB77" i="25"/>
  <c r="AB76" i="25"/>
  <c r="AB75" i="25"/>
  <c r="AB74" i="25"/>
  <c r="AB73" i="25"/>
  <c r="AB72" i="25"/>
  <c r="AB71" i="25"/>
  <c r="AB70" i="25"/>
  <c r="AB69" i="25"/>
  <c r="AB68" i="25"/>
  <c r="AB67" i="25"/>
  <c r="AB66" i="25"/>
  <c r="AB65" i="25"/>
  <c r="AB64" i="25"/>
  <c r="AB63" i="25"/>
  <c r="AB62" i="25"/>
  <c r="AB61" i="25"/>
  <c r="AB60" i="25"/>
  <c r="AB59" i="25"/>
  <c r="AB58" i="25"/>
  <c r="AB57" i="25"/>
  <c r="AB56" i="25"/>
  <c r="AB55" i="25"/>
  <c r="AB54" i="25"/>
  <c r="AB53" i="25"/>
  <c r="AB52" i="25"/>
  <c r="AB51" i="25"/>
  <c r="AB50" i="25"/>
  <c r="AB49" i="25"/>
  <c r="AB48" i="25"/>
  <c r="AB47" i="25"/>
  <c r="AB46" i="25"/>
  <c r="AB45" i="25"/>
  <c r="AB44" i="25"/>
  <c r="AB43" i="25"/>
  <c r="AB42" i="25"/>
  <c r="AB41" i="25"/>
  <c r="AB40" i="25"/>
  <c r="AB39" i="25"/>
  <c r="AB38" i="25"/>
  <c r="AB37" i="25"/>
  <c r="AB36" i="25"/>
  <c r="AB35" i="25"/>
  <c r="AB34" i="25"/>
  <c r="AB33" i="25"/>
  <c r="AB32" i="25"/>
  <c r="AB31" i="25"/>
  <c r="AB30" i="25"/>
  <c r="AB29" i="25"/>
  <c r="AB28" i="25"/>
  <c r="AB27" i="25"/>
  <c r="AB26" i="25"/>
  <c r="AB25" i="25"/>
  <c r="AB24" i="25"/>
  <c r="AB23" i="25"/>
  <c r="AB22" i="25"/>
  <c r="AB21" i="25"/>
  <c r="AB20" i="25"/>
  <c r="AB19" i="25"/>
  <c r="AB18" i="25"/>
  <c r="AB17" i="25"/>
  <c r="AB16" i="25"/>
  <c r="AB15" i="25"/>
  <c r="AB14" i="25"/>
  <c r="AB13" i="25"/>
  <c r="AB12" i="25"/>
  <c r="AB11" i="25"/>
  <c r="AB10" i="25"/>
  <c r="AB9" i="25"/>
  <c r="AS373" i="25"/>
  <c r="AS372" i="25"/>
  <c r="AS371" i="25"/>
  <c r="AS370" i="25"/>
  <c r="AS369" i="25"/>
  <c r="AS368" i="25"/>
  <c r="AS367" i="25"/>
  <c r="AS366" i="25"/>
  <c r="AS365" i="25"/>
  <c r="AS364" i="25"/>
  <c r="AS363" i="25"/>
  <c r="AS362" i="25"/>
  <c r="AS361" i="25"/>
  <c r="AS360" i="25"/>
  <c r="AS359" i="25"/>
  <c r="AS358" i="25"/>
  <c r="AS357" i="25"/>
  <c r="AS356" i="25"/>
  <c r="AS355" i="25"/>
  <c r="AS354" i="25"/>
  <c r="AS353" i="25"/>
  <c r="AS352" i="25"/>
  <c r="AS351" i="25"/>
  <c r="AS350" i="25"/>
  <c r="AS349" i="25"/>
  <c r="AS348" i="25"/>
  <c r="AS347" i="25"/>
  <c r="AS346" i="25"/>
  <c r="AS345" i="25"/>
  <c r="AS344" i="25"/>
  <c r="AS343" i="25"/>
  <c r="AS342" i="25"/>
  <c r="AS341" i="25"/>
  <c r="AS340" i="25"/>
  <c r="AS339" i="25"/>
  <c r="AS338" i="25"/>
  <c r="AS337" i="25"/>
  <c r="AS336" i="25"/>
  <c r="AS335" i="25"/>
  <c r="AS334" i="25"/>
  <c r="AS333" i="25"/>
  <c r="AS332" i="25"/>
  <c r="AS331" i="25"/>
  <c r="AS330" i="25"/>
  <c r="AS329" i="25"/>
  <c r="AS328" i="25"/>
  <c r="AS327" i="25"/>
  <c r="AS326" i="25"/>
  <c r="AS325" i="25"/>
  <c r="AS324" i="25"/>
  <c r="AS323" i="25"/>
  <c r="AS322" i="25"/>
  <c r="AS321" i="25"/>
  <c r="AS320" i="25"/>
  <c r="AS319" i="25"/>
  <c r="AS318" i="25"/>
  <c r="AS317" i="25"/>
  <c r="AS316" i="25"/>
  <c r="AS315" i="25"/>
  <c r="AS314" i="25"/>
  <c r="AS313" i="25"/>
  <c r="AS312" i="25"/>
  <c r="AS311" i="25"/>
  <c r="AS310" i="25"/>
  <c r="AS309" i="25"/>
  <c r="AS308" i="25"/>
  <c r="AS307" i="25"/>
  <c r="AS306" i="25"/>
  <c r="AS305" i="25"/>
  <c r="AS304" i="25"/>
  <c r="AS303" i="25"/>
  <c r="AS302" i="25"/>
  <c r="AS301" i="25"/>
  <c r="AS300" i="25"/>
  <c r="AS299" i="25"/>
  <c r="AS298" i="25"/>
  <c r="AS297" i="25"/>
  <c r="AS296" i="25"/>
  <c r="AS295" i="25"/>
  <c r="AS294" i="25"/>
  <c r="AS293" i="25"/>
  <c r="AS292" i="25"/>
  <c r="AS291" i="25"/>
  <c r="AS290" i="25"/>
  <c r="AS289" i="25"/>
  <c r="AS288" i="25"/>
  <c r="AS287" i="25"/>
  <c r="AS286" i="25"/>
  <c r="AS285" i="25"/>
  <c r="AS284" i="25"/>
  <c r="AS283" i="25"/>
  <c r="AS282" i="25"/>
  <c r="AS281" i="25"/>
  <c r="AS280" i="25"/>
  <c r="AS279" i="25"/>
  <c r="AS278" i="25"/>
  <c r="AS277" i="25"/>
  <c r="AS276" i="25"/>
  <c r="AS275" i="25"/>
  <c r="AS274" i="25"/>
  <c r="AS273" i="25"/>
  <c r="AS272" i="25"/>
  <c r="AS271" i="25"/>
  <c r="AS270" i="25"/>
  <c r="AS269" i="25"/>
  <c r="AS268" i="25"/>
  <c r="AS267" i="25"/>
  <c r="AS266" i="25"/>
  <c r="AS265" i="25"/>
  <c r="AS264" i="25"/>
  <c r="AS263" i="25"/>
  <c r="AS262" i="25"/>
  <c r="AS261" i="25"/>
  <c r="AS260" i="25"/>
  <c r="AS259" i="25"/>
  <c r="AS258" i="25"/>
  <c r="AS257" i="25"/>
  <c r="AS256" i="25"/>
  <c r="AS255" i="25"/>
  <c r="AS254" i="25"/>
  <c r="AS253" i="25"/>
  <c r="AS252" i="25"/>
  <c r="AS251" i="25"/>
  <c r="AS250" i="25"/>
  <c r="AS249" i="25"/>
  <c r="AS248" i="25"/>
  <c r="AS247" i="25"/>
  <c r="AS246" i="25"/>
  <c r="AS245" i="25"/>
  <c r="AS244" i="25"/>
  <c r="AS243" i="25"/>
  <c r="AS242" i="25"/>
  <c r="AS241" i="25"/>
  <c r="AS240" i="25"/>
  <c r="AS239" i="25"/>
  <c r="AS238" i="25"/>
  <c r="AS237" i="25"/>
  <c r="AS236" i="25"/>
  <c r="AS235" i="25"/>
  <c r="AS234" i="25"/>
  <c r="AS233" i="25"/>
  <c r="AS232" i="25"/>
  <c r="AS231" i="25"/>
  <c r="AS230" i="25"/>
  <c r="AS229" i="25"/>
  <c r="AS228" i="25"/>
  <c r="AS227" i="25"/>
  <c r="AS226" i="25"/>
  <c r="AS225" i="25"/>
  <c r="AS224" i="25"/>
  <c r="AS223" i="25"/>
  <c r="AS222" i="25"/>
  <c r="AS221" i="25"/>
  <c r="AS220" i="25"/>
  <c r="AS219" i="25"/>
  <c r="AS218" i="25"/>
  <c r="AS217" i="25"/>
  <c r="AS216" i="25"/>
  <c r="AS215" i="25"/>
  <c r="AS214" i="25"/>
  <c r="AS213" i="25"/>
  <c r="AS212" i="25"/>
  <c r="AS211" i="25"/>
  <c r="AS210" i="25"/>
  <c r="AS209" i="25"/>
  <c r="AS208" i="25"/>
  <c r="AS207" i="25"/>
  <c r="AS206" i="25"/>
  <c r="AS205" i="25"/>
  <c r="AS204" i="25"/>
  <c r="AS203" i="25"/>
  <c r="AS202" i="25"/>
  <c r="AS201" i="25"/>
  <c r="AS200" i="25"/>
  <c r="AS199" i="25"/>
  <c r="AS198" i="25"/>
  <c r="AS197" i="25"/>
  <c r="AS196" i="25"/>
  <c r="AS195" i="25"/>
  <c r="AS194" i="25"/>
  <c r="AS193" i="25"/>
  <c r="AS192" i="25"/>
  <c r="AS191" i="25"/>
  <c r="AS190" i="25"/>
  <c r="AS189" i="25"/>
  <c r="AS188" i="25"/>
  <c r="AS187" i="25"/>
  <c r="AS186" i="25"/>
  <c r="AS185" i="25"/>
  <c r="AS184" i="25"/>
  <c r="AS183" i="25"/>
  <c r="AS182" i="25"/>
  <c r="AS181" i="25"/>
  <c r="AS180" i="25"/>
  <c r="AS179" i="25"/>
  <c r="AS178" i="25"/>
  <c r="AS177" i="25"/>
  <c r="AS176" i="25"/>
  <c r="AS175" i="25"/>
  <c r="AS174" i="25"/>
  <c r="AS173" i="25"/>
  <c r="AS172" i="25"/>
  <c r="AS171" i="25"/>
  <c r="AS170" i="25"/>
  <c r="AS169" i="25"/>
  <c r="AS168" i="25"/>
  <c r="AS167" i="25"/>
  <c r="AS166" i="25"/>
  <c r="AS165" i="25"/>
  <c r="AS164" i="25"/>
  <c r="AS163" i="25"/>
  <c r="AS162" i="25"/>
  <c r="AS161" i="25"/>
  <c r="AS160" i="25"/>
  <c r="AS159" i="25"/>
  <c r="AS158" i="25"/>
  <c r="AS157" i="25"/>
  <c r="AS156" i="25"/>
  <c r="AS155" i="25"/>
  <c r="AS154" i="25"/>
  <c r="AS153" i="25"/>
  <c r="AS152" i="25"/>
  <c r="AS151" i="25"/>
  <c r="AS150" i="25"/>
  <c r="AS149" i="25"/>
  <c r="AS148" i="25"/>
  <c r="AS147" i="25"/>
  <c r="AS146" i="25"/>
  <c r="AS145" i="25"/>
  <c r="AS144" i="25"/>
  <c r="AS143" i="25"/>
  <c r="AS142" i="25"/>
  <c r="AS141" i="25"/>
  <c r="AS140" i="25"/>
  <c r="AS139" i="25"/>
  <c r="AS138" i="25"/>
  <c r="AS137" i="25"/>
  <c r="AS136" i="25"/>
  <c r="AS135" i="25"/>
  <c r="AS134" i="25"/>
  <c r="AS133" i="25"/>
  <c r="AS132" i="25"/>
  <c r="AS131" i="25"/>
  <c r="AS130" i="25"/>
  <c r="AS129" i="25"/>
  <c r="AS128" i="25"/>
  <c r="AS127" i="25"/>
  <c r="AS126" i="25"/>
  <c r="AS125" i="25"/>
  <c r="AS124" i="25"/>
  <c r="AS123" i="25"/>
  <c r="AS122" i="25"/>
  <c r="AS121" i="25"/>
  <c r="AS120" i="25"/>
  <c r="AS119" i="25"/>
  <c r="AS118" i="25"/>
  <c r="AS117" i="25"/>
  <c r="AS116" i="25"/>
  <c r="AS115" i="25"/>
  <c r="AS114" i="25"/>
  <c r="AS113" i="25"/>
  <c r="AS112" i="25"/>
  <c r="AS111" i="25"/>
  <c r="AS110" i="25"/>
  <c r="AS109" i="25"/>
  <c r="AS108" i="25"/>
  <c r="AS107" i="25"/>
  <c r="AS106" i="25"/>
  <c r="AS105" i="25"/>
  <c r="AS104" i="25"/>
  <c r="AS103" i="25"/>
  <c r="AS102" i="25"/>
  <c r="AS101" i="25"/>
  <c r="AS100" i="25"/>
  <c r="AS99" i="25"/>
  <c r="AS98" i="25"/>
  <c r="AS97" i="25"/>
  <c r="AS96" i="25"/>
  <c r="AS95" i="25"/>
  <c r="AS94" i="25"/>
  <c r="AS93" i="25"/>
  <c r="AS92" i="25"/>
  <c r="AS91" i="25"/>
  <c r="AS90" i="25"/>
  <c r="AS89" i="25"/>
  <c r="AS88" i="25"/>
  <c r="AS87" i="25"/>
  <c r="AS86" i="25"/>
  <c r="AS85" i="25"/>
  <c r="AS84" i="25"/>
  <c r="AS83" i="25"/>
  <c r="AS82" i="25"/>
  <c r="AS81" i="25"/>
  <c r="AS80" i="25"/>
  <c r="AS79" i="25"/>
  <c r="AS78" i="25"/>
  <c r="AS77" i="25"/>
  <c r="AS76" i="25"/>
  <c r="AS75" i="25"/>
  <c r="AS74" i="25"/>
  <c r="AS73" i="25"/>
  <c r="AS72" i="25"/>
  <c r="AS71" i="25"/>
  <c r="AS70" i="25"/>
  <c r="AS69" i="25"/>
  <c r="AS68" i="25"/>
  <c r="AS67" i="25"/>
  <c r="AS66" i="25"/>
  <c r="AS65" i="25"/>
  <c r="AS64" i="25"/>
  <c r="AS63" i="25"/>
  <c r="AS62" i="25"/>
  <c r="AS61" i="25"/>
  <c r="AS60" i="25"/>
  <c r="AS59" i="25"/>
  <c r="AS58" i="25"/>
  <c r="AS57" i="25"/>
  <c r="AS56" i="25"/>
  <c r="AS55" i="25"/>
  <c r="AS54" i="25"/>
  <c r="AS53" i="25"/>
  <c r="AS52" i="25"/>
  <c r="AS51" i="25"/>
  <c r="AS50" i="25"/>
  <c r="AS49" i="25"/>
  <c r="AS48" i="25"/>
  <c r="AS47" i="25"/>
  <c r="AS46" i="25"/>
  <c r="AS45" i="25"/>
  <c r="AS44" i="25"/>
  <c r="AS43" i="25"/>
  <c r="AS42" i="25"/>
  <c r="AS41" i="25"/>
  <c r="AS40" i="25"/>
  <c r="AS39" i="25"/>
  <c r="AS38" i="25"/>
  <c r="AS37" i="25"/>
  <c r="AS36" i="25"/>
  <c r="AS35" i="25"/>
  <c r="AS34" i="25"/>
  <c r="AS33" i="25"/>
  <c r="AS32" i="25"/>
  <c r="AS31" i="25"/>
  <c r="AS30" i="25"/>
  <c r="AS29" i="25"/>
  <c r="AS28" i="25"/>
  <c r="AS27" i="25"/>
  <c r="AS26" i="25"/>
  <c r="AS25" i="25"/>
  <c r="AS24" i="25"/>
  <c r="AS23" i="25"/>
  <c r="AS22" i="25"/>
  <c r="AS21" i="25"/>
  <c r="AS20" i="25"/>
  <c r="AS19" i="25"/>
  <c r="AS18" i="25"/>
  <c r="AS17" i="25"/>
  <c r="AS16" i="25"/>
  <c r="AS15" i="25"/>
  <c r="AS14" i="25"/>
  <c r="AS13" i="25"/>
  <c r="AS12" i="25"/>
  <c r="AS11" i="25"/>
  <c r="AS10" i="25"/>
  <c r="AM373" i="25"/>
  <c r="AM372" i="25"/>
  <c r="AM371" i="25"/>
  <c r="AM370" i="25"/>
  <c r="AM369" i="25"/>
  <c r="AM368" i="25"/>
  <c r="AM367" i="25"/>
  <c r="AM366" i="25"/>
  <c r="AM365" i="25"/>
  <c r="AM364" i="25"/>
  <c r="AM363" i="25"/>
  <c r="AM362" i="25"/>
  <c r="AM361" i="25"/>
  <c r="AM360" i="25"/>
  <c r="AM359" i="25"/>
  <c r="AM358" i="25"/>
  <c r="AM357" i="25"/>
  <c r="AM356" i="25"/>
  <c r="AM355" i="25"/>
  <c r="AM354" i="25"/>
  <c r="AM353" i="25"/>
  <c r="AM352" i="25"/>
  <c r="AM351" i="25"/>
  <c r="AM350" i="25"/>
  <c r="AM349" i="25"/>
  <c r="AM348" i="25"/>
  <c r="AM347" i="25"/>
  <c r="AM346" i="25"/>
  <c r="AM345" i="25"/>
  <c r="AM344" i="25"/>
  <c r="AM343" i="25"/>
  <c r="AM342" i="25"/>
  <c r="AM341" i="25"/>
  <c r="AM340" i="25"/>
  <c r="AM339" i="25"/>
  <c r="AM338" i="25"/>
  <c r="AM337" i="25"/>
  <c r="AM336" i="25"/>
  <c r="AM335" i="25"/>
  <c r="AM334" i="25"/>
  <c r="AM333" i="25"/>
  <c r="AM332" i="25"/>
  <c r="AM331" i="25"/>
  <c r="AM330" i="25"/>
  <c r="AM329" i="25"/>
  <c r="AM328" i="25"/>
  <c r="AM327" i="25"/>
  <c r="AM326" i="25"/>
  <c r="AM325" i="25"/>
  <c r="AM324" i="25"/>
  <c r="AM323" i="25"/>
  <c r="AM322" i="25"/>
  <c r="AM321" i="25"/>
  <c r="AM320" i="25"/>
  <c r="AM319" i="25"/>
  <c r="AM318" i="25"/>
  <c r="AM317" i="25"/>
  <c r="AM316" i="25"/>
  <c r="AM315" i="25"/>
  <c r="AM314" i="25"/>
  <c r="AM313" i="25"/>
  <c r="AM312" i="25"/>
  <c r="AM311" i="25"/>
  <c r="AM310" i="25"/>
  <c r="AM309" i="25"/>
  <c r="AM308" i="25"/>
  <c r="AM307" i="25"/>
  <c r="AM306" i="25"/>
  <c r="AM305" i="25"/>
  <c r="AM304" i="25"/>
  <c r="AM303" i="25"/>
  <c r="AM302" i="25"/>
  <c r="AM301" i="25"/>
  <c r="AM300" i="25"/>
  <c r="AM299" i="25"/>
  <c r="AM298" i="25"/>
  <c r="AM297" i="25"/>
  <c r="AM296" i="25"/>
  <c r="AM295" i="25"/>
  <c r="AM294" i="25"/>
  <c r="AM293" i="25"/>
  <c r="AM292" i="25"/>
  <c r="AM291" i="25"/>
  <c r="AM290" i="25"/>
  <c r="AM289" i="25"/>
  <c r="AM288" i="25"/>
  <c r="AM287" i="25"/>
  <c r="AM286" i="25"/>
  <c r="AM285" i="25"/>
  <c r="AM284" i="25"/>
  <c r="AM283" i="25"/>
  <c r="AM282" i="25"/>
  <c r="AM281" i="25"/>
  <c r="AM280" i="25"/>
  <c r="AM279" i="25"/>
  <c r="AM278" i="25"/>
  <c r="AM277" i="25"/>
  <c r="AM276" i="25"/>
  <c r="AM275" i="25"/>
  <c r="AM274" i="25"/>
  <c r="AM273" i="25"/>
  <c r="AM272" i="25"/>
  <c r="AM271" i="25"/>
  <c r="AM270" i="25"/>
  <c r="AM269" i="25"/>
  <c r="AM268" i="25"/>
  <c r="AM267" i="25"/>
  <c r="AM266" i="25"/>
  <c r="AM265" i="25"/>
  <c r="AM264" i="25"/>
  <c r="AM263" i="25"/>
  <c r="AM262" i="25"/>
  <c r="AM261" i="25"/>
  <c r="AM260" i="25"/>
  <c r="AM259" i="25"/>
  <c r="AM258" i="25"/>
  <c r="AM257" i="25"/>
  <c r="AM256" i="25"/>
  <c r="AM255" i="25"/>
  <c r="AM254" i="25"/>
  <c r="AM253" i="25"/>
  <c r="AM252" i="25"/>
  <c r="AM251" i="25"/>
  <c r="AM250" i="25"/>
  <c r="AM249" i="25"/>
  <c r="AM248" i="25"/>
  <c r="AM247" i="25"/>
  <c r="AM246" i="25"/>
  <c r="AM245" i="25"/>
  <c r="AM244" i="25"/>
  <c r="AM243" i="25"/>
  <c r="AM242" i="25"/>
  <c r="AM241" i="25"/>
  <c r="AM240" i="25"/>
  <c r="AM239" i="25"/>
  <c r="AM238" i="25"/>
  <c r="AM237" i="25"/>
  <c r="AM236" i="25"/>
  <c r="AM235" i="25"/>
  <c r="AM234" i="25"/>
  <c r="AM233" i="25"/>
  <c r="AM232" i="25"/>
  <c r="AM231" i="25"/>
  <c r="AM230" i="25"/>
  <c r="AM229" i="25"/>
  <c r="AM228" i="25"/>
  <c r="AM227" i="25"/>
  <c r="AM226" i="25"/>
  <c r="AM225" i="25"/>
  <c r="AM224" i="25"/>
  <c r="AM223" i="25"/>
  <c r="AM222" i="25"/>
  <c r="AM221" i="25"/>
  <c r="AM220" i="25"/>
  <c r="AM219" i="25"/>
  <c r="AM218" i="25"/>
  <c r="AM217" i="25"/>
  <c r="AM216" i="25"/>
  <c r="AM215" i="25"/>
  <c r="AM214" i="25"/>
  <c r="AM213" i="25"/>
  <c r="AM212" i="25"/>
  <c r="AM211" i="25"/>
  <c r="AM210" i="25"/>
  <c r="AM209" i="25"/>
  <c r="AM208" i="25"/>
  <c r="AM207" i="25"/>
  <c r="AM206" i="25"/>
  <c r="AM205" i="25"/>
  <c r="AM204" i="25"/>
  <c r="AM203" i="25"/>
  <c r="AM202" i="25"/>
  <c r="AM201" i="25"/>
  <c r="AM200" i="25"/>
  <c r="AM199" i="25"/>
  <c r="AM198" i="25"/>
  <c r="AM197" i="25"/>
  <c r="AM196" i="25"/>
  <c r="AM195" i="25"/>
  <c r="AM194" i="25"/>
  <c r="AM193" i="25"/>
  <c r="AM192" i="25"/>
  <c r="AM191" i="25"/>
  <c r="AM190" i="25"/>
  <c r="AM189" i="25"/>
  <c r="AM188" i="25"/>
  <c r="AM187" i="25"/>
  <c r="AM186" i="25"/>
  <c r="AM185" i="25"/>
  <c r="AM184" i="25"/>
  <c r="AM183" i="25"/>
  <c r="AM182" i="25"/>
  <c r="AM181" i="25"/>
  <c r="AM180" i="25"/>
  <c r="AM179" i="25"/>
  <c r="AM178" i="25"/>
  <c r="AM177" i="25"/>
  <c r="AM176" i="25"/>
  <c r="AM175" i="25"/>
  <c r="AM174" i="25"/>
  <c r="AM173" i="25"/>
  <c r="AM172" i="25"/>
  <c r="AM171" i="25"/>
  <c r="AM170" i="25"/>
  <c r="AM169" i="25"/>
  <c r="AM168" i="25"/>
  <c r="AM167" i="25"/>
  <c r="AM166" i="25"/>
  <c r="AM165" i="25"/>
  <c r="AM164" i="25"/>
  <c r="AM163" i="25"/>
  <c r="AM162" i="25"/>
  <c r="AM161" i="25"/>
  <c r="AM160" i="25"/>
  <c r="AM159" i="25"/>
  <c r="AM158" i="25"/>
  <c r="AM157" i="25"/>
  <c r="AM156" i="25"/>
  <c r="AM155" i="25"/>
  <c r="AM154" i="25"/>
  <c r="AM153" i="25"/>
  <c r="AM152" i="25"/>
  <c r="AM151" i="25"/>
  <c r="AM150" i="25"/>
  <c r="AM149" i="25"/>
  <c r="AM148" i="25"/>
  <c r="AM147" i="25"/>
  <c r="AM146" i="25"/>
  <c r="AM145" i="25"/>
  <c r="AM144" i="25"/>
  <c r="AM143" i="25"/>
  <c r="AM142" i="25"/>
  <c r="AM141" i="25"/>
  <c r="AM140" i="25"/>
  <c r="AM139" i="25"/>
  <c r="AM138" i="25"/>
  <c r="AM137" i="25"/>
  <c r="AM136" i="25"/>
  <c r="AM135" i="25"/>
  <c r="AM134" i="25"/>
  <c r="AM133" i="25"/>
  <c r="AM132" i="25"/>
  <c r="AM131" i="25"/>
  <c r="AM130" i="25"/>
  <c r="AM129" i="25"/>
  <c r="AM128" i="25"/>
  <c r="AM127" i="25"/>
  <c r="AM126" i="25"/>
  <c r="AM125" i="25"/>
  <c r="AM124" i="25"/>
  <c r="AM123" i="25"/>
  <c r="AM122" i="25"/>
  <c r="AM121" i="25"/>
  <c r="AM120" i="25"/>
  <c r="AM119" i="25"/>
  <c r="AM118" i="25"/>
  <c r="AM117" i="25"/>
  <c r="AM116" i="25"/>
  <c r="AM115" i="25"/>
  <c r="AM114" i="25"/>
  <c r="AM113" i="25"/>
  <c r="AM112" i="25"/>
  <c r="AM111" i="25"/>
  <c r="AM110" i="25"/>
  <c r="AM109" i="25"/>
  <c r="AM108" i="25"/>
  <c r="AM107" i="25"/>
  <c r="AM106" i="25"/>
  <c r="AM105" i="25"/>
  <c r="AM104" i="25"/>
  <c r="AM103" i="25"/>
  <c r="AM102" i="25"/>
  <c r="AM101" i="25"/>
  <c r="AM100" i="25"/>
  <c r="AM99" i="25"/>
  <c r="AM98" i="25"/>
  <c r="AM97" i="25"/>
  <c r="AM96" i="25"/>
  <c r="AM95" i="25"/>
  <c r="AM94" i="25"/>
  <c r="AM93" i="25"/>
  <c r="AM92" i="25"/>
  <c r="AM91" i="25"/>
  <c r="AM90" i="25"/>
  <c r="AM89" i="25"/>
  <c r="AM88" i="25"/>
  <c r="AM87" i="25"/>
  <c r="AM86" i="25"/>
  <c r="AM85" i="25"/>
  <c r="AM84" i="25"/>
  <c r="AM83" i="25"/>
  <c r="AM82" i="25"/>
  <c r="AM81" i="25"/>
  <c r="AM80" i="25"/>
  <c r="AM79" i="25"/>
  <c r="AM78" i="25"/>
  <c r="AM77" i="25"/>
  <c r="AM76" i="25"/>
  <c r="AM75" i="25"/>
  <c r="AM74" i="25"/>
  <c r="AM73" i="25"/>
  <c r="AM72" i="25"/>
  <c r="AM71" i="25"/>
  <c r="AM70" i="25"/>
  <c r="AM69" i="25"/>
  <c r="AM68" i="25"/>
  <c r="AM67" i="25"/>
  <c r="AM66" i="25"/>
  <c r="AM65" i="25"/>
  <c r="AM64" i="25"/>
  <c r="AM63" i="25"/>
  <c r="AM62" i="25"/>
  <c r="AM61" i="25"/>
  <c r="AM60" i="25"/>
  <c r="AM59" i="25"/>
  <c r="AM58" i="25"/>
  <c r="AM57" i="25"/>
  <c r="AM56" i="25"/>
  <c r="AM55" i="25"/>
  <c r="AM54" i="25"/>
  <c r="AM53" i="25"/>
  <c r="AM52" i="25"/>
  <c r="AM51" i="25"/>
  <c r="AM50" i="25"/>
  <c r="AM49" i="25"/>
  <c r="AM48" i="25"/>
  <c r="AM47" i="25"/>
  <c r="AM46" i="25"/>
  <c r="AM45" i="25"/>
  <c r="AM44" i="25"/>
  <c r="AM43" i="25"/>
  <c r="AM42" i="25"/>
  <c r="AM41" i="25"/>
  <c r="AM40" i="25"/>
  <c r="AM39" i="25"/>
  <c r="AM38" i="25"/>
  <c r="AM37" i="25"/>
  <c r="AM36" i="25"/>
  <c r="AM35" i="25"/>
  <c r="AM34" i="25"/>
  <c r="AM33" i="25"/>
  <c r="AM32" i="25"/>
  <c r="AM31" i="25"/>
  <c r="AM30" i="25"/>
  <c r="AM29" i="25"/>
  <c r="AM28" i="25"/>
  <c r="AM27" i="25"/>
  <c r="AM26" i="25"/>
  <c r="AM25" i="25"/>
  <c r="AM24" i="25"/>
  <c r="AM23" i="25"/>
  <c r="AM22" i="25"/>
  <c r="AM21" i="25"/>
  <c r="AM20" i="25"/>
  <c r="AM19" i="25"/>
  <c r="AM18" i="25"/>
  <c r="AM17" i="25"/>
  <c r="AM16" i="25"/>
  <c r="AM15" i="25"/>
  <c r="AM14" i="25"/>
  <c r="AM13" i="25"/>
  <c r="AM12" i="25"/>
  <c r="AM11" i="25"/>
  <c r="AM10" i="25"/>
  <c r="AS9" i="25"/>
  <c r="AM9" i="25"/>
  <c r="W9" i="25"/>
  <c r="J374" i="25" l="1"/>
  <c r="W374" i="25"/>
  <c r="AS374" i="25"/>
  <c r="B10" i="30" l="1"/>
  <c r="B11" i="30" s="1"/>
  <c r="B12" i="30" s="1"/>
  <c r="B13" i="30" s="1"/>
  <c r="B14" i="30" s="1"/>
  <c r="B15" i="30" s="1"/>
  <c r="B16" i="30" s="1"/>
  <c r="B17" i="30" s="1"/>
  <c r="B18" i="30" s="1"/>
  <c r="B19" i="30" s="1"/>
  <c r="B20" i="30" s="1"/>
  <c r="B21" i="30" s="1"/>
  <c r="B22" i="30" s="1"/>
  <c r="B23" i="30" s="1"/>
  <c r="B24" i="30" s="1"/>
  <c r="B25" i="30" s="1"/>
  <c r="B26" i="30" s="1"/>
  <c r="B27" i="30" s="1"/>
  <c r="B28" i="30" s="1"/>
  <c r="B10" i="29"/>
  <c r="B11" i="29" s="1"/>
  <c r="B12" i="29" s="1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11" i="28"/>
  <c r="B12" i="28" s="1"/>
  <c r="B13" i="28" s="1"/>
  <c r="B14" i="28" s="1"/>
  <c r="B15" i="28" s="1"/>
  <c r="B16" i="28" s="1"/>
  <c r="B17" i="28" s="1"/>
  <c r="B18" i="28" s="1"/>
  <c r="B19" i="28" s="1"/>
  <c r="B20" i="28" s="1"/>
  <c r="J69" i="24" l="1"/>
  <c r="F69" i="24"/>
  <c r="J69" i="22"/>
  <c r="F69" i="22"/>
  <c r="F68" i="22"/>
  <c r="F70" i="22"/>
  <c r="J70" i="22"/>
  <c r="F71" i="22"/>
  <c r="J71" i="22"/>
  <c r="F72" i="22"/>
  <c r="J72" i="22"/>
  <c r="J69" i="21"/>
  <c r="F69" i="21"/>
  <c r="J374" i="24"/>
  <c r="F374" i="24"/>
  <c r="J373" i="24"/>
  <c r="F373" i="24"/>
  <c r="J372" i="24"/>
  <c r="F372" i="24"/>
  <c r="J371" i="24"/>
  <c r="F371" i="24"/>
  <c r="J370" i="24"/>
  <c r="F370" i="24"/>
  <c r="J369" i="24"/>
  <c r="F369" i="24"/>
  <c r="J368" i="24"/>
  <c r="F368" i="24"/>
  <c r="J367" i="24"/>
  <c r="F367" i="24"/>
  <c r="J366" i="24"/>
  <c r="F366" i="24"/>
  <c r="J365" i="24"/>
  <c r="F365" i="24"/>
  <c r="J364" i="24"/>
  <c r="F364" i="24"/>
  <c r="J363" i="24"/>
  <c r="F363" i="24"/>
  <c r="J362" i="24"/>
  <c r="F362" i="24"/>
  <c r="J361" i="24"/>
  <c r="F361" i="24"/>
  <c r="J360" i="24"/>
  <c r="F360" i="24"/>
  <c r="J359" i="24"/>
  <c r="F359" i="24"/>
  <c r="J358" i="24"/>
  <c r="F358" i="24"/>
  <c r="J357" i="24"/>
  <c r="F357" i="24"/>
  <c r="J356" i="24"/>
  <c r="F356" i="24"/>
  <c r="J355" i="24"/>
  <c r="F355" i="24"/>
  <c r="J354" i="24"/>
  <c r="F354" i="24"/>
  <c r="J353" i="24"/>
  <c r="F353" i="24"/>
  <c r="J352" i="24"/>
  <c r="F352" i="24"/>
  <c r="J351" i="24"/>
  <c r="F351" i="24"/>
  <c r="J350" i="24"/>
  <c r="F350" i="24"/>
  <c r="J349" i="24"/>
  <c r="F349" i="24"/>
  <c r="J348" i="24"/>
  <c r="F348" i="24"/>
  <c r="J347" i="24"/>
  <c r="F347" i="24"/>
  <c r="J346" i="24"/>
  <c r="F346" i="24"/>
  <c r="J345" i="24"/>
  <c r="F345" i="24"/>
  <c r="J344" i="24"/>
  <c r="F344" i="24"/>
  <c r="J343" i="24"/>
  <c r="F343" i="24"/>
  <c r="J342" i="24"/>
  <c r="F342" i="24"/>
  <c r="J341" i="24"/>
  <c r="F341" i="24"/>
  <c r="J340" i="24"/>
  <c r="F340" i="24"/>
  <c r="J339" i="24"/>
  <c r="F339" i="24"/>
  <c r="J338" i="24"/>
  <c r="F338" i="24"/>
  <c r="J337" i="24"/>
  <c r="F337" i="24"/>
  <c r="J336" i="24"/>
  <c r="F336" i="24"/>
  <c r="J335" i="24"/>
  <c r="F335" i="24"/>
  <c r="J334" i="24"/>
  <c r="F334" i="24"/>
  <c r="J333" i="24"/>
  <c r="F333" i="24"/>
  <c r="J332" i="24"/>
  <c r="F332" i="24"/>
  <c r="J331" i="24"/>
  <c r="F331" i="24"/>
  <c r="J330" i="24"/>
  <c r="F330" i="24"/>
  <c r="J329" i="24"/>
  <c r="F329" i="24"/>
  <c r="J328" i="24"/>
  <c r="F328" i="24"/>
  <c r="J327" i="24"/>
  <c r="F327" i="24"/>
  <c r="J326" i="24"/>
  <c r="F326" i="24"/>
  <c r="J325" i="24"/>
  <c r="F325" i="24"/>
  <c r="J324" i="24"/>
  <c r="F324" i="24"/>
  <c r="J323" i="24"/>
  <c r="F323" i="24"/>
  <c r="J322" i="24"/>
  <c r="F322" i="24"/>
  <c r="J321" i="24"/>
  <c r="F321" i="24"/>
  <c r="J320" i="24"/>
  <c r="F320" i="24"/>
  <c r="J319" i="24"/>
  <c r="F319" i="24"/>
  <c r="J318" i="24"/>
  <c r="F318" i="24"/>
  <c r="J317" i="24"/>
  <c r="F317" i="24"/>
  <c r="J316" i="24"/>
  <c r="F316" i="24"/>
  <c r="J315" i="24"/>
  <c r="F315" i="24"/>
  <c r="J314" i="24"/>
  <c r="F314" i="24"/>
  <c r="J313" i="24"/>
  <c r="F313" i="24"/>
  <c r="J312" i="24"/>
  <c r="F312" i="24"/>
  <c r="J311" i="24"/>
  <c r="F311" i="24"/>
  <c r="J310" i="24"/>
  <c r="F310" i="24"/>
  <c r="J309" i="24"/>
  <c r="F309" i="24"/>
  <c r="J308" i="24"/>
  <c r="F308" i="24"/>
  <c r="J307" i="24"/>
  <c r="F307" i="24"/>
  <c r="J306" i="24"/>
  <c r="F306" i="24"/>
  <c r="J305" i="24"/>
  <c r="F305" i="24"/>
  <c r="J304" i="24"/>
  <c r="F304" i="24"/>
  <c r="J303" i="24"/>
  <c r="F303" i="24"/>
  <c r="J302" i="24"/>
  <c r="F302" i="24"/>
  <c r="J301" i="24"/>
  <c r="F301" i="24"/>
  <c r="J300" i="24"/>
  <c r="F300" i="24"/>
  <c r="J299" i="24"/>
  <c r="F299" i="24"/>
  <c r="J298" i="24"/>
  <c r="F298" i="24"/>
  <c r="J297" i="24"/>
  <c r="F297" i="24"/>
  <c r="J296" i="24"/>
  <c r="F296" i="24"/>
  <c r="J295" i="24"/>
  <c r="F295" i="24"/>
  <c r="J294" i="24"/>
  <c r="F294" i="24"/>
  <c r="J293" i="24"/>
  <c r="F293" i="24"/>
  <c r="J292" i="24"/>
  <c r="F292" i="24"/>
  <c r="J291" i="24"/>
  <c r="F291" i="24"/>
  <c r="J290" i="24"/>
  <c r="F290" i="24"/>
  <c r="J289" i="24"/>
  <c r="F289" i="24"/>
  <c r="J288" i="24"/>
  <c r="F288" i="24"/>
  <c r="J287" i="24"/>
  <c r="F287" i="24"/>
  <c r="J286" i="24"/>
  <c r="F286" i="24"/>
  <c r="J285" i="24"/>
  <c r="F285" i="24"/>
  <c r="J284" i="24"/>
  <c r="F284" i="24"/>
  <c r="J283" i="24"/>
  <c r="F283" i="24"/>
  <c r="J282" i="24"/>
  <c r="F282" i="24"/>
  <c r="J281" i="24"/>
  <c r="F281" i="24"/>
  <c r="J280" i="24"/>
  <c r="F280" i="24"/>
  <c r="J279" i="24"/>
  <c r="F279" i="24"/>
  <c r="J278" i="24"/>
  <c r="F278" i="24"/>
  <c r="J277" i="24"/>
  <c r="F277" i="24"/>
  <c r="J276" i="24"/>
  <c r="F276" i="24"/>
  <c r="J275" i="24"/>
  <c r="F275" i="24"/>
  <c r="J274" i="24"/>
  <c r="F274" i="24"/>
  <c r="J273" i="24"/>
  <c r="F273" i="24"/>
  <c r="J272" i="24"/>
  <c r="F272" i="24"/>
  <c r="J271" i="24"/>
  <c r="F271" i="24"/>
  <c r="J270" i="24"/>
  <c r="F270" i="24"/>
  <c r="J269" i="24"/>
  <c r="F269" i="24"/>
  <c r="J268" i="24"/>
  <c r="F268" i="24"/>
  <c r="J267" i="24"/>
  <c r="F267" i="24"/>
  <c r="J266" i="24"/>
  <c r="F266" i="24"/>
  <c r="J265" i="24"/>
  <c r="F265" i="24"/>
  <c r="J264" i="24"/>
  <c r="F264" i="24"/>
  <c r="J263" i="24"/>
  <c r="F263" i="24"/>
  <c r="J262" i="24"/>
  <c r="F262" i="24"/>
  <c r="J261" i="24"/>
  <c r="F261" i="24"/>
  <c r="J260" i="24"/>
  <c r="F260" i="24"/>
  <c r="J259" i="24"/>
  <c r="F259" i="24"/>
  <c r="J258" i="24"/>
  <c r="F258" i="24"/>
  <c r="J257" i="24"/>
  <c r="F257" i="24"/>
  <c r="J256" i="24"/>
  <c r="F256" i="24"/>
  <c r="J255" i="24"/>
  <c r="F255" i="24"/>
  <c r="J254" i="24"/>
  <c r="F254" i="24"/>
  <c r="J253" i="24"/>
  <c r="F253" i="24"/>
  <c r="J252" i="24"/>
  <c r="F252" i="24"/>
  <c r="J251" i="24"/>
  <c r="F251" i="24"/>
  <c r="J250" i="24"/>
  <c r="F250" i="24"/>
  <c r="J249" i="24"/>
  <c r="F249" i="24"/>
  <c r="J248" i="24"/>
  <c r="F248" i="24"/>
  <c r="J247" i="24"/>
  <c r="F247" i="24"/>
  <c r="J246" i="24"/>
  <c r="F246" i="24"/>
  <c r="J245" i="24"/>
  <c r="F245" i="24"/>
  <c r="J244" i="24"/>
  <c r="F244" i="24"/>
  <c r="J243" i="24"/>
  <c r="F243" i="24"/>
  <c r="J242" i="24"/>
  <c r="F242" i="24"/>
  <c r="J241" i="24"/>
  <c r="F241" i="24"/>
  <c r="J240" i="24"/>
  <c r="F240" i="24"/>
  <c r="J239" i="24"/>
  <c r="F239" i="24"/>
  <c r="J238" i="24"/>
  <c r="F238" i="24"/>
  <c r="J237" i="24"/>
  <c r="F237" i="24"/>
  <c r="J236" i="24"/>
  <c r="F236" i="24"/>
  <c r="J235" i="24"/>
  <c r="F235" i="24"/>
  <c r="J234" i="24"/>
  <c r="F234" i="24"/>
  <c r="J233" i="24"/>
  <c r="F233" i="24"/>
  <c r="J232" i="24"/>
  <c r="F232" i="24"/>
  <c r="J231" i="24"/>
  <c r="F231" i="24"/>
  <c r="J230" i="24"/>
  <c r="F230" i="24"/>
  <c r="J229" i="24"/>
  <c r="F229" i="24"/>
  <c r="J228" i="24"/>
  <c r="F228" i="24"/>
  <c r="J227" i="24"/>
  <c r="F227" i="24"/>
  <c r="J226" i="24"/>
  <c r="F226" i="24"/>
  <c r="J225" i="24"/>
  <c r="F225" i="24"/>
  <c r="J224" i="24"/>
  <c r="F224" i="24"/>
  <c r="J223" i="24"/>
  <c r="F223" i="24"/>
  <c r="J222" i="24"/>
  <c r="F222" i="24"/>
  <c r="J221" i="24"/>
  <c r="F221" i="24"/>
  <c r="J220" i="24"/>
  <c r="F220" i="24"/>
  <c r="J219" i="24"/>
  <c r="F219" i="24"/>
  <c r="J218" i="24"/>
  <c r="F218" i="24"/>
  <c r="J217" i="24"/>
  <c r="F217" i="24"/>
  <c r="J216" i="24"/>
  <c r="F216" i="24"/>
  <c r="J215" i="24"/>
  <c r="F215" i="24"/>
  <c r="J214" i="24"/>
  <c r="F214" i="24"/>
  <c r="J213" i="24"/>
  <c r="F213" i="24"/>
  <c r="J212" i="24"/>
  <c r="F212" i="24"/>
  <c r="J211" i="24"/>
  <c r="F211" i="24"/>
  <c r="J210" i="24"/>
  <c r="F210" i="24"/>
  <c r="J209" i="24"/>
  <c r="F209" i="24"/>
  <c r="J208" i="24"/>
  <c r="F208" i="24"/>
  <c r="J207" i="24"/>
  <c r="F207" i="24"/>
  <c r="J206" i="24"/>
  <c r="F206" i="24"/>
  <c r="J205" i="24"/>
  <c r="F205" i="24"/>
  <c r="J204" i="24"/>
  <c r="F204" i="24"/>
  <c r="J203" i="24"/>
  <c r="F203" i="24"/>
  <c r="J202" i="24"/>
  <c r="F202" i="24"/>
  <c r="J201" i="24"/>
  <c r="F201" i="24"/>
  <c r="J200" i="24"/>
  <c r="F200" i="24"/>
  <c r="J199" i="24"/>
  <c r="F199" i="24"/>
  <c r="J198" i="24"/>
  <c r="F198" i="24"/>
  <c r="J197" i="24"/>
  <c r="F197" i="24"/>
  <c r="J196" i="24"/>
  <c r="F196" i="24"/>
  <c r="J195" i="24"/>
  <c r="F195" i="24"/>
  <c r="J194" i="24"/>
  <c r="F194" i="24"/>
  <c r="J193" i="24"/>
  <c r="F193" i="24"/>
  <c r="J192" i="24"/>
  <c r="F192" i="24"/>
  <c r="J191" i="24"/>
  <c r="F191" i="24"/>
  <c r="J190" i="24"/>
  <c r="F190" i="24"/>
  <c r="J189" i="24"/>
  <c r="F189" i="24"/>
  <c r="J188" i="24"/>
  <c r="F188" i="24"/>
  <c r="J187" i="24"/>
  <c r="F187" i="24"/>
  <c r="J186" i="24"/>
  <c r="F186" i="24"/>
  <c r="J185" i="24"/>
  <c r="F185" i="24"/>
  <c r="J184" i="24"/>
  <c r="F184" i="24"/>
  <c r="J183" i="24"/>
  <c r="F183" i="24"/>
  <c r="J182" i="24"/>
  <c r="F182" i="24"/>
  <c r="J181" i="24"/>
  <c r="F181" i="24"/>
  <c r="J180" i="24"/>
  <c r="F180" i="24"/>
  <c r="J179" i="24"/>
  <c r="F179" i="24"/>
  <c r="J178" i="24"/>
  <c r="F178" i="24"/>
  <c r="J177" i="24"/>
  <c r="F177" i="24"/>
  <c r="J176" i="24"/>
  <c r="F176" i="24"/>
  <c r="J175" i="24"/>
  <c r="F175" i="24"/>
  <c r="J174" i="24"/>
  <c r="F174" i="24"/>
  <c r="J173" i="24"/>
  <c r="F173" i="24"/>
  <c r="J172" i="24"/>
  <c r="F172" i="24"/>
  <c r="J171" i="24"/>
  <c r="F171" i="24"/>
  <c r="J170" i="24"/>
  <c r="F170" i="24"/>
  <c r="J169" i="24"/>
  <c r="F169" i="24"/>
  <c r="J168" i="24"/>
  <c r="F168" i="24"/>
  <c r="J167" i="24"/>
  <c r="F167" i="24"/>
  <c r="J166" i="24"/>
  <c r="F166" i="24"/>
  <c r="J165" i="24"/>
  <c r="F165" i="24"/>
  <c r="J164" i="24"/>
  <c r="F164" i="24"/>
  <c r="J163" i="24"/>
  <c r="F163" i="24"/>
  <c r="J162" i="24"/>
  <c r="F162" i="24"/>
  <c r="J161" i="24"/>
  <c r="F161" i="24"/>
  <c r="J160" i="24"/>
  <c r="F160" i="24"/>
  <c r="J159" i="24"/>
  <c r="F159" i="24"/>
  <c r="J158" i="24"/>
  <c r="F158" i="24"/>
  <c r="J157" i="24"/>
  <c r="F157" i="24"/>
  <c r="J156" i="24"/>
  <c r="F156" i="24"/>
  <c r="J155" i="24"/>
  <c r="F155" i="24"/>
  <c r="J154" i="24"/>
  <c r="F154" i="24"/>
  <c r="J153" i="24"/>
  <c r="F153" i="24"/>
  <c r="J152" i="24"/>
  <c r="F152" i="24"/>
  <c r="J151" i="24"/>
  <c r="F151" i="24"/>
  <c r="J150" i="24"/>
  <c r="F150" i="24"/>
  <c r="J149" i="24"/>
  <c r="F149" i="24"/>
  <c r="J148" i="24"/>
  <c r="F148" i="24"/>
  <c r="J147" i="24"/>
  <c r="F147" i="24"/>
  <c r="J146" i="24"/>
  <c r="F146" i="24"/>
  <c r="J145" i="24"/>
  <c r="F145" i="24"/>
  <c r="J144" i="24"/>
  <c r="F144" i="24"/>
  <c r="J143" i="24"/>
  <c r="F143" i="24"/>
  <c r="J142" i="24"/>
  <c r="F142" i="24"/>
  <c r="J141" i="24"/>
  <c r="F141" i="24"/>
  <c r="J140" i="24"/>
  <c r="F140" i="24"/>
  <c r="J139" i="24"/>
  <c r="F139" i="24"/>
  <c r="J138" i="24"/>
  <c r="F138" i="24"/>
  <c r="J137" i="24"/>
  <c r="F137" i="24"/>
  <c r="J136" i="24"/>
  <c r="F136" i="24"/>
  <c r="J135" i="24"/>
  <c r="F135" i="24"/>
  <c r="J134" i="24"/>
  <c r="F134" i="24"/>
  <c r="J133" i="24"/>
  <c r="F133" i="24"/>
  <c r="J132" i="24"/>
  <c r="F132" i="24"/>
  <c r="J131" i="24"/>
  <c r="F131" i="24"/>
  <c r="J130" i="24"/>
  <c r="F130" i="24"/>
  <c r="J129" i="24"/>
  <c r="F129" i="24"/>
  <c r="J128" i="24"/>
  <c r="F128" i="24"/>
  <c r="J127" i="24"/>
  <c r="F127" i="24"/>
  <c r="J126" i="24"/>
  <c r="F126" i="24"/>
  <c r="J125" i="24"/>
  <c r="F125" i="24"/>
  <c r="J124" i="24"/>
  <c r="F124" i="24"/>
  <c r="J123" i="24"/>
  <c r="F123" i="24"/>
  <c r="J122" i="24"/>
  <c r="F122" i="24"/>
  <c r="J121" i="24"/>
  <c r="F121" i="24"/>
  <c r="J120" i="24"/>
  <c r="F120" i="24"/>
  <c r="J119" i="24"/>
  <c r="F119" i="24"/>
  <c r="J118" i="24"/>
  <c r="F118" i="24"/>
  <c r="J117" i="24"/>
  <c r="F117" i="24"/>
  <c r="J116" i="24"/>
  <c r="F116" i="24"/>
  <c r="J115" i="24"/>
  <c r="F115" i="24"/>
  <c r="J114" i="24"/>
  <c r="F114" i="24"/>
  <c r="J113" i="24"/>
  <c r="F113" i="24"/>
  <c r="J112" i="24"/>
  <c r="F112" i="24"/>
  <c r="J111" i="24"/>
  <c r="F111" i="24"/>
  <c r="J110" i="24"/>
  <c r="F110" i="24"/>
  <c r="J109" i="24"/>
  <c r="F109" i="24"/>
  <c r="J108" i="24"/>
  <c r="F108" i="24"/>
  <c r="J107" i="24"/>
  <c r="F107" i="24"/>
  <c r="J106" i="24"/>
  <c r="F106" i="24"/>
  <c r="J105" i="24"/>
  <c r="F105" i="24"/>
  <c r="J104" i="24"/>
  <c r="F104" i="24"/>
  <c r="J103" i="24"/>
  <c r="F103" i="24"/>
  <c r="J102" i="24"/>
  <c r="F102" i="24"/>
  <c r="J101" i="24"/>
  <c r="F101" i="24"/>
  <c r="J100" i="24"/>
  <c r="F100" i="24"/>
  <c r="J99" i="24"/>
  <c r="F99" i="24"/>
  <c r="J98" i="24"/>
  <c r="F98" i="24"/>
  <c r="J97" i="24"/>
  <c r="F97" i="24"/>
  <c r="J96" i="24"/>
  <c r="F96" i="24"/>
  <c r="J95" i="24"/>
  <c r="F95" i="24"/>
  <c r="J94" i="24"/>
  <c r="F94" i="24"/>
  <c r="J93" i="24"/>
  <c r="F93" i="24"/>
  <c r="J92" i="24"/>
  <c r="F92" i="24"/>
  <c r="J91" i="24"/>
  <c r="F91" i="24"/>
  <c r="J90" i="24"/>
  <c r="F90" i="24"/>
  <c r="J89" i="24"/>
  <c r="F89" i="24"/>
  <c r="J88" i="24"/>
  <c r="F88" i="24"/>
  <c r="J87" i="24"/>
  <c r="F87" i="24"/>
  <c r="J86" i="24"/>
  <c r="F86" i="24"/>
  <c r="J85" i="24"/>
  <c r="F85" i="24"/>
  <c r="J84" i="24"/>
  <c r="F84" i="24"/>
  <c r="J83" i="24"/>
  <c r="F83" i="24"/>
  <c r="J82" i="24"/>
  <c r="F82" i="24"/>
  <c r="J81" i="24"/>
  <c r="F81" i="24"/>
  <c r="J80" i="24"/>
  <c r="F80" i="24"/>
  <c r="J79" i="24"/>
  <c r="F79" i="24"/>
  <c r="J78" i="24"/>
  <c r="F78" i="24"/>
  <c r="J77" i="24"/>
  <c r="F77" i="24"/>
  <c r="J76" i="24"/>
  <c r="F76" i="24"/>
  <c r="J75" i="24"/>
  <c r="F75" i="24"/>
  <c r="J74" i="24"/>
  <c r="F74" i="24"/>
  <c r="J73" i="24"/>
  <c r="F73" i="24"/>
  <c r="J72" i="24"/>
  <c r="F72" i="24"/>
  <c r="J71" i="24"/>
  <c r="F71" i="24"/>
  <c r="J70" i="24"/>
  <c r="F70" i="24"/>
  <c r="J68" i="24"/>
  <c r="F68" i="24"/>
  <c r="J67" i="24"/>
  <c r="F67" i="24"/>
  <c r="J66" i="24"/>
  <c r="F66" i="24"/>
  <c r="J65" i="24"/>
  <c r="F65" i="24"/>
  <c r="J64" i="24"/>
  <c r="F64" i="24"/>
  <c r="J63" i="24"/>
  <c r="F63" i="24"/>
  <c r="J62" i="24"/>
  <c r="F62" i="24"/>
  <c r="J61" i="24"/>
  <c r="F61" i="24"/>
  <c r="J60" i="24"/>
  <c r="F60" i="24"/>
  <c r="J59" i="24"/>
  <c r="F59" i="24"/>
  <c r="J58" i="24"/>
  <c r="F58" i="24"/>
  <c r="J57" i="24"/>
  <c r="F57" i="24"/>
  <c r="J56" i="24"/>
  <c r="F56" i="24"/>
  <c r="J55" i="24"/>
  <c r="F55" i="24"/>
  <c r="J54" i="24"/>
  <c r="F54" i="24"/>
  <c r="J53" i="24"/>
  <c r="F53" i="24"/>
  <c r="J52" i="24"/>
  <c r="F52" i="24"/>
  <c r="J51" i="24"/>
  <c r="F51" i="24"/>
  <c r="J50" i="24"/>
  <c r="F50" i="24"/>
  <c r="J49" i="24"/>
  <c r="F49" i="24"/>
  <c r="J48" i="24"/>
  <c r="F48" i="24"/>
  <c r="J47" i="24"/>
  <c r="F47" i="24"/>
  <c r="J46" i="24"/>
  <c r="F46" i="24"/>
  <c r="J45" i="24"/>
  <c r="F45" i="24"/>
  <c r="J44" i="24"/>
  <c r="F44" i="24"/>
  <c r="J43" i="24"/>
  <c r="F43" i="24"/>
  <c r="J42" i="24"/>
  <c r="F42" i="24"/>
  <c r="J41" i="24"/>
  <c r="F41" i="24"/>
  <c r="J40" i="24"/>
  <c r="F40" i="24"/>
  <c r="J39" i="24"/>
  <c r="F39" i="24"/>
  <c r="J38" i="24"/>
  <c r="F38" i="24"/>
  <c r="J37" i="24"/>
  <c r="F37" i="24"/>
  <c r="J36" i="24"/>
  <c r="F36" i="24"/>
  <c r="J35" i="24"/>
  <c r="F35" i="24"/>
  <c r="J34" i="24"/>
  <c r="F34" i="24"/>
  <c r="J33" i="24"/>
  <c r="F33" i="24"/>
  <c r="J32" i="24"/>
  <c r="F32" i="24"/>
  <c r="J31" i="24"/>
  <c r="F31" i="24"/>
  <c r="J30" i="24"/>
  <c r="F30" i="24"/>
  <c r="J29" i="24"/>
  <c r="F29" i="24"/>
  <c r="J28" i="24"/>
  <c r="F28" i="24"/>
  <c r="J27" i="24"/>
  <c r="F27" i="24"/>
  <c r="J26" i="24"/>
  <c r="F26" i="24"/>
  <c r="J25" i="24"/>
  <c r="F25" i="24"/>
  <c r="J24" i="24"/>
  <c r="F24" i="24"/>
  <c r="J23" i="24"/>
  <c r="F23" i="24"/>
  <c r="J22" i="24"/>
  <c r="F22" i="24"/>
  <c r="J21" i="24"/>
  <c r="F21" i="24"/>
  <c r="J20" i="24"/>
  <c r="F20" i="24"/>
  <c r="J19" i="24"/>
  <c r="F19" i="24"/>
  <c r="J18" i="24"/>
  <c r="F18" i="24"/>
  <c r="J17" i="24"/>
  <c r="F17" i="24"/>
  <c r="J16" i="24"/>
  <c r="F16" i="24"/>
  <c r="J15" i="24"/>
  <c r="F15" i="24"/>
  <c r="J14" i="24"/>
  <c r="F14" i="24"/>
  <c r="J13" i="24"/>
  <c r="F13" i="24"/>
  <c r="J12" i="24"/>
  <c r="F12" i="24"/>
  <c r="J11" i="24"/>
  <c r="F11" i="24"/>
  <c r="J10" i="24"/>
  <c r="F10" i="24"/>
  <c r="J374" i="23"/>
  <c r="F374" i="23"/>
  <c r="J373" i="23"/>
  <c r="F373" i="23"/>
  <c r="J372" i="23"/>
  <c r="F372" i="23"/>
  <c r="J371" i="23"/>
  <c r="F371" i="23"/>
  <c r="J370" i="23"/>
  <c r="F370" i="23"/>
  <c r="J369" i="23"/>
  <c r="F369" i="23"/>
  <c r="J368" i="23"/>
  <c r="F368" i="23"/>
  <c r="J367" i="23"/>
  <c r="F367" i="23"/>
  <c r="J366" i="23"/>
  <c r="F366" i="23"/>
  <c r="J365" i="23"/>
  <c r="F365" i="23"/>
  <c r="J364" i="23"/>
  <c r="F364" i="23"/>
  <c r="J363" i="23"/>
  <c r="F363" i="23"/>
  <c r="J362" i="23"/>
  <c r="F362" i="23"/>
  <c r="J361" i="23"/>
  <c r="F361" i="23"/>
  <c r="J360" i="23"/>
  <c r="F360" i="23"/>
  <c r="J359" i="23"/>
  <c r="F359" i="23"/>
  <c r="J358" i="23"/>
  <c r="F358" i="23"/>
  <c r="J357" i="23"/>
  <c r="F357" i="23"/>
  <c r="J356" i="23"/>
  <c r="F356" i="23"/>
  <c r="J355" i="23"/>
  <c r="F355" i="23"/>
  <c r="J354" i="23"/>
  <c r="F354" i="23"/>
  <c r="J353" i="23"/>
  <c r="F353" i="23"/>
  <c r="J352" i="23"/>
  <c r="F352" i="23"/>
  <c r="J351" i="23"/>
  <c r="F351" i="23"/>
  <c r="J350" i="23"/>
  <c r="F350" i="23"/>
  <c r="J349" i="23"/>
  <c r="F349" i="23"/>
  <c r="J348" i="23"/>
  <c r="F348" i="23"/>
  <c r="J347" i="23"/>
  <c r="F347" i="23"/>
  <c r="J346" i="23"/>
  <c r="F346" i="23"/>
  <c r="J345" i="23"/>
  <c r="F345" i="23"/>
  <c r="J344" i="23"/>
  <c r="F344" i="23"/>
  <c r="J343" i="23"/>
  <c r="F343" i="23"/>
  <c r="J342" i="23"/>
  <c r="F342" i="23"/>
  <c r="J341" i="23"/>
  <c r="F341" i="23"/>
  <c r="J340" i="23"/>
  <c r="F340" i="23"/>
  <c r="J339" i="23"/>
  <c r="F339" i="23"/>
  <c r="J338" i="23"/>
  <c r="F338" i="23"/>
  <c r="J337" i="23"/>
  <c r="F337" i="23"/>
  <c r="J336" i="23"/>
  <c r="F336" i="23"/>
  <c r="J335" i="23"/>
  <c r="F335" i="23"/>
  <c r="J334" i="23"/>
  <c r="F334" i="23"/>
  <c r="J333" i="23"/>
  <c r="F333" i="23"/>
  <c r="J332" i="23"/>
  <c r="F332" i="23"/>
  <c r="J331" i="23"/>
  <c r="F331" i="23"/>
  <c r="J330" i="23"/>
  <c r="F330" i="23"/>
  <c r="J329" i="23"/>
  <c r="F329" i="23"/>
  <c r="J328" i="23"/>
  <c r="F328" i="23"/>
  <c r="J327" i="23"/>
  <c r="F327" i="23"/>
  <c r="J326" i="23"/>
  <c r="F326" i="23"/>
  <c r="J325" i="23"/>
  <c r="F325" i="23"/>
  <c r="J324" i="23"/>
  <c r="F324" i="23"/>
  <c r="J323" i="23"/>
  <c r="F323" i="23"/>
  <c r="J322" i="23"/>
  <c r="F322" i="23"/>
  <c r="J321" i="23"/>
  <c r="F321" i="23"/>
  <c r="J320" i="23"/>
  <c r="F320" i="23"/>
  <c r="J319" i="23"/>
  <c r="F319" i="23"/>
  <c r="J318" i="23"/>
  <c r="F318" i="23"/>
  <c r="J317" i="23"/>
  <c r="F317" i="23"/>
  <c r="J316" i="23"/>
  <c r="F316" i="23"/>
  <c r="J315" i="23"/>
  <c r="F315" i="23"/>
  <c r="J314" i="23"/>
  <c r="F314" i="23"/>
  <c r="J313" i="23"/>
  <c r="F313" i="23"/>
  <c r="J312" i="23"/>
  <c r="F312" i="23"/>
  <c r="J311" i="23"/>
  <c r="F311" i="23"/>
  <c r="J310" i="23"/>
  <c r="F310" i="23"/>
  <c r="J309" i="23"/>
  <c r="F309" i="23"/>
  <c r="J308" i="23"/>
  <c r="F308" i="23"/>
  <c r="J307" i="23"/>
  <c r="F307" i="23"/>
  <c r="J306" i="23"/>
  <c r="F306" i="23"/>
  <c r="J305" i="23"/>
  <c r="F305" i="23"/>
  <c r="J304" i="23"/>
  <c r="F304" i="23"/>
  <c r="J303" i="23"/>
  <c r="F303" i="23"/>
  <c r="J302" i="23"/>
  <c r="F302" i="23"/>
  <c r="J301" i="23"/>
  <c r="F301" i="23"/>
  <c r="J300" i="23"/>
  <c r="F300" i="23"/>
  <c r="J299" i="23"/>
  <c r="F299" i="23"/>
  <c r="J298" i="23"/>
  <c r="F298" i="23"/>
  <c r="J297" i="23"/>
  <c r="F297" i="23"/>
  <c r="J296" i="23"/>
  <c r="F296" i="23"/>
  <c r="J295" i="23"/>
  <c r="F295" i="23"/>
  <c r="J294" i="23"/>
  <c r="F294" i="23"/>
  <c r="J293" i="23"/>
  <c r="F293" i="23"/>
  <c r="J292" i="23"/>
  <c r="F292" i="23"/>
  <c r="J291" i="23"/>
  <c r="F291" i="23"/>
  <c r="J290" i="23"/>
  <c r="F290" i="23"/>
  <c r="J289" i="23"/>
  <c r="F289" i="23"/>
  <c r="J288" i="23"/>
  <c r="F288" i="23"/>
  <c r="J287" i="23"/>
  <c r="F287" i="23"/>
  <c r="J286" i="23"/>
  <c r="F286" i="23"/>
  <c r="J285" i="23"/>
  <c r="F285" i="23"/>
  <c r="J284" i="23"/>
  <c r="F284" i="23"/>
  <c r="J283" i="23"/>
  <c r="F283" i="23"/>
  <c r="J282" i="23"/>
  <c r="F282" i="23"/>
  <c r="J281" i="23"/>
  <c r="F281" i="23"/>
  <c r="J280" i="23"/>
  <c r="F280" i="23"/>
  <c r="J279" i="23"/>
  <c r="F279" i="23"/>
  <c r="J278" i="23"/>
  <c r="F278" i="23"/>
  <c r="J277" i="23"/>
  <c r="F277" i="23"/>
  <c r="J276" i="23"/>
  <c r="F276" i="23"/>
  <c r="J275" i="23"/>
  <c r="F275" i="23"/>
  <c r="J274" i="23"/>
  <c r="F274" i="23"/>
  <c r="J273" i="23"/>
  <c r="F273" i="23"/>
  <c r="J272" i="23"/>
  <c r="F272" i="23"/>
  <c r="J271" i="23"/>
  <c r="F271" i="23"/>
  <c r="J270" i="23"/>
  <c r="F270" i="23"/>
  <c r="J269" i="23"/>
  <c r="F269" i="23"/>
  <c r="J268" i="23"/>
  <c r="F268" i="23"/>
  <c r="J267" i="23"/>
  <c r="F267" i="23"/>
  <c r="J266" i="23"/>
  <c r="F266" i="23"/>
  <c r="J265" i="23"/>
  <c r="F265" i="23"/>
  <c r="J264" i="23"/>
  <c r="F264" i="23"/>
  <c r="J263" i="23"/>
  <c r="F263" i="23"/>
  <c r="J262" i="23"/>
  <c r="F262" i="23"/>
  <c r="J261" i="23"/>
  <c r="F261" i="23"/>
  <c r="J260" i="23"/>
  <c r="F260" i="23"/>
  <c r="J259" i="23"/>
  <c r="F259" i="23"/>
  <c r="J258" i="23"/>
  <c r="F258" i="23"/>
  <c r="J257" i="23"/>
  <c r="F257" i="23"/>
  <c r="J256" i="23"/>
  <c r="F256" i="23"/>
  <c r="J255" i="23"/>
  <c r="F255" i="23"/>
  <c r="J254" i="23"/>
  <c r="F254" i="23"/>
  <c r="J253" i="23"/>
  <c r="F253" i="23"/>
  <c r="J252" i="23"/>
  <c r="F252" i="23"/>
  <c r="J251" i="23"/>
  <c r="F251" i="23"/>
  <c r="J250" i="23"/>
  <c r="F250" i="23"/>
  <c r="J249" i="23"/>
  <c r="F249" i="23"/>
  <c r="J248" i="23"/>
  <c r="F248" i="23"/>
  <c r="J247" i="23"/>
  <c r="F247" i="23"/>
  <c r="J246" i="23"/>
  <c r="F246" i="23"/>
  <c r="J245" i="23"/>
  <c r="F245" i="23"/>
  <c r="J244" i="23"/>
  <c r="F244" i="23"/>
  <c r="J243" i="23"/>
  <c r="F243" i="23"/>
  <c r="J242" i="23"/>
  <c r="F242" i="23"/>
  <c r="J241" i="23"/>
  <c r="F241" i="23"/>
  <c r="J240" i="23"/>
  <c r="F240" i="23"/>
  <c r="J239" i="23"/>
  <c r="F239" i="23"/>
  <c r="J238" i="23"/>
  <c r="F238" i="23"/>
  <c r="J237" i="23"/>
  <c r="F237" i="23"/>
  <c r="J236" i="23"/>
  <c r="F236" i="23"/>
  <c r="J235" i="23"/>
  <c r="F235" i="23"/>
  <c r="J234" i="23"/>
  <c r="F234" i="23"/>
  <c r="J233" i="23"/>
  <c r="F233" i="23"/>
  <c r="J232" i="23"/>
  <c r="F232" i="23"/>
  <c r="J231" i="23"/>
  <c r="F231" i="23"/>
  <c r="J230" i="23"/>
  <c r="F230" i="23"/>
  <c r="J229" i="23"/>
  <c r="F229" i="23"/>
  <c r="J228" i="23"/>
  <c r="F228" i="23"/>
  <c r="J227" i="23"/>
  <c r="F227" i="23"/>
  <c r="J226" i="23"/>
  <c r="F226" i="23"/>
  <c r="J225" i="23"/>
  <c r="F225" i="23"/>
  <c r="J224" i="23"/>
  <c r="F224" i="23"/>
  <c r="J223" i="23"/>
  <c r="F223" i="23"/>
  <c r="J222" i="23"/>
  <c r="F222" i="23"/>
  <c r="J221" i="23"/>
  <c r="F221" i="23"/>
  <c r="J220" i="23"/>
  <c r="F220" i="23"/>
  <c r="J219" i="23"/>
  <c r="F219" i="23"/>
  <c r="J218" i="23"/>
  <c r="F218" i="23"/>
  <c r="J217" i="23"/>
  <c r="F217" i="23"/>
  <c r="J216" i="23"/>
  <c r="F216" i="23"/>
  <c r="J215" i="23"/>
  <c r="F215" i="23"/>
  <c r="J214" i="23"/>
  <c r="F214" i="23"/>
  <c r="J213" i="23"/>
  <c r="F213" i="23"/>
  <c r="J212" i="23"/>
  <c r="F212" i="23"/>
  <c r="J211" i="23"/>
  <c r="F211" i="23"/>
  <c r="J210" i="23"/>
  <c r="F210" i="23"/>
  <c r="J209" i="23"/>
  <c r="F209" i="23"/>
  <c r="J208" i="23"/>
  <c r="F208" i="23"/>
  <c r="J207" i="23"/>
  <c r="F207" i="23"/>
  <c r="J206" i="23"/>
  <c r="F206" i="23"/>
  <c r="J205" i="23"/>
  <c r="F205" i="23"/>
  <c r="J204" i="23"/>
  <c r="F204" i="23"/>
  <c r="J203" i="23"/>
  <c r="F203" i="23"/>
  <c r="J202" i="23"/>
  <c r="F202" i="23"/>
  <c r="J201" i="23"/>
  <c r="F201" i="23"/>
  <c r="J200" i="23"/>
  <c r="F200" i="23"/>
  <c r="J199" i="23"/>
  <c r="F199" i="23"/>
  <c r="J198" i="23"/>
  <c r="F198" i="23"/>
  <c r="J197" i="23"/>
  <c r="F197" i="23"/>
  <c r="J196" i="23"/>
  <c r="F196" i="23"/>
  <c r="J195" i="23"/>
  <c r="F195" i="23"/>
  <c r="J194" i="23"/>
  <c r="F194" i="23"/>
  <c r="J193" i="23"/>
  <c r="F193" i="23"/>
  <c r="J192" i="23"/>
  <c r="F192" i="23"/>
  <c r="J191" i="23"/>
  <c r="F191" i="23"/>
  <c r="J190" i="23"/>
  <c r="F190" i="23"/>
  <c r="J189" i="23"/>
  <c r="F189" i="23"/>
  <c r="J188" i="23"/>
  <c r="F188" i="23"/>
  <c r="J187" i="23"/>
  <c r="F187" i="23"/>
  <c r="J186" i="23"/>
  <c r="F186" i="23"/>
  <c r="J185" i="23"/>
  <c r="F185" i="23"/>
  <c r="J184" i="23"/>
  <c r="F184" i="23"/>
  <c r="J183" i="23"/>
  <c r="F183" i="23"/>
  <c r="J182" i="23"/>
  <c r="F182" i="23"/>
  <c r="J181" i="23"/>
  <c r="F181" i="23"/>
  <c r="J180" i="23"/>
  <c r="F180" i="23"/>
  <c r="J179" i="23"/>
  <c r="F179" i="23"/>
  <c r="J178" i="23"/>
  <c r="F178" i="23"/>
  <c r="J177" i="23"/>
  <c r="F177" i="23"/>
  <c r="J176" i="23"/>
  <c r="F176" i="23"/>
  <c r="J175" i="23"/>
  <c r="F175" i="23"/>
  <c r="J174" i="23"/>
  <c r="F174" i="23"/>
  <c r="J173" i="23"/>
  <c r="F173" i="23"/>
  <c r="J172" i="23"/>
  <c r="F172" i="23"/>
  <c r="J171" i="23"/>
  <c r="F171" i="23"/>
  <c r="J170" i="23"/>
  <c r="F170" i="23"/>
  <c r="J169" i="23"/>
  <c r="F169" i="23"/>
  <c r="J168" i="23"/>
  <c r="F168" i="23"/>
  <c r="J167" i="23"/>
  <c r="F167" i="23"/>
  <c r="J166" i="23"/>
  <c r="F166" i="23"/>
  <c r="J165" i="23"/>
  <c r="F165" i="23"/>
  <c r="J164" i="23"/>
  <c r="F164" i="23"/>
  <c r="J163" i="23"/>
  <c r="F163" i="23"/>
  <c r="J162" i="23"/>
  <c r="F162" i="23"/>
  <c r="J161" i="23"/>
  <c r="F161" i="23"/>
  <c r="J160" i="23"/>
  <c r="F160" i="23"/>
  <c r="J159" i="23"/>
  <c r="F159" i="23"/>
  <c r="J158" i="23"/>
  <c r="F158" i="23"/>
  <c r="J157" i="23"/>
  <c r="F157" i="23"/>
  <c r="J156" i="23"/>
  <c r="F156" i="23"/>
  <c r="J155" i="23"/>
  <c r="F155" i="23"/>
  <c r="J154" i="23"/>
  <c r="F154" i="23"/>
  <c r="J153" i="23"/>
  <c r="F153" i="23"/>
  <c r="J152" i="23"/>
  <c r="F152" i="23"/>
  <c r="J151" i="23"/>
  <c r="F151" i="23"/>
  <c r="J150" i="23"/>
  <c r="F150" i="23"/>
  <c r="J149" i="23"/>
  <c r="F149" i="23"/>
  <c r="J148" i="23"/>
  <c r="F148" i="23"/>
  <c r="J147" i="23"/>
  <c r="F147" i="23"/>
  <c r="J146" i="23"/>
  <c r="F146" i="23"/>
  <c r="J145" i="23"/>
  <c r="F145" i="23"/>
  <c r="J144" i="23"/>
  <c r="F144" i="23"/>
  <c r="J143" i="23"/>
  <c r="F143" i="23"/>
  <c r="J142" i="23"/>
  <c r="F142" i="23"/>
  <c r="J141" i="23"/>
  <c r="F141" i="23"/>
  <c r="J140" i="23"/>
  <c r="F140" i="23"/>
  <c r="J139" i="23"/>
  <c r="F139" i="23"/>
  <c r="J138" i="23"/>
  <c r="F138" i="23"/>
  <c r="J137" i="23"/>
  <c r="F137" i="23"/>
  <c r="J136" i="23"/>
  <c r="F136" i="23"/>
  <c r="J135" i="23"/>
  <c r="F135" i="23"/>
  <c r="J134" i="23"/>
  <c r="F134" i="23"/>
  <c r="J133" i="23"/>
  <c r="F133" i="23"/>
  <c r="J132" i="23"/>
  <c r="F132" i="23"/>
  <c r="J131" i="23"/>
  <c r="F131" i="23"/>
  <c r="J130" i="23"/>
  <c r="F130" i="23"/>
  <c r="J129" i="23"/>
  <c r="F129" i="23"/>
  <c r="J128" i="23"/>
  <c r="F128" i="23"/>
  <c r="J127" i="23"/>
  <c r="F127" i="23"/>
  <c r="J126" i="23"/>
  <c r="F126" i="23"/>
  <c r="J125" i="23"/>
  <c r="F125" i="23"/>
  <c r="J124" i="23"/>
  <c r="F124" i="23"/>
  <c r="J123" i="23"/>
  <c r="F123" i="23"/>
  <c r="J122" i="23"/>
  <c r="F122" i="23"/>
  <c r="J121" i="23"/>
  <c r="F121" i="23"/>
  <c r="J120" i="23"/>
  <c r="F120" i="23"/>
  <c r="J119" i="23"/>
  <c r="F119" i="23"/>
  <c r="J118" i="23"/>
  <c r="F118" i="23"/>
  <c r="J117" i="23"/>
  <c r="F117" i="23"/>
  <c r="J116" i="23"/>
  <c r="F116" i="23"/>
  <c r="J115" i="23"/>
  <c r="F115" i="23"/>
  <c r="J114" i="23"/>
  <c r="F114" i="23"/>
  <c r="J113" i="23"/>
  <c r="F113" i="23"/>
  <c r="J112" i="23"/>
  <c r="F112" i="23"/>
  <c r="J111" i="23"/>
  <c r="F111" i="23"/>
  <c r="J110" i="23"/>
  <c r="F110" i="23"/>
  <c r="J109" i="23"/>
  <c r="F109" i="23"/>
  <c r="J108" i="23"/>
  <c r="F108" i="23"/>
  <c r="J107" i="23"/>
  <c r="F107" i="23"/>
  <c r="J106" i="23"/>
  <c r="F106" i="23"/>
  <c r="J105" i="23"/>
  <c r="F105" i="23"/>
  <c r="J104" i="23"/>
  <c r="F104" i="23"/>
  <c r="J103" i="23"/>
  <c r="F103" i="23"/>
  <c r="J102" i="23"/>
  <c r="F102" i="23"/>
  <c r="J101" i="23"/>
  <c r="F101" i="23"/>
  <c r="J100" i="23"/>
  <c r="F100" i="23"/>
  <c r="J99" i="23"/>
  <c r="F99" i="23"/>
  <c r="J98" i="23"/>
  <c r="F98" i="23"/>
  <c r="J97" i="23"/>
  <c r="F97" i="23"/>
  <c r="J96" i="23"/>
  <c r="F96" i="23"/>
  <c r="J95" i="23"/>
  <c r="F95" i="23"/>
  <c r="J94" i="23"/>
  <c r="F94" i="23"/>
  <c r="J93" i="23"/>
  <c r="F93" i="23"/>
  <c r="J92" i="23"/>
  <c r="F92" i="23"/>
  <c r="J91" i="23"/>
  <c r="F91" i="23"/>
  <c r="J90" i="23"/>
  <c r="F90" i="23"/>
  <c r="J89" i="23"/>
  <c r="F89" i="23"/>
  <c r="J88" i="23"/>
  <c r="F88" i="23"/>
  <c r="J87" i="23"/>
  <c r="F87" i="23"/>
  <c r="J86" i="23"/>
  <c r="F86" i="23"/>
  <c r="J85" i="23"/>
  <c r="F85" i="23"/>
  <c r="J84" i="23"/>
  <c r="F84" i="23"/>
  <c r="J83" i="23"/>
  <c r="F83" i="23"/>
  <c r="J82" i="23"/>
  <c r="F82" i="23"/>
  <c r="J81" i="23"/>
  <c r="F81" i="23"/>
  <c r="J80" i="23"/>
  <c r="F80" i="23"/>
  <c r="J79" i="23"/>
  <c r="F79" i="23"/>
  <c r="J78" i="23"/>
  <c r="F78" i="23"/>
  <c r="J77" i="23"/>
  <c r="F77" i="23"/>
  <c r="J76" i="23"/>
  <c r="F76" i="23"/>
  <c r="J75" i="23"/>
  <c r="F75" i="23"/>
  <c r="J74" i="23"/>
  <c r="F74" i="23"/>
  <c r="J73" i="23"/>
  <c r="F73" i="23"/>
  <c r="J72" i="23"/>
  <c r="F72" i="23"/>
  <c r="J71" i="23"/>
  <c r="F71" i="23"/>
  <c r="J70" i="23"/>
  <c r="F70" i="23"/>
  <c r="J69" i="23"/>
  <c r="F69" i="23"/>
  <c r="J68" i="23"/>
  <c r="F68" i="23"/>
  <c r="J67" i="23"/>
  <c r="F67" i="23"/>
  <c r="J66" i="23"/>
  <c r="F66" i="23"/>
  <c r="J65" i="23"/>
  <c r="F65" i="23"/>
  <c r="J64" i="23"/>
  <c r="F64" i="23"/>
  <c r="J63" i="23"/>
  <c r="F63" i="23"/>
  <c r="J62" i="23"/>
  <c r="F62" i="23"/>
  <c r="J61" i="23"/>
  <c r="F61" i="23"/>
  <c r="J60" i="23"/>
  <c r="F60" i="23"/>
  <c r="J59" i="23"/>
  <c r="F59" i="23"/>
  <c r="J58" i="23"/>
  <c r="F58" i="23"/>
  <c r="J57" i="23"/>
  <c r="F57" i="23"/>
  <c r="J56" i="23"/>
  <c r="F56" i="23"/>
  <c r="J55" i="23"/>
  <c r="F55" i="23"/>
  <c r="J54" i="23"/>
  <c r="F54" i="23"/>
  <c r="J53" i="23"/>
  <c r="F53" i="23"/>
  <c r="J52" i="23"/>
  <c r="F52" i="23"/>
  <c r="J51" i="23"/>
  <c r="F51" i="23"/>
  <c r="J50" i="23"/>
  <c r="F50" i="23"/>
  <c r="J49" i="23"/>
  <c r="F49" i="23"/>
  <c r="J48" i="23"/>
  <c r="F48" i="23"/>
  <c r="J47" i="23"/>
  <c r="F47" i="23"/>
  <c r="J46" i="23"/>
  <c r="F46" i="23"/>
  <c r="J45" i="23"/>
  <c r="F45" i="23"/>
  <c r="J44" i="23"/>
  <c r="F44" i="23"/>
  <c r="J43" i="23"/>
  <c r="F43" i="23"/>
  <c r="J42" i="23"/>
  <c r="F42" i="23"/>
  <c r="J41" i="23"/>
  <c r="F41" i="23"/>
  <c r="J40" i="23"/>
  <c r="F40" i="23"/>
  <c r="J39" i="23"/>
  <c r="F39" i="23"/>
  <c r="J38" i="23"/>
  <c r="F38" i="23"/>
  <c r="J37" i="23"/>
  <c r="F37" i="23"/>
  <c r="J36" i="23"/>
  <c r="F36" i="23"/>
  <c r="J35" i="23"/>
  <c r="F35" i="23"/>
  <c r="J34" i="23"/>
  <c r="F34" i="23"/>
  <c r="J33" i="23"/>
  <c r="F33" i="23"/>
  <c r="J32" i="23"/>
  <c r="F32" i="23"/>
  <c r="J31" i="23"/>
  <c r="F31" i="23"/>
  <c r="J30" i="23"/>
  <c r="F30" i="23"/>
  <c r="J29" i="23"/>
  <c r="F29" i="23"/>
  <c r="J28" i="23"/>
  <c r="F28" i="23"/>
  <c r="J27" i="23"/>
  <c r="F27" i="23"/>
  <c r="J26" i="23"/>
  <c r="F26" i="23"/>
  <c r="J25" i="23"/>
  <c r="F25" i="23"/>
  <c r="J24" i="23"/>
  <c r="F24" i="23"/>
  <c r="J23" i="23"/>
  <c r="F23" i="23"/>
  <c r="J22" i="23"/>
  <c r="F22" i="23"/>
  <c r="J21" i="23"/>
  <c r="F21" i="23"/>
  <c r="J20" i="23"/>
  <c r="F20" i="23"/>
  <c r="J19" i="23"/>
  <c r="F19" i="23"/>
  <c r="J18" i="23"/>
  <c r="F18" i="23"/>
  <c r="J17" i="23"/>
  <c r="F17" i="23"/>
  <c r="J16" i="23"/>
  <c r="F16" i="23"/>
  <c r="J15" i="23"/>
  <c r="F15" i="23"/>
  <c r="J14" i="23"/>
  <c r="F14" i="23"/>
  <c r="J13" i="23"/>
  <c r="F13" i="23"/>
  <c r="J12" i="23"/>
  <c r="F12" i="23"/>
  <c r="J11" i="23"/>
  <c r="F11" i="23"/>
  <c r="J10" i="23"/>
  <c r="F10" i="23"/>
  <c r="J374" i="22"/>
  <c r="F374" i="22"/>
  <c r="J373" i="22"/>
  <c r="F373" i="22"/>
  <c r="J372" i="22"/>
  <c r="F372" i="22"/>
  <c r="J371" i="22"/>
  <c r="F371" i="22"/>
  <c r="J370" i="22"/>
  <c r="F370" i="22"/>
  <c r="J369" i="22"/>
  <c r="F369" i="22"/>
  <c r="J368" i="22"/>
  <c r="F368" i="22"/>
  <c r="J367" i="22"/>
  <c r="F367" i="22"/>
  <c r="J366" i="22"/>
  <c r="F366" i="22"/>
  <c r="J365" i="22"/>
  <c r="F365" i="22"/>
  <c r="J364" i="22"/>
  <c r="F364" i="22"/>
  <c r="J363" i="22"/>
  <c r="F363" i="22"/>
  <c r="J362" i="22"/>
  <c r="F362" i="22"/>
  <c r="J361" i="22"/>
  <c r="F361" i="22"/>
  <c r="J360" i="22"/>
  <c r="F360" i="22"/>
  <c r="J359" i="22"/>
  <c r="F359" i="22"/>
  <c r="J358" i="22"/>
  <c r="F358" i="22"/>
  <c r="J357" i="22"/>
  <c r="F357" i="22"/>
  <c r="J356" i="22"/>
  <c r="F356" i="22"/>
  <c r="J355" i="22"/>
  <c r="F355" i="22"/>
  <c r="J354" i="22"/>
  <c r="F354" i="22"/>
  <c r="J353" i="22"/>
  <c r="F353" i="22"/>
  <c r="J352" i="22"/>
  <c r="F352" i="22"/>
  <c r="J351" i="22"/>
  <c r="F351" i="22"/>
  <c r="J350" i="22"/>
  <c r="F350" i="22"/>
  <c r="J349" i="22"/>
  <c r="F349" i="22"/>
  <c r="J348" i="22"/>
  <c r="F348" i="22"/>
  <c r="J347" i="22"/>
  <c r="F347" i="22"/>
  <c r="J346" i="22"/>
  <c r="F346" i="22"/>
  <c r="J345" i="22"/>
  <c r="F345" i="22"/>
  <c r="J344" i="22"/>
  <c r="F344" i="22"/>
  <c r="J343" i="22"/>
  <c r="F343" i="22"/>
  <c r="J342" i="22"/>
  <c r="F342" i="22"/>
  <c r="J341" i="22"/>
  <c r="F341" i="22"/>
  <c r="J340" i="22"/>
  <c r="F340" i="22"/>
  <c r="J339" i="22"/>
  <c r="F339" i="22"/>
  <c r="J338" i="22"/>
  <c r="F338" i="22"/>
  <c r="J337" i="22"/>
  <c r="F337" i="22"/>
  <c r="J336" i="22"/>
  <c r="F336" i="22"/>
  <c r="J335" i="22"/>
  <c r="F335" i="22"/>
  <c r="J334" i="22"/>
  <c r="F334" i="22"/>
  <c r="J333" i="22"/>
  <c r="F333" i="22"/>
  <c r="J332" i="22"/>
  <c r="F332" i="22"/>
  <c r="J331" i="22"/>
  <c r="F331" i="22"/>
  <c r="J330" i="22"/>
  <c r="F330" i="22"/>
  <c r="J329" i="22"/>
  <c r="F329" i="22"/>
  <c r="J328" i="22"/>
  <c r="F328" i="22"/>
  <c r="J327" i="22"/>
  <c r="F327" i="22"/>
  <c r="J326" i="22"/>
  <c r="F326" i="22"/>
  <c r="J325" i="22"/>
  <c r="F325" i="22"/>
  <c r="J324" i="22"/>
  <c r="F324" i="22"/>
  <c r="J323" i="22"/>
  <c r="F323" i="22"/>
  <c r="J322" i="22"/>
  <c r="F322" i="22"/>
  <c r="J321" i="22"/>
  <c r="F321" i="22"/>
  <c r="J320" i="22"/>
  <c r="F320" i="22"/>
  <c r="J319" i="22"/>
  <c r="F319" i="22"/>
  <c r="J318" i="22"/>
  <c r="F318" i="22"/>
  <c r="J317" i="22"/>
  <c r="F317" i="22"/>
  <c r="J316" i="22"/>
  <c r="F316" i="22"/>
  <c r="J315" i="22"/>
  <c r="F315" i="22"/>
  <c r="J314" i="22"/>
  <c r="F314" i="22"/>
  <c r="J313" i="22"/>
  <c r="F313" i="22"/>
  <c r="J312" i="22"/>
  <c r="F312" i="22"/>
  <c r="J311" i="22"/>
  <c r="F311" i="22"/>
  <c r="J310" i="22"/>
  <c r="F310" i="22"/>
  <c r="J309" i="22"/>
  <c r="F309" i="22"/>
  <c r="J308" i="22"/>
  <c r="F308" i="22"/>
  <c r="J307" i="22"/>
  <c r="F307" i="22"/>
  <c r="J306" i="22"/>
  <c r="F306" i="22"/>
  <c r="J305" i="22"/>
  <c r="F305" i="22"/>
  <c r="J304" i="22"/>
  <c r="F304" i="22"/>
  <c r="J303" i="22"/>
  <c r="F303" i="22"/>
  <c r="J302" i="22"/>
  <c r="F302" i="22"/>
  <c r="J301" i="22"/>
  <c r="F301" i="22"/>
  <c r="J300" i="22"/>
  <c r="F300" i="22"/>
  <c r="J299" i="22"/>
  <c r="F299" i="22"/>
  <c r="J298" i="22"/>
  <c r="F298" i="22"/>
  <c r="J297" i="22"/>
  <c r="F297" i="22"/>
  <c r="J296" i="22"/>
  <c r="F296" i="22"/>
  <c r="J295" i="22"/>
  <c r="F295" i="22"/>
  <c r="J294" i="22"/>
  <c r="F294" i="22"/>
  <c r="J293" i="22"/>
  <c r="F293" i="22"/>
  <c r="J292" i="22"/>
  <c r="F292" i="22"/>
  <c r="J291" i="22"/>
  <c r="F291" i="22"/>
  <c r="J290" i="22"/>
  <c r="F290" i="22"/>
  <c r="J289" i="22"/>
  <c r="F289" i="22"/>
  <c r="J288" i="22"/>
  <c r="F288" i="22"/>
  <c r="J287" i="22"/>
  <c r="F287" i="22"/>
  <c r="J286" i="22"/>
  <c r="F286" i="22"/>
  <c r="J285" i="22"/>
  <c r="F285" i="22"/>
  <c r="J284" i="22"/>
  <c r="F284" i="22"/>
  <c r="J283" i="22"/>
  <c r="F283" i="22"/>
  <c r="J282" i="22"/>
  <c r="F282" i="22"/>
  <c r="J281" i="22"/>
  <c r="F281" i="22"/>
  <c r="J280" i="22"/>
  <c r="F280" i="22"/>
  <c r="J279" i="22"/>
  <c r="F279" i="22"/>
  <c r="J278" i="22"/>
  <c r="F278" i="22"/>
  <c r="J277" i="22"/>
  <c r="F277" i="22"/>
  <c r="J276" i="22"/>
  <c r="F276" i="22"/>
  <c r="J275" i="22"/>
  <c r="F275" i="22"/>
  <c r="J274" i="22"/>
  <c r="F274" i="22"/>
  <c r="J273" i="22"/>
  <c r="F273" i="22"/>
  <c r="J272" i="22"/>
  <c r="F272" i="22"/>
  <c r="J271" i="22"/>
  <c r="F271" i="22"/>
  <c r="J270" i="22"/>
  <c r="F270" i="22"/>
  <c r="J269" i="22"/>
  <c r="F269" i="22"/>
  <c r="J268" i="22"/>
  <c r="F268" i="22"/>
  <c r="J267" i="22"/>
  <c r="F267" i="22"/>
  <c r="J266" i="22"/>
  <c r="F266" i="22"/>
  <c r="J265" i="22"/>
  <c r="F265" i="22"/>
  <c r="J264" i="22"/>
  <c r="F264" i="22"/>
  <c r="J263" i="22"/>
  <c r="F263" i="22"/>
  <c r="J262" i="22"/>
  <c r="F262" i="22"/>
  <c r="J261" i="22"/>
  <c r="F261" i="22"/>
  <c r="J260" i="22"/>
  <c r="F260" i="22"/>
  <c r="J259" i="22"/>
  <c r="F259" i="22"/>
  <c r="J258" i="22"/>
  <c r="F258" i="22"/>
  <c r="J257" i="22"/>
  <c r="F257" i="22"/>
  <c r="J256" i="22"/>
  <c r="F256" i="22"/>
  <c r="J255" i="22"/>
  <c r="F255" i="22"/>
  <c r="J254" i="22"/>
  <c r="F254" i="22"/>
  <c r="J253" i="22"/>
  <c r="F253" i="22"/>
  <c r="J252" i="22"/>
  <c r="F252" i="22"/>
  <c r="J251" i="22"/>
  <c r="F251" i="22"/>
  <c r="J250" i="22"/>
  <c r="F250" i="22"/>
  <c r="J249" i="22"/>
  <c r="F249" i="22"/>
  <c r="J248" i="22"/>
  <c r="F248" i="22"/>
  <c r="J247" i="22"/>
  <c r="F247" i="22"/>
  <c r="J246" i="22"/>
  <c r="F246" i="22"/>
  <c r="J245" i="22"/>
  <c r="F245" i="22"/>
  <c r="J244" i="22"/>
  <c r="F244" i="22"/>
  <c r="J243" i="22"/>
  <c r="F243" i="22"/>
  <c r="J242" i="22"/>
  <c r="F242" i="22"/>
  <c r="J241" i="22"/>
  <c r="F241" i="22"/>
  <c r="J240" i="22"/>
  <c r="F240" i="22"/>
  <c r="J239" i="22"/>
  <c r="F239" i="22"/>
  <c r="J238" i="22"/>
  <c r="F238" i="22"/>
  <c r="J237" i="22"/>
  <c r="F237" i="22"/>
  <c r="J236" i="22"/>
  <c r="F236" i="22"/>
  <c r="J235" i="22"/>
  <c r="F235" i="22"/>
  <c r="J234" i="22"/>
  <c r="F234" i="22"/>
  <c r="J233" i="22"/>
  <c r="F233" i="22"/>
  <c r="J232" i="22"/>
  <c r="F232" i="22"/>
  <c r="J231" i="22"/>
  <c r="F231" i="22"/>
  <c r="J230" i="22"/>
  <c r="F230" i="22"/>
  <c r="J229" i="22"/>
  <c r="F229" i="22"/>
  <c r="J228" i="22"/>
  <c r="F228" i="22"/>
  <c r="J227" i="22"/>
  <c r="F227" i="22"/>
  <c r="J226" i="22"/>
  <c r="F226" i="22"/>
  <c r="J225" i="22"/>
  <c r="F225" i="22"/>
  <c r="J224" i="22"/>
  <c r="F224" i="22"/>
  <c r="J223" i="22"/>
  <c r="F223" i="22"/>
  <c r="J222" i="22"/>
  <c r="F222" i="22"/>
  <c r="J221" i="22"/>
  <c r="F221" i="22"/>
  <c r="J220" i="22"/>
  <c r="F220" i="22"/>
  <c r="J219" i="22"/>
  <c r="F219" i="22"/>
  <c r="J218" i="22"/>
  <c r="F218" i="22"/>
  <c r="J217" i="22"/>
  <c r="F217" i="22"/>
  <c r="J216" i="22"/>
  <c r="F216" i="22"/>
  <c r="J215" i="22"/>
  <c r="F215" i="22"/>
  <c r="J214" i="22"/>
  <c r="F214" i="22"/>
  <c r="J213" i="22"/>
  <c r="F213" i="22"/>
  <c r="J212" i="22"/>
  <c r="F212" i="22"/>
  <c r="J211" i="22"/>
  <c r="F211" i="22"/>
  <c r="J210" i="22"/>
  <c r="F210" i="22"/>
  <c r="J209" i="22"/>
  <c r="F209" i="22"/>
  <c r="J208" i="22"/>
  <c r="F208" i="22"/>
  <c r="J207" i="22"/>
  <c r="F207" i="22"/>
  <c r="J206" i="22"/>
  <c r="F206" i="22"/>
  <c r="J205" i="22"/>
  <c r="F205" i="22"/>
  <c r="J204" i="22"/>
  <c r="F204" i="22"/>
  <c r="J203" i="22"/>
  <c r="F203" i="22"/>
  <c r="J202" i="22"/>
  <c r="F202" i="22"/>
  <c r="J201" i="22"/>
  <c r="F201" i="22"/>
  <c r="J200" i="22"/>
  <c r="F200" i="22"/>
  <c r="J199" i="22"/>
  <c r="F199" i="22"/>
  <c r="J198" i="22"/>
  <c r="F198" i="22"/>
  <c r="J197" i="22"/>
  <c r="F197" i="22"/>
  <c r="J196" i="22"/>
  <c r="F196" i="22"/>
  <c r="J195" i="22"/>
  <c r="F195" i="22"/>
  <c r="J194" i="22"/>
  <c r="F194" i="22"/>
  <c r="J193" i="22"/>
  <c r="F193" i="22"/>
  <c r="J192" i="22"/>
  <c r="F192" i="22"/>
  <c r="J191" i="22"/>
  <c r="F191" i="22"/>
  <c r="J190" i="22"/>
  <c r="F190" i="22"/>
  <c r="J189" i="22"/>
  <c r="F189" i="22"/>
  <c r="J188" i="22"/>
  <c r="F188" i="22"/>
  <c r="J187" i="22"/>
  <c r="F187" i="22"/>
  <c r="J186" i="22"/>
  <c r="F186" i="22"/>
  <c r="J185" i="22"/>
  <c r="F185" i="22"/>
  <c r="J184" i="22"/>
  <c r="F184" i="22"/>
  <c r="J183" i="22"/>
  <c r="F183" i="22"/>
  <c r="J182" i="22"/>
  <c r="F182" i="22"/>
  <c r="J181" i="22"/>
  <c r="F181" i="22"/>
  <c r="J180" i="22"/>
  <c r="F180" i="22"/>
  <c r="J179" i="22"/>
  <c r="F179" i="22"/>
  <c r="J178" i="22"/>
  <c r="F178" i="22"/>
  <c r="J177" i="22"/>
  <c r="F177" i="22"/>
  <c r="J176" i="22"/>
  <c r="F176" i="22"/>
  <c r="J175" i="22"/>
  <c r="F175" i="22"/>
  <c r="J174" i="22"/>
  <c r="F174" i="22"/>
  <c r="J173" i="22"/>
  <c r="F173" i="22"/>
  <c r="J172" i="22"/>
  <c r="F172" i="22"/>
  <c r="J171" i="22"/>
  <c r="F171" i="22"/>
  <c r="J170" i="22"/>
  <c r="F170" i="22"/>
  <c r="J169" i="22"/>
  <c r="F169" i="22"/>
  <c r="J168" i="22"/>
  <c r="F168" i="22"/>
  <c r="J167" i="22"/>
  <c r="F167" i="22"/>
  <c r="J166" i="22"/>
  <c r="F166" i="22"/>
  <c r="J165" i="22"/>
  <c r="F165" i="22"/>
  <c r="J164" i="22"/>
  <c r="F164" i="22"/>
  <c r="J163" i="22"/>
  <c r="F163" i="22"/>
  <c r="J162" i="22"/>
  <c r="F162" i="22"/>
  <c r="J161" i="22"/>
  <c r="F161" i="22"/>
  <c r="J160" i="22"/>
  <c r="F160" i="22"/>
  <c r="J159" i="22"/>
  <c r="F159" i="22"/>
  <c r="J158" i="22"/>
  <c r="F158" i="22"/>
  <c r="J157" i="22"/>
  <c r="F157" i="22"/>
  <c r="J156" i="22"/>
  <c r="F156" i="22"/>
  <c r="J155" i="22"/>
  <c r="F155" i="22"/>
  <c r="J154" i="22"/>
  <c r="F154" i="22"/>
  <c r="J153" i="22"/>
  <c r="F153" i="22"/>
  <c r="J152" i="22"/>
  <c r="F152" i="22"/>
  <c r="J151" i="22"/>
  <c r="F151" i="22"/>
  <c r="J150" i="22"/>
  <c r="F150" i="22"/>
  <c r="J149" i="22"/>
  <c r="F149" i="22"/>
  <c r="J148" i="22"/>
  <c r="F148" i="22"/>
  <c r="J147" i="22"/>
  <c r="F147" i="22"/>
  <c r="J146" i="22"/>
  <c r="F146" i="22"/>
  <c r="J145" i="22"/>
  <c r="F145" i="22"/>
  <c r="J144" i="22"/>
  <c r="F144" i="22"/>
  <c r="J143" i="22"/>
  <c r="F143" i="22"/>
  <c r="J142" i="22"/>
  <c r="F142" i="22"/>
  <c r="J141" i="22"/>
  <c r="F141" i="22"/>
  <c r="J140" i="22"/>
  <c r="F140" i="22"/>
  <c r="J139" i="22"/>
  <c r="F139" i="22"/>
  <c r="J138" i="22"/>
  <c r="F138" i="22"/>
  <c r="J137" i="22"/>
  <c r="F137" i="22"/>
  <c r="J136" i="22"/>
  <c r="F136" i="22"/>
  <c r="J135" i="22"/>
  <c r="F135" i="22"/>
  <c r="J134" i="22"/>
  <c r="F134" i="22"/>
  <c r="J133" i="22"/>
  <c r="F133" i="22"/>
  <c r="J132" i="22"/>
  <c r="F132" i="22"/>
  <c r="J131" i="22"/>
  <c r="F131" i="22"/>
  <c r="J130" i="22"/>
  <c r="F130" i="22"/>
  <c r="J129" i="22"/>
  <c r="F129" i="22"/>
  <c r="J128" i="22"/>
  <c r="F128" i="22"/>
  <c r="J127" i="22"/>
  <c r="F127" i="22"/>
  <c r="J126" i="22"/>
  <c r="F126" i="22"/>
  <c r="J125" i="22"/>
  <c r="F125" i="22"/>
  <c r="J124" i="22"/>
  <c r="F124" i="22"/>
  <c r="J123" i="22"/>
  <c r="F123" i="22"/>
  <c r="J122" i="22"/>
  <c r="F122" i="22"/>
  <c r="J121" i="22"/>
  <c r="F121" i="22"/>
  <c r="J120" i="22"/>
  <c r="F120" i="22"/>
  <c r="J119" i="22"/>
  <c r="F119" i="22"/>
  <c r="J118" i="22"/>
  <c r="F118" i="22"/>
  <c r="J117" i="22"/>
  <c r="F117" i="22"/>
  <c r="J116" i="22"/>
  <c r="F116" i="22"/>
  <c r="J115" i="22"/>
  <c r="F115" i="22"/>
  <c r="J114" i="22"/>
  <c r="F114" i="22"/>
  <c r="J113" i="22"/>
  <c r="F113" i="22"/>
  <c r="J112" i="22"/>
  <c r="F112" i="22"/>
  <c r="J111" i="22"/>
  <c r="F111" i="22"/>
  <c r="J110" i="22"/>
  <c r="F110" i="22"/>
  <c r="J109" i="22"/>
  <c r="F109" i="22"/>
  <c r="J108" i="22"/>
  <c r="F108" i="22"/>
  <c r="J107" i="22"/>
  <c r="F107" i="22"/>
  <c r="J106" i="22"/>
  <c r="F106" i="22"/>
  <c r="J105" i="22"/>
  <c r="F105" i="22"/>
  <c r="J104" i="22"/>
  <c r="F104" i="22"/>
  <c r="J103" i="22"/>
  <c r="F103" i="22"/>
  <c r="J102" i="22"/>
  <c r="F102" i="22"/>
  <c r="J101" i="22"/>
  <c r="F101" i="22"/>
  <c r="J100" i="22"/>
  <c r="F100" i="22"/>
  <c r="J99" i="22"/>
  <c r="F99" i="22"/>
  <c r="J98" i="22"/>
  <c r="F98" i="22"/>
  <c r="J97" i="22"/>
  <c r="F97" i="22"/>
  <c r="J96" i="22"/>
  <c r="F96" i="22"/>
  <c r="J95" i="22"/>
  <c r="F95" i="22"/>
  <c r="J94" i="22"/>
  <c r="F94" i="22"/>
  <c r="J93" i="22"/>
  <c r="F93" i="22"/>
  <c r="J92" i="22"/>
  <c r="F92" i="22"/>
  <c r="J91" i="22"/>
  <c r="F91" i="22"/>
  <c r="J90" i="22"/>
  <c r="F90" i="22"/>
  <c r="J89" i="22"/>
  <c r="F89" i="22"/>
  <c r="J88" i="22"/>
  <c r="F88" i="22"/>
  <c r="J87" i="22"/>
  <c r="F87" i="22"/>
  <c r="J86" i="22"/>
  <c r="F86" i="22"/>
  <c r="J85" i="22"/>
  <c r="F85" i="22"/>
  <c r="J84" i="22"/>
  <c r="F84" i="22"/>
  <c r="J83" i="22"/>
  <c r="F83" i="22"/>
  <c r="J82" i="22"/>
  <c r="F82" i="22"/>
  <c r="J81" i="22"/>
  <c r="F81" i="22"/>
  <c r="J80" i="22"/>
  <c r="F80" i="22"/>
  <c r="J79" i="22"/>
  <c r="F79" i="22"/>
  <c r="J78" i="22"/>
  <c r="F78" i="22"/>
  <c r="J77" i="22"/>
  <c r="F77" i="22"/>
  <c r="J76" i="22"/>
  <c r="F76" i="22"/>
  <c r="J75" i="22"/>
  <c r="F75" i="22"/>
  <c r="J74" i="22"/>
  <c r="F74" i="22"/>
  <c r="J73" i="22"/>
  <c r="F73" i="22"/>
  <c r="J68" i="22"/>
  <c r="J67" i="22"/>
  <c r="F67" i="22"/>
  <c r="J66" i="22"/>
  <c r="F66" i="22"/>
  <c r="J65" i="22"/>
  <c r="F65" i="22"/>
  <c r="J64" i="22"/>
  <c r="F64" i="22"/>
  <c r="J63" i="22"/>
  <c r="F63" i="22"/>
  <c r="J62" i="22"/>
  <c r="F62" i="22"/>
  <c r="J61" i="22"/>
  <c r="F61" i="22"/>
  <c r="J60" i="22"/>
  <c r="F60" i="22"/>
  <c r="J59" i="22"/>
  <c r="F59" i="22"/>
  <c r="J58" i="22"/>
  <c r="F58" i="22"/>
  <c r="J57" i="22"/>
  <c r="F57" i="22"/>
  <c r="J56" i="22"/>
  <c r="F56" i="22"/>
  <c r="J55" i="22"/>
  <c r="F55" i="22"/>
  <c r="J54" i="22"/>
  <c r="F54" i="22"/>
  <c r="J53" i="22"/>
  <c r="F53" i="22"/>
  <c r="J52" i="22"/>
  <c r="F52" i="22"/>
  <c r="J51" i="22"/>
  <c r="F51" i="22"/>
  <c r="J50" i="22"/>
  <c r="F50" i="22"/>
  <c r="J49" i="22"/>
  <c r="F49" i="22"/>
  <c r="J48" i="22"/>
  <c r="F48" i="22"/>
  <c r="J47" i="22"/>
  <c r="F47" i="22"/>
  <c r="J46" i="22"/>
  <c r="F46" i="22"/>
  <c r="J45" i="22"/>
  <c r="F45" i="22"/>
  <c r="J44" i="22"/>
  <c r="F44" i="22"/>
  <c r="J43" i="22"/>
  <c r="F43" i="22"/>
  <c r="J42" i="22"/>
  <c r="F42" i="22"/>
  <c r="J41" i="22"/>
  <c r="F41" i="22"/>
  <c r="J40" i="22"/>
  <c r="F40" i="22"/>
  <c r="J39" i="22"/>
  <c r="F39" i="22"/>
  <c r="J38" i="22"/>
  <c r="F38" i="22"/>
  <c r="J37" i="22"/>
  <c r="F37" i="22"/>
  <c r="J36" i="22"/>
  <c r="F36" i="22"/>
  <c r="J35" i="22"/>
  <c r="F35" i="22"/>
  <c r="J34" i="22"/>
  <c r="F34" i="22"/>
  <c r="J33" i="22"/>
  <c r="F33" i="22"/>
  <c r="J32" i="22"/>
  <c r="F32" i="22"/>
  <c r="J31" i="22"/>
  <c r="F31" i="22"/>
  <c r="J30" i="22"/>
  <c r="F30" i="22"/>
  <c r="J29" i="22"/>
  <c r="F29" i="22"/>
  <c r="J28" i="22"/>
  <c r="F28" i="22"/>
  <c r="J27" i="22"/>
  <c r="F27" i="22"/>
  <c r="J26" i="22"/>
  <c r="F26" i="22"/>
  <c r="J25" i="22"/>
  <c r="F25" i="22"/>
  <c r="J24" i="22"/>
  <c r="F24" i="22"/>
  <c r="J23" i="22"/>
  <c r="F23" i="22"/>
  <c r="J22" i="22"/>
  <c r="F22" i="22"/>
  <c r="J21" i="22"/>
  <c r="F21" i="22"/>
  <c r="J20" i="22"/>
  <c r="F20" i="22"/>
  <c r="J19" i="22"/>
  <c r="F19" i="22"/>
  <c r="J18" i="22"/>
  <c r="F18" i="22"/>
  <c r="J17" i="22"/>
  <c r="F17" i="22"/>
  <c r="J16" i="22"/>
  <c r="F16" i="22"/>
  <c r="J15" i="22"/>
  <c r="F15" i="22"/>
  <c r="J14" i="22"/>
  <c r="F14" i="22"/>
  <c r="J13" i="22"/>
  <c r="F13" i="22"/>
  <c r="J12" i="22"/>
  <c r="F12" i="22"/>
  <c r="J11" i="22"/>
  <c r="F11" i="22"/>
  <c r="J10" i="22"/>
  <c r="F10" i="22"/>
  <c r="J374" i="21"/>
  <c r="F374" i="21"/>
  <c r="J373" i="21"/>
  <c r="F373" i="21"/>
  <c r="J372" i="21"/>
  <c r="F372" i="21"/>
  <c r="J371" i="21"/>
  <c r="F371" i="21"/>
  <c r="J370" i="21"/>
  <c r="F370" i="21"/>
  <c r="J369" i="21"/>
  <c r="F369" i="21"/>
  <c r="J368" i="21"/>
  <c r="F368" i="21"/>
  <c r="J367" i="21"/>
  <c r="F367" i="21"/>
  <c r="J366" i="21"/>
  <c r="F366" i="21"/>
  <c r="J365" i="21"/>
  <c r="F365" i="21"/>
  <c r="J364" i="21"/>
  <c r="F364" i="21"/>
  <c r="J363" i="21"/>
  <c r="F363" i="21"/>
  <c r="J362" i="21"/>
  <c r="F362" i="21"/>
  <c r="J361" i="21"/>
  <c r="F361" i="21"/>
  <c r="J360" i="21"/>
  <c r="F360" i="21"/>
  <c r="J359" i="21"/>
  <c r="F359" i="21"/>
  <c r="J358" i="21"/>
  <c r="F358" i="21"/>
  <c r="J357" i="21"/>
  <c r="F357" i="21"/>
  <c r="J356" i="21"/>
  <c r="F356" i="21"/>
  <c r="J355" i="21"/>
  <c r="F355" i="21"/>
  <c r="J354" i="21"/>
  <c r="F354" i="21"/>
  <c r="J353" i="21"/>
  <c r="F353" i="21"/>
  <c r="J352" i="21"/>
  <c r="F352" i="21"/>
  <c r="J351" i="21"/>
  <c r="F351" i="21"/>
  <c r="J350" i="21"/>
  <c r="F350" i="21"/>
  <c r="J349" i="21"/>
  <c r="F349" i="21"/>
  <c r="J348" i="21"/>
  <c r="F348" i="21"/>
  <c r="J347" i="21"/>
  <c r="F347" i="21"/>
  <c r="J346" i="21"/>
  <c r="F346" i="21"/>
  <c r="J345" i="21"/>
  <c r="F345" i="21"/>
  <c r="J344" i="21"/>
  <c r="F344" i="21"/>
  <c r="J343" i="21"/>
  <c r="F343" i="21"/>
  <c r="J342" i="21"/>
  <c r="F342" i="21"/>
  <c r="J341" i="21"/>
  <c r="F341" i="21"/>
  <c r="J340" i="21"/>
  <c r="F340" i="21"/>
  <c r="J339" i="21"/>
  <c r="F339" i="21"/>
  <c r="J338" i="21"/>
  <c r="F338" i="21"/>
  <c r="J337" i="21"/>
  <c r="F337" i="21"/>
  <c r="J336" i="21"/>
  <c r="F336" i="21"/>
  <c r="J335" i="21"/>
  <c r="F335" i="21"/>
  <c r="J334" i="21"/>
  <c r="F334" i="21"/>
  <c r="J333" i="21"/>
  <c r="F333" i="21"/>
  <c r="J332" i="21"/>
  <c r="F332" i="21"/>
  <c r="J331" i="21"/>
  <c r="F331" i="21"/>
  <c r="J330" i="21"/>
  <c r="F330" i="21"/>
  <c r="J329" i="21"/>
  <c r="F329" i="21"/>
  <c r="J328" i="21"/>
  <c r="F328" i="21"/>
  <c r="J327" i="21"/>
  <c r="F327" i="21"/>
  <c r="J326" i="21"/>
  <c r="F326" i="21"/>
  <c r="J325" i="21"/>
  <c r="F325" i="21"/>
  <c r="J324" i="21"/>
  <c r="F324" i="21"/>
  <c r="J323" i="21"/>
  <c r="F323" i="21"/>
  <c r="J322" i="21"/>
  <c r="F322" i="21"/>
  <c r="J321" i="21"/>
  <c r="F321" i="21"/>
  <c r="J320" i="21"/>
  <c r="F320" i="21"/>
  <c r="J319" i="21"/>
  <c r="F319" i="21"/>
  <c r="J318" i="21"/>
  <c r="F318" i="21"/>
  <c r="J317" i="21"/>
  <c r="F317" i="21"/>
  <c r="J316" i="21"/>
  <c r="F316" i="21"/>
  <c r="J315" i="21"/>
  <c r="F315" i="21"/>
  <c r="J314" i="21"/>
  <c r="F314" i="21"/>
  <c r="J313" i="21"/>
  <c r="F313" i="21"/>
  <c r="J312" i="21"/>
  <c r="F312" i="21"/>
  <c r="J311" i="21"/>
  <c r="F311" i="21"/>
  <c r="J310" i="21"/>
  <c r="F310" i="21"/>
  <c r="J309" i="21"/>
  <c r="F309" i="21"/>
  <c r="J308" i="21"/>
  <c r="F308" i="21"/>
  <c r="J307" i="21"/>
  <c r="F307" i="21"/>
  <c r="J306" i="21"/>
  <c r="F306" i="21"/>
  <c r="J305" i="21"/>
  <c r="F305" i="21"/>
  <c r="J304" i="21"/>
  <c r="F304" i="21"/>
  <c r="J303" i="21"/>
  <c r="F303" i="21"/>
  <c r="J302" i="21"/>
  <c r="F302" i="21"/>
  <c r="J301" i="21"/>
  <c r="F301" i="21"/>
  <c r="J300" i="21"/>
  <c r="F300" i="21"/>
  <c r="J299" i="21"/>
  <c r="F299" i="21"/>
  <c r="J298" i="21"/>
  <c r="F298" i="21"/>
  <c r="J297" i="21"/>
  <c r="F297" i="21"/>
  <c r="J296" i="21"/>
  <c r="F296" i="21"/>
  <c r="J295" i="21"/>
  <c r="F295" i="21"/>
  <c r="J294" i="21"/>
  <c r="F294" i="21"/>
  <c r="J293" i="21"/>
  <c r="F293" i="21"/>
  <c r="J292" i="21"/>
  <c r="F292" i="21"/>
  <c r="J291" i="21"/>
  <c r="F291" i="21"/>
  <c r="J290" i="21"/>
  <c r="F290" i="21"/>
  <c r="J289" i="21"/>
  <c r="F289" i="21"/>
  <c r="J288" i="21"/>
  <c r="F288" i="21"/>
  <c r="J287" i="21"/>
  <c r="F287" i="21"/>
  <c r="J286" i="21"/>
  <c r="F286" i="21"/>
  <c r="J285" i="21"/>
  <c r="F285" i="21"/>
  <c r="J284" i="21"/>
  <c r="F284" i="21"/>
  <c r="J283" i="21"/>
  <c r="F283" i="21"/>
  <c r="J282" i="21"/>
  <c r="F282" i="21"/>
  <c r="J281" i="21"/>
  <c r="F281" i="21"/>
  <c r="J280" i="21"/>
  <c r="F280" i="21"/>
  <c r="J279" i="21"/>
  <c r="F279" i="21"/>
  <c r="J278" i="21"/>
  <c r="F278" i="21"/>
  <c r="J277" i="21"/>
  <c r="F277" i="21"/>
  <c r="J276" i="21"/>
  <c r="F276" i="21"/>
  <c r="J275" i="21"/>
  <c r="F275" i="21"/>
  <c r="J274" i="21"/>
  <c r="F274" i="21"/>
  <c r="J273" i="21"/>
  <c r="F273" i="21"/>
  <c r="J272" i="21"/>
  <c r="F272" i="21"/>
  <c r="J271" i="21"/>
  <c r="F271" i="21"/>
  <c r="J270" i="21"/>
  <c r="F270" i="21"/>
  <c r="J269" i="21"/>
  <c r="F269" i="21"/>
  <c r="J268" i="21"/>
  <c r="F268" i="21"/>
  <c r="J267" i="21"/>
  <c r="F267" i="21"/>
  <c r="J266" i="21"/>
  <c r="F266" i="21"/>
  <c r="J265" i="21"/>
  <c r="F265" i="21"/>
  <c r="J264" i="21"/>
  <c r="F264" i="21"/>
  <c r="J263" i="21"/>
  <c r="F263" i="21"/>
  <c r="J262" i="21"/>
  <c r="F262" i="21"/>
  <c r="J261" i="21"/>
  <c r="F261" i="21"/>
  <c r="J260" i="21"/>
  <c r="F260" i="21"/>
  <c r="J259" i="21"/>
  <c r="F259" i="21"/>
  <c r="J258" i="21"/>
  <c r="F258" i="21"/>
  <c r="J257" i="21"/>
  <c r="F257" i="21"/>
  <c r="J256" i="21"/>
  <c r="F256" i="21"/>
  <c r="J255" i="21"/>
  <c r="F255" i="21"/>
  <c r="J254" i="21"/>
  <c r="F254" i="21"/>
  <c r="J253" i="21"/>
  <c r="F253" i="21"/>
  <c r="J252" i="21"/>
  <c r="F252" i="21"/>
  <c r="J251" i="21"/>
  <c r="F251" i="21"/>
  <c r="J250" i="21"/>
  <c r="F250" i="21"/>
  <c r="J249" i="21"/>
  <c r="F249" i="21"/>
  <c r="J248" i="21"/>
  <c r="F248" i="21"/>
  <c r="J247" i="21"/>
  <c r="F247" i="21"/>
  <c r="J246" i="21"/>
  <c r="F246" i="21"/>
  <c r="J245" i="21"/>
  <c r="F245" i="21"/>
  <c r="J244" i="21"/>
  <c r="F244" i="21"/>
  <c r="J243" i="21"/>
  <c r="F243" i="21"/>
  <c r="J242" i="21"/>
  <c r="F242" i="21"/>
  <c r="J241" i="21"/>
  <c r="F241" i="21"/>
  <c r="J240" i="21"/>
  <c r="F240" i="21"/>
  <c r="J239" i="21"/>
  <c r="F239" i="21"/>
  <c r="J238" i="21"/>
  <c r="F238" i="21"/>
  <c r="J237" i="21"/>
  <c r="F237" i="21"/>
  <c r="J236" i="21"/>
  <c r="F236" i="21"/>
  <c r="J235" i="21"/>
  <c r="F235" i="21"/>
  <c r="J234" i="21"/>
  <c r="F234" i="21"/>
  <c r="J233" i="21"/>
  <c r="F233" i="21"/>
  <c r="J232" i="21"/>
  <c r="F232" i="21"/>
  <c r="J231" i="21"/>
  <c r="F231" i="21"/>
  <c r="J230" i="21"/>
  <c r="F230" i="21"/>
  <c r="J229" i="21"/>
  <c r="F229" i="21"/>
  <c r="J228" i="21"/>
  <c r="F228" i="21"/>
  <c r="J227" i="21"/>
  <c r="F227" i="21"/>
  <c r="J226" i="21"/>
  <c r="F226" i="21"/>
  <c r="J225" i="21"/>
  <c r="F225" i="21"/>
  <c r="J224" i="21"/>
  <c r="F224" i="21"/>
  <c r="J223" i="21"/>
  <c r="F223" i="21"/>
  <c r="J222" i="21"/>
  <c r="F222" i="21"/>
  <c r="J221" i="21"/>
  <c r="F221" i="21"/>
  <c r="J220" i="21"/>
  <c r="F220" i="21"/>
  <c r="J219" i="21"/>
  <c r="F219" i="21"/>
  <c r="J218" i="21"/>
  <c r="F218" i="21"/>
  <c r="J217" i="21"/>
  <c r="F217" i="21"/>
  <c r="J216" i="21"/>
  <c r="F216" i="21"/>
  <c r="J215" i="21"/>
  <c r="F215" i="21"/>
  <c r="J214" i="21"/>
  <c r="F214" i="21"/>
  <c r="J213" i="21"/>
  <c r="F213" i="21"/>
  <c r="J212" i="21"/>
  <c r="F212" i="21"/>
  <c r="J211" i="21"/>
  <c r="F211" i="21"/>
  <c r="J210" i="21"/>
  <c r="F210" i="21"/>
  <c r="J209" i="21"/>
  <c r="F209" i="21"/>
  <c r="J208" i="21"/>
  <c r="F208" i="21"/>
  <c r="J207" i="21"/>
  <c r="F207" i="21"/>
  <c r="J206" i="21"/>
  <c r="F206" i="21"/>
  <c r="J205" i="21"/>
  <c r="F205" i="21"/>
  <c r="J204" i="21"/>
  <c r="F204" i="21"/>
  <c r="J203" i="21"/>
  <c r="F203" i="21"/>
  <c r="J202" i="21"/>
  <c r="F202" i="21"/>
  <c r="J201" i="21"/>
  <c r="F201" i="21"/>
  <c r="J200" i="21"/>
  <c r="F200" i="21"/>
  <c r="J199" i="21"/>
  <c r="F199" i="21"/>
  <c r="J198" i="21"/>
  <c r="F198" i="21"/>
  <c r="J197" i="21"/>
  <c r="F197" i="21"/>
  <c r="J196" i="21"/>
  <c r="F196" i="21"/>
  <c r="J195" i="21"/>
  <c r="F195" i="21"/>
  <c r="J194" i="21"/>
  <c r="F194" i="21"/>
  <c r="J193" i="21"/>
  <c r="F193" i="21"/>
  <c r="J192" i="21"/>
  <c r="F192" i="21"/>
  <c r="J191" i="21"/>
  <c r="F191" i="21"/>
  <c r="J190" i="21"/>
  <c r="F190" i="21"/>
  <c r="J189" i="21"/>
  <c r="F189" i="21"/>
  <c r="J188" i="21"/>
  <c r="F188" i="21"/>
  <c r="J187" i="21"/>
  <c r="F187" i="21"/>
  <c r="J186" i="21"/>
  <c r="F186" i="21"/>
  <c r="J185" i="21"/>
  <c r="F185" i="21"/>
  <c r="J184" i="21"/>
  <c r="F184" i="21"/>
  <c r="J183" i="21"/>
  <c r="F183" i="21"/>
  <c r="J182" i="21"/>
  <c r="F182" i="21"/>
  <c r="J181" i="21"/>
  <c r="F181" i="21"/>
  <c r="J180" i="21"/>
  <c r="F180" i="21"/>
  <c r="J179" i="21"/>
  <c r="F179" i="21"/>
  <c r="J178" i="21"/>
  <c r="F178" i="21"/>
  <c r="J177" i="21"/>
  <c r="F177" i="21"/>
  <c r="J176" i="21"/>
  <c r="F176" i="21"/>
  <c r="J175" i="21"/>
  <c r="F175" i="21"/>
  <c r="J174" i="21"/>
  <c r="F174" i="21"/>
  <c r="J173" i="21"/>
  <c r="F173" i="21"/>
  <c r="J172" i="21"/>
  <c r="F172" i="21"/>
  <c r="J171" i="21"/>
  <c r="F171" i="21"/>
  <c r="J170" i="21"/>
  <c r="F170" i="21"/>
  <c r="J169" i="21"/>
  <c r="F169" i="21"/>
  <c r="J168" i="21"/>
  <c r="F168" i="21"/>
  <c r="J167" i="21"/>
  <c r="F167" i="21"/>
  <c r="J166" i="21"/>
  <c r="F166" i="21"/>
  <c r="J165" i="21"/>
  <c r="F165" i="21"/>
  <c r="J164" i="21"/>
  <c r="F164" i="21"/>
  <c r="J163" i="21"/>
  <c r="F163" i="21"/>
  <c r="J162" i="21"/>
  <c r="F162" i="21"/>
  <c r="J161" i="21"/>
  <c r="F161" i="21"/>
  <c r="J160" i="21"/>
  <c r="F160" i="21"/>
  <c r="J159" i="21"/>
  <c r="F159" i="21"/>
  <c r="J158" i="21"/>
  <c r="F158" i="21"/>
  <c r="J157" i="21"/>
  <c r="F157" i="21"/>
  <c r="J156" i="21"/>
  <c r="F156" i="21"/>
  <c r="J155" i="21"/>
  <c r="F155" i="21"/>
  <c r="J154" i="21"/>
  <c r="F154" i="21"/>
  <c r="J153" i="21"/>
  <c r="F153" i="21"/>
  <c r="J152" i="21"/>
  <c r="F152" i="21"/>
  <c r="J151" i="21"/>
  <c r="F151" i="21"/>
  <c r="J150" i="21"/>
  <c r="F150" i="21"/>
  <c r="J149" i="21"/>
  <c r="F149" i="21"/>
  <c r="J148" i="21"/>
  <c r="F148" i="21"/>
  <c r="J147" i="21"/>
  <c r="F147" i="21"/>
  <c r="J146" i="21"/>
  <c r="F146" i="21"/>
  <c r="J145" i="21"/>
  <c r="F145" i="21"/>
  <c r="J144" i="21"/>
  <c r="F144" i="21"/>
  <c r="J143" i="21"/>
  <c r="F143" i="21"/>
  <c r="J142" i="21"/>
  <c r="F142" i="21"/>
  <c r="J141" i="21"/>
  <c r="F141" i="21"/>
  <c r="J140" i="21"/>
  <c r="F140" i="21"/>
  <c r="J139" i="21"/>
  <c r="F139" i="21"/>
  <c r="J138" i="21"/>
  <c r="F138" i="21"/>
  <c r="J137" i="21"/>
  <c r="F137" i="21"/>
  <c r="J136" i="21"/>
  <c r="F136" i="21"/>
  <c r="J135" i="21"/>
  <c r="F135" i="21"/>
  <c r="J134" i="21"/>
  <c r="F134" i="21"/>
  <c r="J133" i="21"/>
  <c r="F133" i="21"/>
  <c r="J132" i="21"/>
  <c r="F132" i="21"/>
  <c r="J131" i="21"/>
  <c r="F131" i="21"/>
  <c r="J130" i="21"/>
  <c r="F130" i="21"/>
  <c r="J129" i="21"/>
  <c r="F129" i="21"/>
  <c r="J128" i="21"/>
  <c r="F128" i="21"/>
  <c r="J127" i="21"/>
  <c r="F127" i="21"/>
  <c r="J126" i="21"/>
  <c r="F126" i="21"/>
  <c r="J125" i="21"/>
  <c r="F125" i="21"/>
  <c r="J124" i="21"/>
  <c r="F124" i="21"/>
  <c r="J123" i="21"/>
  <c r="F123" i="21"/>
  <c r="J122" i="21"/>
  <c r="F122" i="21"/>
  <c r="J121" i="21"/>
  <c r="F121" i="21"/>
  <c r="J120" i="21"/>
  <c r="F120" i="21"/>
  <c r="J119" i="21"/>
  <c r="F119" i="21"/>
  <c r="J118" i="21"/>
  <c r="F118" i="21"/>
  <c r="J117" i="21"/>
  <c r="F117" i="21"/>
  <c r="J116" i="21"/>
  <c r="F116" i="21"/>
  <c r="J115" i="21"/>
  <c r="F115" i="21"/>
  <c r="J114" i="21"/>
  <c r="F114" i="21"/>
  <c r="J113" i="21"/>
  <c r="F113" i="21"/>
  <c r="J112" i="21"/>
  <c r="F112" i="21"/>
  <c r="J111" i="21"/>
  <c r="F111" i="21"/>
  <c r="J110" i="21"/>
  <c r="F110" i="21"/>
  <c r="J109" i="21"/>
  <c r="F109" i="21"/>
  <c r="J108" i="21"/>
  <c r="F108" i="21"/>
  <c r="J107" i="21"/>
  <c r="F107" i="21"/>
  <c r="J106" i="21"/>
  <c r="F106" i="21"/>
  <c r="J105" i="21"/>
  <c r="F105" i="21"/>
  <c r="J104" i="21"/>
  <c r="F104" i="21"/>
  <c r="J103" i="21"/>
  <c r="F103" i="21"/>
  <c r="J102" i="21"/>
  <c r="F102" i="21"/>
  <c r="J101" i="21"/>
  <c r="F101" i="21"/>
  <c r="J100" i="21"/>
  <c r="F100" i="21"/>
  <c r="J99" i="21"/>
  <c r="F99" i="21"/>
  <c r="J98" i="21"/>
  <c r="F98" i="21"/>
  <c r="J97" i="21"/>
  <c r="F97" i="21"/>
  <c r="J96" i="21"/>
  <c r="F96" i="21"/>
  <c r="J95" i="21"/>
  <c r="F95" i="21"/>
  <c r="J94" i="21"/>
  <c r="F94" i="21"/>
  <c r="J93" i="21"/>
  <c r="F93" i="21"/>
  <c r="J92" i="21"/>
  <c r="F92" i="21"/>
  <c r="J91" i="21"/>
  <c r="F91" i="21"/>
  <c r="J90" i="21"/>
  <c r="F90" i="21"/>
  <c r="J89" i="21"/>
  <c r="F89" i="21"/>
  <c r="J88" i="21"/>
  <c r="F88" i="21"/>
  <c r="J87" i="21"/>
  <c r="F87" i="21"/>
  <c r="J86" i="21"/>
  <c r="F86" i="21"/>
  <c r="J85" i="21"/>
  <c r="F85" i="21"/>
  <c r="J84" i="21"/>
  <c r="F84" i="21"/>
  <c r="J83" i="21"/>
  <c r="F83" i="21"/>
  <c r="J82" i="21"/>
  <c r="F82" i="21"/>
  <c r="J81" i="21"/>
  <c r="F81" i="21"/>
  <c r="J80" i="21"/>
  <c r="F80" i="21"/>
  <c r="J79" i="21"/>
  <c r="F79" i="21"/>
  <c r="J78" i="21"/>
  <c r="F78" i="21"/>
  <c r="J77" i="21"/>
  <c r="F77" i="21"/>
  <c r="J76" i="21"/>
  <c r="F76" i="21"/>
  <c r="J75" i="21"/>
  <c r="F75" i="21"/>
  <c r="J74" i="21"/>
  <c r="F74" i="21"/>
  <c r="J73" i="21"/>
  <c r="F73" i="21"/>
  <c r="J72" i="21"/>
  <c r="F72" i="21"/>
  <c r="J71" i="21"/>
  <c r="F71" i="21"/>
  <c r="J70" i="21"/>
  <c r="F70" i="21"/>
  <c r="J68" i="21"/>
  <c r="F68" i="21"/>
  <c r="J67" i="21"/>
  <c r="F67" i="21"/>
  <c r="J66" i="21"/>
  <c r="F66" i="21"/>
  <c r="J65" i="21"/>
  <c r="F65" i="21"/>
  <c r="J64" i="21"/>
  <c r="F64" i="21"/>
  <c r="J63" i="21"/>
  <c r="F63" i="21"/>
  <c r="J62" i="21"/>
  <c r="F62" i="21"/>
  <c r="J61" i="21"/>
  <c r="F61" i="21"/>
  <c r="J60" i="21"/>
  <c r="F60" i="21"/>
  <c r="J59" i="21"/>
  <c r="F59" i="21"/>
  <c r="J58" i="21"/>
  <c r="F58" i="21"/>
  <c r="J57" i="21"/>
  <c r="F57" i="21"/>
  <c r="J56" i="21"/>
  <c r="F56" i="21"/>
  <c r="J55" i="21"/>
  <c r="F55" i="21"/>
  <c r="J54" i="21"/>
  <c r="F54" i="21"/>
  <c r="J53" i="21"/>
  <c r="F53" i="21"/>
  <c r="J52" i="21"/>
  <c r="F52" i="21"/>
  <c r="J51" i="21"/>
  <c r="F51" i="21"/>
  <c r="J50" i="21"/>
  <c r="F50" i="21"/>
  <c r="J49" i="21"/>
  <c r="F49" i="21"/>
  <c r="J48" i="21"/>
  <c r="F48" i="21"/>
  <c r="J47" i="21"/>
  <c r="F47" i="21"/>
  <c r="J46" i="21"/>
  <c r="F46" i="21"/>
  <c r="J45" i="21"/>
  <c r="F45" i="21"/>
  <c r="J44" i="21"/>
  <c r="F44" i="21"/>
  <c r="J43" i="21"/>
  <c r="F43" i="21"/>
  <c r="J42" i="21"/>
  <c r="F42" i="21"/>
  <c r="J41" i="21"/>
  <c r="F41" i="21"/>
  <c r="J40" i="21"/>
  <c r="F40" i="21"/>
  <c r="J39" i="21"/>
  <c r="F39" i="21"/>
  <c r="J38" i="21"/>
  <c r="F38" i="21"/>
  <c r="J37" i="21"/>
  <c r="F37" i="21"/>
  <c r="J36" i="21"/>
  <c r="F36" i="21"/>
  <c r="J35" i="21"/>
  <c r="F35" i="21"/>
  <c r="J34" i="21"/>
  <c r="F34" i="21"/>
  <c r="J33" i="21"/>
  <c r="F33" i="21"/>
  <c r="J32" i="21"/>
  <c r="F32" i="21"/>
  <c r="J31" i="21"/>
  <c r="F31" i="21"/>
  <c r="J30" i="21"/>
  <c r="F30" i="21"/>
  <c r="J29" i="21"/>
  <c r="F29" i="21"/>
  <c r="J28" i="21"/>
  <c r="F28" i="21"/>
  <c r="J27" i="21"/>
  <c r="F27" i="21"/>
  <c r="J26" i="21"/>
  <c r="F26" i="21"/>
  <c r="J25" i="21"/>
  <c r="F25" i="21"/>
  <c r="J24" i="21"/>
  <c r="F24" i="21"/>
  <c r="J23" i="21"/>
  <c r="F23" i="21"/>
  <c r="J22" i="21"/>
  <c r="F22" i="21"/>
  <c r="J21" i="21"/>
  <c r="F21" i="21"/>
  <c r="J20" i="21"/>
  <c r="F20" i="21"/>
  <c r="J19" i="21"/>
  <c r="F19" i="21"/>
  <c r="J18" i="21"/>
  <c r="F18" i="21"/>
  <c r="J17" i="21"/>
  <c r="F17" i="21"/>
  <c r="J16" i="21"/>
  <c r="F16" i="21"/>
  <c r="J15" i="21"/>
  <c r="F15" i="21"/>
  <c r="J14" i="21"/>
  <c r="F14" i="21"/>
  <c r="J13" i="21"/>
  <c r="F13" i="21"/>
  <c r="J12" i="21"/>
  <c r="F12" i="21"/>
  <c r="J11" i="21"/>
  <c r="F11" i="21"/>
  <c r="J10" i="21"/>
  <c r="F10" i="21"/>
  <c r="O67" i="20"/>
  <c r="N67" i="20"/>
  <c r="M67" i="20"/>
  <c r="L67" i="20"/>
  <c r="K67" i="20"/>
  <c r="J67" i="20"/>
  <c r="I67" i="20"/>
  <c r="H67" i="20"/>
  <c r="G67" i="20"/>
  <c r="F67" i="20"/>
  <c r="E67" i="20"/>
  <c r="D67" i="20"/>
  <c r="O62" i="20"/>
  <c r="N62" i="20"/>
  <c r="M62" i="20"/>
  <c r="L62" i="20"/>
  <c r="K62" i="20"/>
  <c r="J62" i="20"/>
  <c r="I62" i="20"/>
  <c r="H62" i="20"/>
  <c r="G62" i="20"/>
  <c r="F62" i="20"/>
  <c r="E62" i="20"/>
  <c r="D62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P68" i="19" l="1"/>
  <c r="I68" i="19"/>
  <c r="P68" i="18"/>
  <c r="I68" i="18"/>
  <c r="P68" i="17"/>
  <c r="I68" i="17"/>
  <c r="P374" i="16"/>
  <c r="I374" i="16"/>
  <c r="P68" i="15"/>
  <c r="I68" i="15"/>
  <c r="P54" i="14"/>
  <c r="I54" i="14"/>
  <c r="I67" i="14"/>
  <c r="P374" i="19" l="1"/>
  <c r="I374" i="19"/>
  <c r="P373" i="19"/>
  <c r="I373" i="19"/>
  <c r="P372" i="19"/>
  <c r="I372" i="19"/>
  <c r="P371" i="19"/>
  <c r="I371" i="19"/>
  <c r="P370" i="19"/>
  <c r="I370" i="19"/>
  <c r="P369" i="19"/>
  <c r="I369" i="19"/>
  <c r="P368" i="19"/>
  <c r="I368" i="19"/>
  <c r="P367" i="19"/>
  <c r="I367" i="19"/>
  <c r="P366" i="19"/>
  <c r="I366" i="19"/>
  <c r="P365" i="19"/>
  <c r="I365" i="19"/>
  <c r="P364" i="19"/>
  <c r="I364" i="19"/>
  <c r="P363" i="19"/>
  <c r="I363" i="19"/>
  <c r="P362" i="19"/>
  <c r="I362" i="19"/>
  <c r="P361" i="19"/>
  <c r="I361" i="19"/>
  <c r="P360" i="19"/>
  <c r="I360" i="19"/>
  <c r="P359" i="19"/>
  <c r="I359" i="19"/>
  <c r="P358" i="19"/>
  <c r="I358" i="19"/>
  <c r="P357" i="19"/>
  <c r="I357" i="19"/>
  <c r="P356" i="19"/>
  <c r="I356" i="19"/>
  <c r="P355" i="19"/>
  <c r="I355" i="19"/>
  <c r="P354" i="19"/>
  <c r="I354" i="19"/>
  <c r="P353" i="19"/>
  <c r="I353" i="19"/>
  <c r="P352" i="19"/>
  <c r="I352" i="19"/>
  <c r="P351" i="19"/>
  <c r="I351" i="19"/>
  <c r="P350" i="19"/>
  <c r="I350" i="19"/>
  <c r="P349" i="19"/>
  <c r="I349" i="19"/>
  <c r="P348" i="19"/>
  <c r="I348" i="19"/>
  <c r="P347" i="19"/>
  <c r="I347" i="19"/>
  <c r="P346" i="19"/>
  <c r="I346" i="19"/>
  <c r="P345" i="19"/>
  <c r="I345" i="19"/>
  <c r="P344" i="19"/>
  <c r="I344" i="19"/>
  <c r="P343" i="19"/>
  <c r="I343" i="19"/>
  <c r="P342" i="19"/>
  <c r="I342" i="19"/>
  <c r="P341" i="19"/>
  <c r="I341" i="19"/>
  <c r="P340" i="19"/>
  <c r="I340" i="19"/>
  <c r="P339" i="19"/>
  <c r="I339" i="19"/>
  <c r="P338" i="19"/>
  <c r="I338" i="19"/>
  <c r="P337" i="19"/>
  <c r="I337" i="19"/>
  <c r="P336" i="19"/>
  <c r="I336" i="19"/>
  <c r="P335" i="19"/>
  <c r="I335" i="19"/>
  <c r="P334" i="19"/>
  <c r="I334" i="19"/>
  <c r="P333" i="19"/>
  <c r="I333" i="19"/>
  <c r="P332" i="19"/>
  <c r="I332" i="19"/>
  <c r="P331" i="19"/>
  <c r="I331" i="19"/>
  <c r="P330" i="19"/>
  <c r="I330" i="19"/>
  <c r="P329" i="19"/>
  <c r="I329" i="19"/>
  <c r="P328" i="19"/>
  <c r="I328" i="19"/>
  <c r="P327" i="19"/>
  <c r="I327" i="19"/>
  <c r="P326" i="19"/>
  <c r="I326" i="19"/>
  <c r="P325" i="19"/>
  <c r="I325" i="19"/>
  <c r="P324" i="19"/>
  <c r="I324" i="19"/>
  <c r="P323" i="19"/>
  <c r="I323" i="19"/>
  <c r="P322" i="19"/>
  <c r="I322" i="19"/>
  <c r="P321" i="19"/>
  <c r="I321" i="19"/>
  <c r="P320" i="19"/>
  <c r="I320" i="19"/>
  <c r="P319" i="19"/>
  <c r="I319" i="19"/>
  <c r="P318" i="19"/>
  <c r="I318" i="19"/>
  <c r="P317" i="19"/>
  <c r="I317" i="19"/>
  <c r="P316" i="19"/>
  <c r="I316" i="19"/>
  <c r="P315" i="19"/>
  <c r="I315" i="19"/>
  <c r="P314" i="19"/>
  <c r="I314" i="19"/>
  <c r="P313" i="19"/>
  <c r="I313" i="19"/>
  <c r="P312" i="19"/>
  <c r="I312" i="19"/>
  <c r="P311" i="19"/>
  <c r="I311" i="19"/>
  <c r="P310" i="19"/>
  <c r="I310" i="19"/>
  <c r="P309" i="19"/>
  <c r="I309" i="19"/>
  <c r="P308" i="19"/>
  <c r="I308" i="19"/>
  <c r="P307" i="19"/>
  <c r="I307" i="19"/>
  <c r="P306" i="19"/>
  <c r="I306" i="19"/>
  <c r="P305" i="19"/>
  <c r="I305" i="19"/>
  <c r="P304" i="19"/>
  <c r="I304" i="19"/>
  <c r="P303" i="19"/>
  <c r="I303" i="19"/>
  <c r="P302" i="19"/>
  <c r="I302" i="19"/>
  <c r="P301" i="19"/>
  <c r="I301" i="19"/>
  <c r="P300" i="19"/>
  <c r="I300" i="19"/>
  <c r="P299" i="19"/>
  <c r="I299" i="19"/>
  <c r="P298" i="19"/>
  <c r="I298" i="19"/>
  <c r="P297" i="19"/>
  <c r="I297" i="19"/>
  <c r="P296" i="19"/>
  <c r="I296" i="19"/>
  <c r="P295" i="19"/>
  <c r="I295" i="19"/>
  <c r="P294" i="19"/>
  <c r="I294" i="19"/>
  <c r="P293" i="19"/>
  <c r="I293" i="19"/>
  <c r="P292" i="19"/>
  <c r="I292" i="19"/>
  <c r="P291" i="19"/>
  <c r="I291" i="19"/>
  <c r="P290" i="19"/>
  <c r="I290" i="19"/>
  <c r="P289" i="19"/>
  <c r="I289" i="19"/>
  <c r="P288" i="19"/>
  <c r="I288" i="19"/>
  <c r="P287" i="19"/>
  <c r="I287" i="19"/>
  <c r="P286" i="19"/>
  <c r="I286" i="19"/>
  <c r="P285" i="19"/>
  <c r="I285" i="19"/>
  <c r="P284" i="19"/>
  <c r="I284" i="19"/>
  <c r="P283" i="19"/>
  <c r="I283" i="19"/>
  <c r="P282" i="19"/>
  <c r="I282" i="19"/>
  <c r="P281" i="19"/>
  <c r="I281" i="19"/>
  <c r="P280" i="19"/>
  <c r="I280" i="19"/>
  <c r="P279" i="19"/>
  <c r="I279" i="19"/>
  <c r="P278" i="19"/>
  <c r="I278" i="19"/>
  <c r="P277" i="19"/>
  <c r="I277" i="19"/>
  <c r="P276" i="19"/>
  <c r="I276" i="19"/>
  <c r="P275" i="19"/>
  <c r="I275" i="19"/>
  <c r="P274" i="19"/>
  <c r="I274" i="19"/>
  <c r="P273" i="19"/>
  <c r="I273" i="19"/>
  <c r="P272" i="19"/>
  <c r="I272" i="19"/>
  <c r="P271" i="19"/>
  <c r="I271" i="19"/>
  <c r="P270" i="19"/>
  <c r="I270" i="19"/>
  <c r="P269" i="19"/>
  <c r="I269" i="19"/>
  <c r="P268" i="19"/>
  <c r="I268" i="19"/>
  <c r="P267" i="19"/>
  <c r="I267" i="19"/>
  <c r="P266" i="19"/>
  <c r="I266" i="19"/>
  <c r="P265" i="19"/>
  <c r="I265" i="19"/>
  <c r="P264" i="19"/>
  <c r="I264" i="19"/>
  <c r="P263" i="19"/>
  <c r="I263" i="19"/>
  <c r="P262" i="19"/>
  <c r="I262" i="19"/>
  <c r="P261" i="19"/>
  <c r="I261" i="19"/>
  <c r="P260" i="19"/>
  <c r="I260" i="19"/>
  <c r="P259" i="19"/>
  <c r="I259" i="19"/>
  <c r="P258" i="19"/>
  <c r="I258" i="19"/>
  <c r="P257" i="19"/>
  <c r="I257" i="19"/>
  <c r="P256" i="19"/>
  <c r="I256" i="19"/>
  <c r="P255" i="19"/>
  <c r="I255" i="19"/>
  <c r="P254" i="19"/>
  <c r="I254" i="19"/>
  <c r="P253" i="19"/>
  <c r="I253" i="19"/>
  <c r="P252" i="19"/>
  <c r="I252" i="19"/>
  <c r="P251" i="19"/>
  <c r="I251" i="19"/>
  <c r="P250" i="19"/>
  <c r="I250" i="19"/>
  <c r="P249" i="19"/>
  <c r="I249" i="19"/>
  <c r="P248" i="19"/>
  <c r="I248" i="19"/>
  <c r="P247" i="19"/>
  <c r="I247" i="19"/>
  <c r="P246" i="19"/>
  <c r="I246" i="19"/>
  <c r="P245" i="19"/>
  <c r="I245" i="19"/>
  <c r="P244" i="19"/>
  <c r="I244" i="19"/>
  <c r="P243" i="19"/>
  <c r="I243" i="19"/>
  <c r="P242" i="19"/>
  <c r="I242" i="19"/>
  <c r="P241" i="19"/>
  <c r="I241" i="19"/>
  <c r="P240" i="19"/>
  <c r="I240" i="19"/>
  <c r="P239" i="19"/>
  <c r="I239" i="19"/>
  <c r="P238" i="19"/>
  <c r="I238" i="19"/>
  <c r="P237" i="19"/>
  <c r="I237" i="19"/>
  <c r="P236" i="19"/>
  <c r="I236" i="19"/>
  <c r="P235" i="19"/>
  <c r="I235" i="19"/>
  <c r="P234" i="19"/>
  <c r="I234" i="19"/>
  <c r="P233" i="19"/>
  <c r="I233" i="19"/>
  <c r="P232" i="19"/>
  <c r="I232" i="19"/>
  <c r="P231" i="19"/>
  <c r="I231" i="19"/>
  <c r="P230" i="19"/>
  <c r="I230" i="19"/>
  <c r="P229" i="19"/>
  <c r="I229" i="19"/>
  <c r="P228" i="19"/>
  <c r="I228" i="19"/>
  <c r="P227" i="19"/>
  <c r="I227" i="19"/>
  <c r="P226" i="19"/>
  <c r="I226" i="19"/>
  <c r="P225" i="19"/>
  <c r="I225" i="19"/>
  <c r="P224" i="19"/>
  <c r="I224" i="19"/>
  <c r="P223" i="19"/>
  <c r="I223" i="19"/>
  <c r="P222" i="19"/>
  <c r="I222" i="19"/>
  <c r="P221" i="19"/>
  <c r="I221" i="19"/>
  <c r="P220" i="19"/>
  <c r="I220" i="19"/>
  <c r="P219" i="19"/>
  <c r="I219" i="19"/>
  <c r="P218" i="19"/>
  <c r="I218" i="19"/>
  <c r="P217" i="19"/>
  <c r="I217" i="19"/>
  <c r="P216" i="19"/>
  <c r="I216" i="19"/>
  <c r="P215" i="19"/>
  <c r="I215" i="19"/>
  <c r="P214" i="19"/>
  <c r="I214" i="19"/>
  <c r="P213" i="19"/>
  <c r="I213" i="19"/>
  <c r="P212" i="19"/>
  <c r="I212" i="19"/>
  <c r="P211" i="19"/>
  <c r="I211" i="19"/>
  <c r="P210" i="19"/>
  <c r="I210" i="19"/>
  <c r="R209" i="19"/>
  <c r="R211" i="19" s="1"/>
  <c r="P209" i="19"/>
  <c r="I209" i="19"/>
  <c r="P208" i="19"/>
  <c r="I208" i="19"/>
  <c r="R207" i="19"/>
  <c r="P207" i="19"/>
  <c r="I207" i="19"/>
  <c r="P206" i="19"/>
  <c r="I206" i="19"/>
  <c r="P205" i="19"/>
  <c r="I205" i="19"/>
  <c r="P204" i="19"/>
  <c r="I204" i="19"/>
  <c r="P203" i="19"/>
  <c r="I203" i="19"/>
  <c r="P202" i="19"/>
  <c r="I202" i="19"/>
  <c r="P201" i="19"/>
  <c r="I201" i="19"/>
  <c r="P200" i="19"/>
  <c r="I200" i="19"/>
  <c r="P199" i="19"/>
  <c r="I199" i="19"/>
  <c r="P198" i="19"/>
  <c r="I198" i="19"/>
  <c r="P197" i="19"/>
  <c r="I197" i="19"/>
  <c r="P196" i="19"/>
  <c r="I196" i="19"/>
  <c r="P195" i="19"/>
  <c r="I195" i="19"/>
  <c r="P194" i="19"/>
  <c r="I194" i="19"/>
  <c r="P193" i="19"/>
  <c r="I193" i="19"/>
  <c r="P192" i="19"/>
  <c r="I192" i="19"/>
  <c r="P191" i="19"/>
  <c r="I191" i="19"/>
  <c r="P190" i="19"/>
  <c r="I190" i="19"/>
  <c r="P189" i="19"/>
  <c r="I189" i="19"/>
  <c r="P188" i="19"/>
  <c r="I188" i="19"/>
  <c r="P187" i="19"/>
  <c r="I187" i="19"/>
  <c r="P186" i="19"/>
  <c r="I186" i="19"/>
  <c r="P185" i="19"/>
  <c r="I185" i="19"/>
  <c r="P184" i="19"/>
  <c r="I184" i="19"/>
  <c r="P183" i="19"/>
  <c r="I183" i="19"/>
  <c r="P182" i="19"/>
  <c r="I182" i="19"/>
  <c r="P181" i="19"/>
  <c r="I181" i="19"/>
  <c r="P180" i="19"/>
  <c r="I180" i="19"/>
  <c r="P179" i="19"/>
  <c r="I179" i="19"/>
  <c r="P178" i="19"/>
  <c r="I178" i="19"/>
  <c r="P177" i="19"/>
  <c r="I177" i="19"/>
  <c r="P176" i="19"/>
  <c r="I176" i="19"/>
  <c r="P175" i="19"/>
  <c r="I175" i="19"/>
  <c r="P174" i="19"/>
  <c r="I174" i="19"/>
  <c r="P173" i="19"/>
  <c r="I173" i="19"/>
  <c r="P172" i="19"/>
  <c r="I172" i="19"/>
  <c r="P171" i="19"/>
  <c r="I171" i="19"/>
  <c r="P170" i="19"/>
  <c r="I170" i="19"/>
  <c r="P169" i="19"/>
  <c r="I169" i="19"/>
  <c r="P168" i="19"/>
  <c r="I168" i="19"/>
  <c r="P167" i="19"/>
  <c r="I167" i="19"/>
  <c r="P166" i="19"/>
  <c r="I166" i="19"/>
  <c r="P165" i="19"/>
  <c r="I165" i="19"/>
  <c r="P164" i="19"/>
  <c r="I164" i="19"/>
  <c r="P163" i="19"/>
  <c r="I163" i="19"/>
  <c r="P162" i="19"/>
  <c r="I162" i="19"/>
  <c r="P161" i="19"/>
  <c r="I161" i="19"/>
  <c r="P160" i="19"/>
  <c r="I160" i="19"/>
  <c r="P159" i="19"/>
  <c r="I159" i="19"/>
  <c r="P158" i="19"/>
  <c r="I158" i="19"/>
  <c r="P157" i="19"/>
  <c r="I157" i="19"/>
  <c r="P156" i="19"/>
  <c r="I156" i="19"/>
  <c r="P155" i="19"/>
  <c r="I155" i="19"/>
  <c r="P154" i="19"/>
  <c r="I154" i="19"/>
  <c r="P153" i="19"/>
  <c r="I153" i="19"/>
  <c r="P152" i="19"/>
  <c r="I152" i="19"/>
  <c r="P151" i="19"/>
  <c r="I151" i="19"/>
  <c r="P150" i="19"/>
  <c r="I150" i="19"/>
  <c r="P149" i="19"/>
  <c r="I149" i="19"/>
  <c r="P148" i="19"/>
  <c r="I148" i="19"/>
  <c r="P147" i="19"/>
  <c r="I147" i="19"/>
  <c r="P146" i="19"/>
  <c r="I146" i="19"/>
  <c r="P145" i="19"/>
  <c r="I145" i="19"/>
  <c r="P144" i="19"/>
  <c r="I144" i="19"/>
  <c r="P143" i="19"/>
  <c r="I143" i="19"/>
  <c r="P142" i="19"/>
  <c r="I142" i="19"/>
  <c r="P141" i="19"/>
  <c r="I141" i="19"/>
  <c r="P140" i="19"/>
  <c r="I140" i="19"/>
  <c r="P139" i="19"/>
  <c r="I139" i="19"/>
  <c r="P138" i="19"/>
  <c r="I138" i="19"/>
  <c r="P137" i="19"/>
  <c r="I137" i="19"/>
  <c r="P136" i="19"/>
  <c r="I136" i="19"/>
  <c r="P135" i="19"/>
  <c r="I135" i="19"/>
  <c r="P134" i="19"/>
  <c r="I134" i="19"/>
  <c r="P133" i="19"/>
  <c r="I133" i="19"/>
  <c r="P132" i="19"/>
  <c r="I132" i="19"/>
  <c r="P131" i="19"/>
  <c r="I131" i="19"/>
  <c r="P130" i="19"/>
  <c r="I130" i="19"/>
  <c r="P129" i="19"/>
  <c r="I129" i="19"/>
  <c r="P128" i="19"/>
  <c r="I128" i="19"/>
  <c r="P127" i="19"/>
  <c r="I127" i="19"/>
  <c r="P126" i="19"/>
  <c r="I126" i="19"/>
  <c r="P125" i="19"/>
  <c r="I125" i="19"/>
  <c r="P124" i="19"/>
  <c r="I124" i="19"/>
  <c r="P123" i="19"/>
  <c r="I123" i="19"/>
  <c r="P122" i="19"/>
  <c r="I122" i="19"/>
  <c r="P121" i="19"/>
  <c r="I121" i="19"/>
  <c r="P120" i="19"/>
  <c r="I120" i="19"/>
  <c r="P119" i="19"/>
  <c r="I119" i="19"/>
  <c r="P118" i="19"/>
  <c r="I118" i="19"/>
  <c r="P117" i="19"/>
  <c r="I117" i="19"/>
  <c r="P116" i="19"/>
  <c r="I116" i="19"/>
  <c r="P115" i="19"/>
  <c r="I115" i="19"/>
  <c r="P114" i="19"/>
  <c r="I114" i="19"/>
  <c r="P113" i="19"/>
  <c r="I113" i="19"/>
  <c r="P112" i="19"/>
  <c r="I112" i="19"/>
  <c r="P111" i="19"/>
  <c r="I111" i="19"/>
  <c r="P110" i="19"/>
  <c r="I110" i="19"/>
  <c r="P109" i="19"/>
  <c r="I109" i="19"/>
  <c r="P108" i="19"/>
  <c r="I108" i="19"/>
  <c r="P107" i="19"/>
  <c r="I107" i="19"/>
  <c r="P106" i="19"/>
  <c r="I106" i="19"/>
  <c r="P105" i="19"/>
  <c r="I105" i="19"/>
  <c r="P104" i="19"/>
  <c r="I104" i="19"/>
  <c r="P103" i="19"/>
  <c r="I103" i="19"/>
  <c r="P102" i="19"/>
  <c r="I102" i="19"/>
  <c r="P101" i="19"/>
  <c r="I101" i="19"/>
  <c r="P100" i="19"/>
  <c r="I100" i="19"/>
  <c r="P99" i="19"/>
  <c r="I99" i="19"/>
  <c r="P98" i="19"/>
  <c r="I98" i="19"/>
  <c r="P97" i="19"/>
  <c r="I97" i="19"/>
  <c r="P96" i="19"/>
  <c r="I96" i="19"/>
  <c r="P95" i="19"/>
  <c r="I95" i="19"/>
  <c r="P94" i="19"/>
  <c r="I94" i="19"/>
  <c r="P93" i="19"/>
  <c r="I93" i="19"/>
  <c r="P92" i="19"/>
  <c r="I92" i="19"/>
  <c r="P91" i="19"/>
  <c r="I91" i="19"/>
  <c r="P90" i="19"/>
  <c r="I90" i="19"/>
  <c r="P89" i="19"/>
  <c r="I89" i="19"/>
  <c r="P88" i="19"/>
  <c r="I88" i="19"/>
  <c r="P87" i="19"/>
  <c r="I87" i="19"/>
  <c r="P86" i="19"/>
  <c r="I86" i="19"/>
  <c r="P85" i="19"/>
  <c r="I85" i="19"/>
  <c r="P84" i="19"/>
  <c r="I84" i="19"/>
  <c r="P83" i="19"/>
  <c r="I83" i="19"/>
  <c r="P82" i="19"/>
  <c r="I82" i="19"/>
  <c r="P81" i="19"/>
  <c r="I81" i="19"/>
  <c r="P80" i="19"/>
  <c r="I80" i="19"/>
  <c r="P79" i="19"/>
  <c r="I79" i="19"/>
  <c r="P78" i="19"/>
  <c r="I78" i="19"/>
  <c r="P77" i="19"/>
  <c r="I77" i="19"/>
  <c r="P76" i="19"/>
  <c r="I76" i="19"/>
  <c r="P75" i="19"/>
  <c r="I75" i="19"/>
  <c r="P74" i="19"/>
  <c r="I74" i="19"/>
  <c r="P73" i="19"/>
  <c r="I73" i="19"/>
  <c r="P72" i="19"/>
  <c r="I72" i="19"/>
  <c r="P71" i="19"/>
  <c r="I71" i="19"/>
  <c r="P70" i="19"/>
  <c r="I70" i="19"/>
  <c r="P69" i="19"/>
  <c r="I69" i="19"/>
  <c r="P67" i="19"/>
  <c r="I67" i="19"/>
  <c r="P66" i="19"/>
  <c r="I66" i="19"/>
  <c r="P65" i="19"/>
  <c r="I65" i="19"/>
  <c r="P64" i="19"/>
  <c r="I64" i="19"/>
  <c r="P63" i="19"/>
  <c r="I63" i="19"/>
  <c r="P62" i="19"/>
  <c r="I62" i="19"/>
  <c r="P61" i="19"/>
  <c r="I61" i="19"/>
  <c r="P60" i="19"/>
  <c r="I60" i="19"/>
  <c r="P59" i="19"/>
  <c r="I59" i="19"/>
  <c r="P58" i="19"/>
  <c r="I58" i="19"/>
  <c r="P57" i="19"/>
  <c r="I57" i="19"/>
  <c r="P56" i="19"/>
  <c r="I56" i="19"/>
  <c r="P55" i="19"/>
  <c r="I55" i="19"/>
  <c r="P54" i="19"/>
  <c r="I54" i="19"/>
  <c r="P53" i="19"/>
  <c r="I53" i="19"/>
  <c r="P52" i="19"/>
  <c r="I52" i="19"/>
  <c r="P51" i="19"/>
  <c r="I51" i="19"/>
  <c r="P50" i="19"/>
  <c r="I50" i="19"/>
  <c r="P49" i="19"/>
  <c r="I49" i="19"/>
  <c r="P48" i="19"/>
  <c r="I48" i="19"/>
  <c r="P47" i="19"/>
  <c r="I47" i="19"/>
  <c r="P46" i="19"/>
  <c r="I46" i="19"/>
  <c r="P45" i="19"/>
  <c r="I45" i="19"/>
  <c r="P44" i="19"/>
  <c r="I44" i="19"/>
  <c r="P43" i="19"/>
  <c r="I43" i="19"/>
  <c r="P42" i="19"/>
  <c r="I42" i="19"/>
  <c r="P41" i="19"/>
  <c r="I41" i="19"/>
  <c r="P40" i="19"/>
  <c r="I40" i="19"/>
  <c r="P39" i="19"/>
  <c r="I39" i="19"/>
  <c r="P38" i="19"/>
  <c r="I38" i="19"/>
  <c r="P37" i="19"/>
  <c r="I37" i="19"/>
  <c r="P36" i="19"/>
  <c r="I36" i="19"/>
  <c r="P35" i="19"/>
  <c r="I35" i="19"/>
  <c r="P34" i="19"/>
  <c r="I34" i="19"/>
  <c r="P33" i="19"/>
  <c r="I33" i="19"/>
  <c r="P32" i="19"/>
  <c r="I32" i="19"/>
  <c r="P31" i="19"/>
  <c r="I31" i="19"/>
  <c r="P30" i="19"/>
  <c r="I30" i="19"/>
  <c r="P29" i="19"/>
  <c r="I29" i="19"/>
  <c r="P28" i="19"/>
  <c r="I28" i="19"/>
  <c r="P27" i="19"/>
  <c r="I27" i="19"/>
  <c r="P26" i="19"/>
  <c r="I26" i="19"/>
  <c r="P25" i="19"/>
  <c r="I25" i="19"/>
  <c r="P24" i="19"/>
  <c r="I24" i="19"/>
  <c r="P23" i="19"/>
  <c r="I23" i="19"/>
  <c r="P22" i="19"/>
  <c r="I22" i="19"/>
  <c r="P21" i="19"/>
  <c r="I21" i="19"/>
  <c r="P20" i="19"/>
  <c r="I20" i="19"/>
  <c r="P19" i="19"/>
  <c r="I19" i="19"/>
  <c r="P18" i="19"/>
  <c r="I18" i="19"/>
  <c r="P17" i="19"/>
  <c r="I17" i="19"/>
  <c r="P16" i="19"/>
  <c r="I16" i="19"/>
  <c r="P15" i="19"/>
  <c r="I15" i="19"/>
  <c r="P14" i="19"/>
  <c r="I14" i="19"/>
  <c r="P13" i="19"/>
  <c r="I13" i="19"/>
  <c r="P12" i="19"/>
  <c r="I12" i="19"/>
  <c r="P11" i="19"/>
  <c r="I11" i="19"/>
  <c r="P10" i="19"/>
  <c r="I10" i="19"/>
  <c r="P374" i="18"/>
  <c r="I374" i="18"/>
  <c r="P373" i="18"/>
  <c r="I373" i="18"/>
  <c r="P372" i="18"/>
  <c r="I372" i="18"/>
  <c r="P371" i="18"/>
  <c r="I371" i="18"/>
  <c r="P370" i="18"/>
  <c r="I370" i="18"/>
  <c r="P369" i="18"/>
  <c r="I369" i="18"/>
  <c r="P368" i="18"/>
  <c r="I368" i="18"/>
  <c r="P367" i="18"/>
  <c r="I367" i="18"/>
  <c r="P366" i="18"/>
  <c r="I366" i="18"/>
  <c r="P365" i="18"/>
  <c r="I365" i="18"/>
  <c r="P364" i="18"/>
  <c r="I364" i="18"/>
  <c r="P363" i="18"/>
  <c r="I363" i="18"/>
  <c r="P362" i="18"/>
  <c r="I362" i="18"/>
  <c r="P361" i="18"/>
  <c r="I361" i="18"/>
  <c r="P360" i="18"/>
  <c r="I360" i="18"/>
  <c r="P359" i="18"/>
  <c r="I359" i="18"/>
  <c r="P358" i="18"/>
  <c r="I358" i="18"/>
  <c r="P357" i="18"/>
  <c r="I357" i="18"/>
  <c r="P356" i="18"/>
  <c r="I356" i="18"/>
  <c r="P355" i="18"/>
  <c r="I355" i="18"/>
  <c r="P354" i="18"/>
  <c r="I354" i="18"/>
  <c r="P353" i="18"/>
  <c r="I353" i="18"/>
  <c r="P352" i="18"/>
  <c r="I352" i="18"/>
  <c r="P351" i="18"/>
  <c r="I351" i="18"/>
  <c r="P350" i="18"/>
  <c r="I350" i="18"/>
  <c r="P349" i="18"/>
  <c r="I349" i="18"/>
  <c r="P348" i="18"/>
  <c r="I348" i="18"/>
  <c r="P347" i="18"/>
  <c r="I347" i="18"/>
  <c r="P346" i="18"/>
  <c r="I346" i="18"/>
  <c r="P345" i="18"/>
  <c r="I345" i="18"/>
  <c r="P344" i="18"/>
  <c r="I344" i="18"/>
  <c r="P343" i="18"/>
  <c r="I343" i="18"/>
  <c r="P342" i="18"/>
  <c r="I342" i="18"/>
  <c r="P341" i="18"/>
  <c r="I341" i="18"/>
  <c r="P340" i="18"/>
  <c r="I340" i="18"/>
  <c r="P339" i="18"/>
  <c r="I339" i="18"/>
  <c r="P338" i="18"/>
  <c r="I338" i="18"/>
  <c r="P337" i="18"/>
  <c r="I337" i="18"/>
  <c r="P336" i="18"/>
  <c r="I336" i="18"/>
  <c r="P335" i="18"/>
  <c r="I335" i="18"/>
  <c r="P334" i="18"/>
  <c r="I334" i="18"/>
  <c r="P333" i="18"/>
  <c r="I333" i="18"/>
  <c r="P332" i="18"/>
  <c r="I332" i="18"/>
  <c r="P331" i="18"/>
  <c r="I331" i="18"/>
  <c r="P330" i="18"/>
  <c r="I330" i="18"/>
  <c r="P329" i="18"/>
  <c r="I329" i="18"/>
  <c r="P328" i="18"/>
  <c r="I328" i="18"/>
  <c r="P327" i="18"/>
  <c r="I327" i="18"/>
  <c r="P326" i="18"/>
  <c r="I326" i="18"/>
  <c r="P325" i="18"/>
  <c r="I325" i="18"/>
  <c r="P324" i="18"/>
  <c r="I324" i="18"/>
  <c r="P323" i="18"/>
  <c r="I323" i="18"/>
  <c r="P322" i="18"/>
  <c r="I322" i="18"/>
  <c r="P321" i="18"/>
  <c r="I321" i="18"/>
  <c r="P320" i="18"/>
  <c r="I320" i="18"/>
  <c r="P319" i="18"/>
  <c r="I319" i="18"/>
  <c r="P318" i="18"/>
  <c r="I318" i="18"/>
  <c r="P317" i="18"/>
  <c r="I317" i="18"/>
  <c r="P316" i="18"/>
  <c r="I316" i="18"/>
  <c r="P315" i="18"/>
  <c r="I315" i="18"/>
  <c r="P314" i="18"/>
  <c r="I314" i="18"/>
  <c r="P313" i="18"/>
  <c r="I313" i="18"/>
  <c r="P312" i="18"/>
  <c r="I312" i="18"/>
  <c r="P311" i="18"/>
  <c r="I311" i="18"/>
  <c r="P310" i="18"/>
  <c r="I310" i="18"/>
  <c r="P309" i="18"/>
  <c r="I309" i="18"/>
  <c r="P308" i="18"/>
  <c r="I308" i="18"/>
  <c r="P307" i="18"/>
  <c r="I307" i="18"/>
  <c r="P306" i="18"/>
  <c r="I306" i="18"/>
  <c r="P305" i="18"/>
  <c r="I305" i="18"/>
  <c r="P304" i="18"/>
  <c r="I304" i="18"/>
  <c r="P303" i="18"/>
  <c r="I303" i="18"/>
  <c r="P302" i="18"/>
  <c r="I302" i="18"/>
  <c r="P301" i="18"/>
  <c r="I301" i="18"/>
  <c r="P300" i="18"/>
  <c r="I300" i="18"/>
  <c r="P299" i="18"/>
  <c r="I299" i="18"/>
  <c r="P298" i="18"/>
  <c r="I298" i="18"/>
  <c r="P297" i="18"/>
  <c r="I297" i="18"/>
  <c r="P296" i="18"/>
  <c r="I296" i="18"/>
  <c r="P295" i="18"/>
  <c r="I295" i="18"/>
  <c r="P294" i="18"/>
  <c r="I294" i="18"/>
  <c r="P293" i="18"/>
  <c r="I293" i="18"/>
  <c r="P292" i="18"/>
  <c r="I292" i="18"/>
  <c r="P291" i="18"/>
  <c r="I291" i="18"/>
  <c r="P290" i="18"/>
  <c r="I290" i="18"/>
  <c r="P289" i="18"/>
  <c r="I289" i="18"/>
  <c r="P288" i="18"/>
  <c r="I288" i="18"/>
  <c r="P287" i="18"/>
  <c r="I287" i="18"/>
  <c r="P286" i="18"/>
  <c r="I286" i="18"/>
  <c r="P285" i="18"/>
  <c r="I285" i="18"/>
  <c r="P284" i="18"/>
  <c r="I284" i="18"/>
  <c r="P283" i="18"/>
  <c r="I283" i="18"/>
  <c r="P282" i="18"/>
  <c r="I282" i="18"/>
  <c r="P281" i="18"/>
  <c r="I281" i="18"/>
  <c r="P280" i="18"/>
  <c r="I280" i="18"/>
  <c r="P279" i="18"/>
  <c r="I279" i="18"/>
  <c r="P278" i="18"/>
  <c r="I278" i="18"/>
  <c r="P277" i="18"/>
  <c r="I277" i="18"/>
  <c r="P276" i="18"/>
  <c r="I276" i="18"/>
  <c r="P275" i="18"/>
  <c r="I275" i="18"/>
  <c r="P274" i="18"/>
  <c r="I274" i="18"/>
  <c r="P273" i="18"/>
  <c r="I273" i="18"/>
  <c r="P272" i="18"/>
  <c r="I272" i="18"/>
  <c r="P271" i="18"/>
  <c r="I271" i="18"/>
  <c r="P270" i="18"/>
  <c r="I270" i="18"/>
  <c r="P269" i="18"/>
  <c r="I269" i="18"/>
  <c r="P268" i="18"/>
  <c r="I268" i="18"/>
  <c r="P267" i="18"/>
  <c r="I267" i="18"/>
  <c r="P266" i="18"/>
  <c r="I266" i="18"/>
  <c r="P265" i="18"/>
  <c r="I265" i="18"/>
  <c r="P264" i="18"/>
  <c r="I264" i="18"/>
  <c r="P263" i="18"/>
  <c r="I263" i="18"/>
  <c r="P262" i="18"/>
  <c r="I262" i="18"/>
  <c r="P261" i="18"/>
  <c r="I261" i="18"/>
  <c r="P260" i="18"/>
  <c r="I260" i="18"/>
  <c r="P259" i="18"/>
  <c r="I259" i="18"/>
  <c r="P258" i="18"/>
  <c r="I258" i="18"/>
  <c r="P257" i="18"/>
  <c r="I257" i="18"/>
  <c r="P256" i="18"/>
  <c r="I256" i="18"/>
  <c r="P255" i="18"/>
  <c r="I255" i="18"/>
  <c r="P254" i="18"/>
  <c r="I254" i="18"/>
  <c r="P253" i="18"/>
  <c r="I253" i="18"/>
  <c r="P252" i="18"/>
  <c r="I252" i="18"/>
  <c r="P251" i="18"/>
  <c r="I251" i="18"/>
  <c r="P250" i="18"/>
  <c r="I250" i="18"/>
  <c r="P249" i="18"/>
  <c r="I249" i="18"/>
  <c r="P248" i="18"/>
  <c r="I248" i="18"/>
  <c r="P247" i="18"/>
  <c r="I247" i="18"/>
  <c r="P246" i="18"/>
  <c r="I246" i="18"/>
  <c r="P245" i="18"/>
  <c r="I245" i="18"/>
  <c r="P244" i="18"/>
  <c r="I244" i="18"/>
  <c r="P243" i="18"/>
  <c r="I243" i="18"/>
  <c r="P242" i="18"/>
  <c r="I242" i="18"/>
  <c r="P241" i="18"/>
  <c r="I241" i="18"/>
  <c r="P240" i="18"/>
  <c r="I240" i="18"/>
  <c r="P239" i="18"/>
  <c r="I239" i="18"/>
  <c r="P238" i="18"/>
  <c r="I238" i="18"/>
  <c r="P237" i="18"/>
  <c r="I237" i="18"/>
  <c r="P236" i="18"/>
  <c r="I236" i="18"/>
  <c r="P235" i="18"/>
  <c r="I235" i="18"/>
  <c r="P234" i="18"/>
  <c r="I234" i="18"/>
  <c r="P233" i="18"/>
  <c r="I233" i="18"/>
  <c r="P232" i="18"/>
  <c r="I232" i="18"/>
  <c r="P231" i="18"/>
  <c r="I231" i="18"/>
  <c r="P230" i="18"/>
  <c r="I230" i="18"/>
  <c r="P229" i="18"/>
  <c r="I229" i="18"/>
  <c r="P228" i="18"/>
  <c r="I228" i="18"/>
  <c r="P227" i="18"/>
  <c r="I227" i="18"/>
  <c r="P226" i="18"/>
  <c r="I226" i="18"/>
  <c r="P225" i="18"/>
  <c r="I225" i="18"/>
  <c r="P224" i="18"/>
  <c r="I224" i="18"/>
  <c r="P223" i="18"/>
  <c r="I223" i="18"/>
  <c r="P222" i="18"/>
  <c r="I222" i="18"/>
  <c r="P221" i="18"/>
  <c r="I221" i="18"/>
  <c r="P220" i="18"/>
  <c r="I220" i="18"/>
  <c r="P219" i="18"/>
  <c r="I219" i="18"/>
  <c r="P218" i="18"/>
  <c r="I218" i="18"/>
  <c r="P217" i="18"/>
  <c r="I217" i="18"/>
  <c r="P216" i="18"/>
  <c r="I216" i="18"/>
  <c r="P215" i="18"/>
  <c r="I215" i="18"/>
  <c r="P214" i="18"/>
  <c r="I214" i="18"/>
  <c r="P213" i="18"/>
  <c r="I213" i="18"/>
  <c r="P212" i="18"/>
  <c r="I212" i="18"/>
  <c r="P211" i="18"/>
  <c r="I211" i="18"/>
  <c r="P210" i="18"/>
  <c r="I210" i="18"/>
  <c r="P209" i="18"/>
  <c r="I209" i="18"/>
  <c r="P208" i="18"/>
  <c r="I208" i="18"/>
  <c r="P207" i="18"/>
  <c r="I207" i="18"/>
  <c r="P206" i="18"/>
  <c r="I206" i="18"/>
  <c r="P205" i="18"/>
  <c r="I205" i="18"/>
  <c r="P204" i="18"/>
  <c r="I204" i="18"/>
  <c r="P203" i="18"/>
  <c r="I203" i="18"/>
  <c r="P202" i="18"/>
  <c r="I202" i="18"/>
  <c r="P201" i="18"/>
  <c r="I201" i="18"/>
  <c r="P200" i="18"/>
  <c r="I200" i="18"/>
  <c r="P199" i="18"/>
  <c r="I199" i="18"/>
  <c r="P198" i="18"/>
  <c r="I198" i="18"/>
  <c r="P197" i="18"/>
  <c r="I197" i="18"/>
  <c r="P196" i="18"/>
  <c r="I196" i="18"/>
  <c r="P195" i="18"/>
  <c r="I195" i="18"/>
  <c r="P194" i="18"/>
  <c r="I194" i="18"/>
  <c r="P193" i="18"/>
  <c r="I193" i="18"/>
  <c r="P192" i="18"/>
  <c r="I192" i="18"/>
  <c r="P191" i="18"/>
  <c r="I191" i="18"/>
  <c r="P190" i="18"/>
  <c r="I190" i="18"/>
  <c r="P189" i="18"/>
  <c r="I189" i="18"/>
  <c r="P188" i="18"/>
  <c r="I188" i="18"/>
  <c r="P187" i="18"/>
  <c r="I187" i="18"/>
  <c r="P186" i="18"/>
  <c r="I186" i="18"/>
  <c r="P185" i="18"/>
  <c r="I185" i="18"/>
  <c r="P184" i="18"/>
  <c r="I184" i="18"/>
  <c r="P183" i="18"/>
  <c r="I183" i="18"/>
  <c r="P182" i="18"/>
  <c r="I182" i="18"/>
  <c r="P181" i="18"/>
  <c r="I181" i="18"/>
  <c r="P180" i="18"/>
  <c r="I180" i="18"/>
  <c r="P179" i="18"/>
  <c r="I179" i="18"/>
  <c r="P178" i="18"/>
  <c r="I178" i="18"/>
  <c r="P177" i="18"/>
  <c r="I177" i="18"/>
  <c r="P176" i="18"/>
  <c r="I176" i="18"/>
  <c r="P175" i="18"/>
  <c r="I175" i="18"/>
  <c r="P174" i="18"/>
  <c r="I174" i="18"/>
  <c r="P173" i="18"/>
  <c r="I173" i="18"/>
  <c r="P172" i="18"/>
  <c r="I172" i="18"/>
  <c r="P171" i="18"/>
  <c r="I171" i="18"/>
  <c r="P170" i="18"/>
  <c r="I170" i="18"/>
  <c r="P169" i="18"/>
  <c r="I169" i="18"/>
  <c r="P168" i="18"/>
  <c r="I168" i="18"/>
  <c r="P167" i="18"/>
  <c r="I167" i="18"/>
  <c r="P166" i="18"/>
  <c r="I166" i="18"/>
  <c r="P165" i="18"/>
  <c r="I165" i="18"/>
  <c r="P164" i="18"/>
  <c r="I164" i="18"/>
  <c r="P163" i="18"/>
  <c r="I163" i="18"/>
  <c r="P162" i="18"/>
  <c r="I162" i="18"/>
  <c r="P161" i="18"/>
  <c r="I161" i="18"/>
  <c r="P160" i="18"/>
  <c r="I160" i="18"/>
  <c r="P159" i="18"/>
  <c r="I159" i="18"/>
  <c r="P158" i="18"/>
  <c r="I158" i="18"/>
  <c r="P157" i="18"/>
  <c r="I157" i="18"/>
  <c r="P156" i="18"/>
  <c r="I156" i="18"/>
  <c r="P155" i="18"/>
  <c r="I155" i="18"/>
  <c r="P154" i="18"/>
  <c r="I154" i="18"/>
  <c r="P153" i="18"/>
  <c r="I153" i="18"/>
  <c r="P152" i="18"/>
  <c r="I152" i="18"/>
  <c r="P151" i="18"/>
  <c r="I151" i="18"/>
  <c r="P150" i="18"/>
  <c r="I150" i="18"/>
  <c r="P149" i="18"/>
  <c r="I149" i="18"/>
  <c r="P148" i="18"/>
  <c r="I148" i="18"/>
  <c r="P147" i="18"/>
  <c r="I147" i="18"/>
  <c r="P146" i="18"/>
  <c r="I146" i="18"/>
  <c r="P145" i="18"/>
  <c r="I145" i="18"/>
  <c r="P144" i="18"/>
  <c r="I144" i="18"/>
  <c r="P143" i="18"/>
  <c r="I143" i="18"/>
  <c r="P142" i="18"/>
  <c r="I142" i="18"/>
  <c r="P141" i="18"/>
  <c r="I141" i="18"/>
  <c r="P140" i="18"/>
  <c r="I140" i="18"/>
  <c r="P139" i="18"/>
  <c r="I139" i="18"/>
  <c r="P138" i="18"/>
  <c r="I138" i="18"/>
  <c r="P137" i="18"/>
  <c r="I137" i="18"/>
  <c r="P136" i="18"/>
  <c r="I136" i="18"/>
  <c r="P135" i="18"/>
  <c r="I135" i="18"/>
  <c r="P134" i="18"/>
  <c r="I134" i="18"/>
  <c r="P133" i="18"/>
  <c r="I133" i="18"/>
  <c r="P132" i="18"/>
  <c r="I132" i="18"/>
  <c r="P131" i="18"/>
  <c r="I131" i="18"/>
  <c r="P130" i="18"/>
  <c r="I130" i="18"/>
  <c r="P129" i="18"/>
  <c r="I129" i="18"/>
  <c r="P128" i="18"/>
  <c r="I128" i="18"/>
  <c r="P127" i="18"/>
  <c r="I127" i="18"/>
  <c r="P126" i="18"/>
  <c r="I126" i="18"/>
  <c r="P125" i="18"/>
  <c r="I125" i="18"/>
  <c r="P124" i="18"/>
  <c r="I124" i="18"/>
  <c r="P123" i="18"/>
  <c r="I123" i="18"/>
  <c r="P122" i="18"/>
  <c r="I122" i="18"/>
  <c r="P121" i="18"/>
  <c r="I121" i="18"/>
  <c r="P120" i="18"/>
  <c r="I120" i="18"/>
  <c r="P119" i="18"/>
  <c r="I119" i="18"/>
  <c r="P118" i="18"/>
  <c r="I118" i="18"/>
  <c r="P117" i="18"/>
  <c r="I117" i="18"/>
  <c r="P116" i="18"/>
  <c r="I116" i="18"/>
  <c r="P115" i="18"/>
  <c r="I115" i="18"/>
  <c r="P114" i="18"/>
  <c r="I114" i="18"/>
  <c r="P113" i="18"/>
  <c r="I113" i="18"/>
  <c r="P112" i="18"/>
  <c r="I112" i="18"/>
  <c r="P111" i="18"/>
  <c r="I111" i="18"/>
  <c r="P110" i="18"/>
  <c r="I110" i="18"/>
  <c r="P109" i="18"/>
  <c r="I109" i="18"/>
  <c r="P108" i="18"/>
  <c r="I108" i="18"/>
  <c r="P107" i="18"/>
  <c r="I107" i="18"/>
  <c r="P106" i="18"/>
  <c r="I106" i="18"/>
  <c r="P105" i="18"/>
  <c r="I105" i="18"/>
  <c r="P104" i="18"/>
  <c r="I104" i="18"/>
  <c r="P103" i="18"/>
  <c r="I103" i="18"/>
  <c r="P102" i="18"/>
  <c r="I102" i="18"/>
  <c r="P101" i="18"/>
  <c r="I101" i="18"/>
  <c r="P100" i="18"/>
  <c r="I100" i="18"/>
  <c r="P99" i="18"/>
  <c r="I99" i="18"/>
  <c r="P98" i="18"/>
  <c r="I98" i="18"/>
  <c r="P97" i="18"/>
  <c r="I97" i="18"/>
  <c r="P96" i="18"/>
  <c r="I96" i="18"/>
  <c r="P95" i="18"/>
  <c r="I95" i="18"/>
  <c r="P94" i="18"/>
  <c r="I94" i="18"/>
  <c r="P93" i="18"/>
  <c r="I93" i="18"/>
  <c r="P92" i="18"/>
  <c r="I92" i="18"/>
  <c r="P91" i="18"/>
  <c r="I91" i="18"/>
  <c r="P90" i="18"/>
  <c r="I90" i="18"/>
  <c r="P89" i="18"/>
  <c r="I89" i="18"/>
  <c r="P88" i="18"/>
  <c r="I88" i="18"/>
  <c r="P87" i="18"/>
  <c r="I87" i="18"/>
  <c r="P86" i="18"/>
  <c r="I86" i="18"/>
  <c r="P85" i="18"/>
  <c r="I85" i="18"/>
  <c r="P84" i="18"/>
  <c r="I84" i="18"/>
  <c r="P83" i="18"/>
  <c r="I83" i="18"/>
  <c r="P82" i="18"/>
  <c r="I82" i="18"/>
  <c r="P81" i="18"/>
  <c r="I81" i="18"/>
  <c r="P80" i="18"/>
  <c r="I80" i="18"/>
  <c r="P79" i="18"/>
  <c r="I79" i="18"/>
  <c r="P78" i="18"/>
  <c r="I78" i="18"/>
  <c r="P77" i="18"/>
  <c r="I77" i="18"/>
  <c r="P76" i="18"/>
  <c r="I76" i="18"/>
  <c r="P75" i="18"/>
  <c r="I75" i="18"/>
  <c r="P74" i="18"/>
  <c r="I74" i="18"/>
  <c r="P73" i="18"/>
  <c r="I73" i="18"/>
  <c r="P72" i="18"/>
  <c r="I72" i="18"/>
  <c r="P71" i="18"/>
  <c r="I71" i="18"/>
  <c r="P70" i="18"/>
  <c r="I70" i="18"/>
  <c r="P69" i="18"/>
  <c r="I69" i="18"/>
  <c r="P67" i="18"/>
  <c r="I67" i="18"/>
  <c r="P66" i="18"/>
  <c r="I66" i="18"/>
  <c r="P65" i="18"/>
  <c r="I65" i="18"/>
  <c r="P64" i="18"/>
  <c r="I64" i="18"/>
  <c r="P63" i="18"/>
  <c r="I63" i="18"/>
  <c r="P62" i="18"/>
  <c r="I62" i="18"/>
  <c r="P61" i="18"/>
  <c r="I61" i="18"/>
  <c r="P60" i="18"/>
  <c r="I60" i="18"/>
  <c r="P59" i="18"/>
  <c r="I59" i="18"/>
  <c r="P58" i="18"/>
  <c r="I58" i="18"/>
  <c r="P57" i="18"/>
  <c r="I57" i="18"/>
  <c r="P56" i="18"/>
  <c r="I56" i="18"/>
  <c r="P55" i="18"/>
  <c r="I55" i="18"/>
  <c r="P54" i="18"/>
  <c r="I54" i="18"/>
  <c r="P53" i="18"/>
  <c r="I53" i="18"/>
  <c r="P52" i="18"/>
  <c r="I52" i="18"/>
  <c r="P51" i="18"/>
  <c r="I51" i="18"/>
  <c r="P50" i="18"/>
  <c r="I50" i="18"/>
  <c r="P49" i="18"/>
  <c r="I49" i="18"/>
  <c r="P48" i="18"/>
  <c r="I48" i="18"/>
  <c r="P47" i="18"/>
  <c r="I47" i="18"/>
  <c r="P46" i="18"/>
  <c r="I46" i="18"/>
  <c r="P45" i="18"/>
  <c r="I45" i="18"/>
  <c r="P44" i="18"/>
  <c r="I44" i="18"/>
  <c r="P43" i="18"/>
  <c r="I43" i="18"/>
  <c r="P42" i="18"/>
  <c r="I42" i="18"/>
  <c r="P41" i="18"/>
  <c r="I41" i="18"/>
  <c r="P40" i="18"/>
  <c r="I40" i="18"/>
  <c r="P39" i="18"/>
  <c r="I39" i="18"/>
  <c r="P38" i="18"/>
  <c r="I38" i="18"/>
  <c r="P37" i="18"/>
  <c r="I37" i="18"/>
  <c r="P36" i="18"/>
  <c r="I36" i="18"/>
  <c r="P35" i="18"/>
  <c r="I35" i="18"/>
  <c r="P34" i="18"/>
  <c r="I34" i="18"/>
  <c r="P33" i="18"/>
  <c r="I33" i="18"/>
  <c r="P32" i="18"/>
  <c r="I32" i="18"/>
  <c r="P31" i="18"/>
  <c r="I31" i="18"/>
  <c r="P30" i="18"/>
  <c r="I30" i="18"/>
  <c r="P29" i="18"/>
  <c r="I29" i="18"/>
  <c r="P28" i="18"/>
  <c r="I28" i="18"/>
  <c r="P27" i="18"/>
  <c r="I27" i="18"/>
  <c r="P26" i="18"/>
  <c r="I26" i="18"/>
  <c r="P25" i="18"/>
  <c r="I25" i="18"/>
  <c r="P24" i="18"/>
  <c r="I24" i="18"/>
  <c r="P23" i="18"/>
  <c r="I23" i="18"/>
  <c r="P22" i="18"/>
  <c r="I22" i="18"/>
  <c r="P21" i="18"/>
  <c r="I21" i="18"/>
  <c r="P20" i="18"/>
  <c r="I20" i="18"/>
  <c r="P19" i="18"/>
  <c r="I19" i="18"/>
  <c r="P18" i="18"/>
  <c r="I18" i="18"/>
  <c r="P17" i="18"/>
  <c r="I17" i="18"/>
  <c r="P16" i="18"/>
  <c r="I16" i="18"/>
  <c r="P15" i="18"/>
  <c r="I15" i="18"/>
  <c r="P14" i="18"/>
  <c r="I14" i="18"/>
  <c r="P13" i="18"/>
  <c r="I13" i="18"/>
  <c r="P12" i="18"/>
  <c r="I12" i="18"/>
  <c r="P11" i="18"/>
  <c r="I11" i="18"/>
  <c r="P10" i="18"/>
  <c r="I10" i="18"/>
  <c r="P374" i="17"/>
  <c r="I374" i="17"/>
  <c r="P373" i="17"/>
  <c r="I373" i="17"/>
  <c r="P372" i="17"/>
  <c r="I372" i="17"/>
  <c r="P371" i="17"/>
  <c r="I371" i="17"/>
  <c r="P370" i="17"/>
  <c r="I370" i="17"/>
  <c r="P369" i="17"/>
  <c r="I369" i="17"/>
  <c r="P368" i="17"/>
  <c r="I368" i="17"/>
  <c r="P367" i="17"/>
  <c r="I367" i="17"/>
  <c r="P366" i="17"/>
  <c r="I366" i="17"/>
  <c r="P365" i="17"/>
  <c r="I365" i="17"/>
  <c r="P364" i="17"/>
  <c r="I364" i="17"/>
  <c r="P363" i="17"/>
  <c r="I363" i="17"/>
  <c r="P362" i="17"/>
  <c r="I362" i="17"/>
  <c r="P361" i="17"/>
  <c r="I361" i="17"/>
  <c r="P360" i="17"/>
  <c r="I360" i="17"/>
  <c r="P359" i="17"/>
  <c r="I359" i="17"/>
  <c r="P358" i="17"/>
  <c r="I358" i="17"/>
  <c r="P357" i="17"/>
  <c r="I357" i="17"/>
  <c r="P356" i="17"/>
  <c r="I356" i="17"/>
  <c r="P355" i="17"/>
  <c r="I355" i="17"/>
  <c r="P354" i="17"/>
  <c r="I354" i="17"/>
  <c r="P353" i="17"/>
  <c r="I353" i="17"/>
  <c r="P352" i="17"/>
  <c r="I352" i="17"/>
  <c r="P351" i="17"/>
  <c r="I351" i="17"/>
  <c r="P350" i="17"/>
  <c r="I350" i="17"/>
  <c r="P349" i="17"/>
  <c r="I349" i="17"/>
  <c r="P348" i="17"/>
  <c r="I348" i="17"/>
  <c r="P347" i="17"/>
  <c r="I347" i="17"/>
  <c r="P346" i="17"/>
  <c r="I346" i="17"/>
  <c r="P345" i="17"/>
  <c r="I345" i="17"/>
  <c r="P344" i="17"/>
  <c r="I344" i="17"/>
  <c r="P343" i="17"/>
  <c r="I343" i="17"/>
  <c r="P342" i="17"/>
  <c r="I342" i="17"/>
  <c r="P341" i="17"/>
  <c r="I341" i="17"/>
  <c r="P340" i="17"/>
  <c r="I340" i="17"/>
  <c r="P339" i="17"/>
  <c r="I339" i="17"/>
  <c r="P338" i="17"/>
  <c r="I338" i="17"/>
  <c r="P337" i="17"/>
  <c r="I337" i="17"/>
  <c r="P336" i="17"/>
  <c r="I336" i="17"/>
  <c r="P335" i="17"/>
  <c r="I335" i="17"/>
  <c r="P334" i="17"/>
  <c r="I334" i="17"/>
  <c r="P333" i="17"/>
  <c r="I333" i="17"/>
  <c r="P332" i="17"/>
  <c r="I332" i="17"/>
  <c r="P331" i="17"/>
  <c r="I331" i="17"/>
  <c r="P330" i="17"/>
  <c r="I330" i="17"/>
  <c r="P329" i="17"/>
  <c r="I329" i="17"/>
  <c r="P328" i="17"/>
  <c r="I328" i="17"/>
  <c r="P327" i="17"/>
  <c r="I327" i="17"/>
  <c r="P326" i="17"/>
  <c r="I326" i="17"/>
  <c r="P325" i="17"/>
  <c r="I325" i="17"/>
  <c r="P324" i="17"/>
  <c r="I324" i="17"/>
  <c r="P323" i="17"/>
  <c r="I323" i="17"/>
  <c r="P322" i="17"/>
  <c r="I322" i="17"/>
  <c r="P321" i="17"/>
  <c r="I321" i="17"/>
  <c r="P320" i="17"/>
  <c r="I320" i="17"/>
  <c r="P319" i="17"/>
  <c r="I319" i="17"/>
  <c r="P318" i="17"/>
  <c r="I318" i="17"/>
  <c r="P317" i="17"/>
  <c r="I317" i="17"/>
  <c r="P316" i="17"/>
  <c r="I316" i="17"/>
  <c r="P315" i="17"/>
  <c r="I315" i="17"/>
  <c r="P314" i="17"/>
  <c r="I314" i="17"/>
  <c r="P313" i="17"/>
  <c r="I313" i="17"/>
  <c r="P312" i="17"/>
  <c r="I312" i="17"/>
  <c r="P311" i="17"/>
  <c r="I311" i="17"/>
  <c r="P310" i="17"/>
  <c r="I310" i="17"/>
  <c r="P309" i="17"/>
  <c r="I309" i="17"/>
  <c r="P308" i="17"/>
  <c r="I308" i="17"/>
  <c r="P307" i="17"/>
  <c r="I307" i="17"/>
  <c r="P306" i="17"/>
  <c r="I306" i="17"/>
  <c r="P305" i="17"/>
  <c r="I305" i="17"/>
  <c r="P304" i="17"/>
  <c r="I304" i="17"/>
  <c r="P303" i="17"/>
  <c r="I303" i="17"/>
  <c r="P302" i="17"/>
  <c r="I302" i="17"/>
  <c r="P301" i="17"/>
  <c r="I301" i="17"/>
  <c r="P300" i="17"/>
  <c r="I300" i="17"/>
  <c r="P299" i="17"/>
  <c r="I299" i="17"/>
  <c r="P298" i="17"/>
  <c r="I298" i="17"/>
  <c r="P297" i="17"/>
  <c r="I297" i="17"/>
  <c r="P296" i="17"/>
  <c r="I296" i="17"/>
  <c r="P295" i="17"/>
  <c r="I295" i="17"/>
  <c r="P294" i="17"/>
  <c r="I294" i="17"/>
  <c r="P293" i="17"/>
  <c r="I293" i="17"/>
  <c r="P292" i="17"/>
  <c r="I292" i="17"/>
  <c r="P291" i="17"/>
  <c r="I291" i="17"/>
  <c r="P290" i="17"/>
  <c r="I290" i="17"/>
  <c r="P289" i="17"/>
  <c r="I289" i="17"/>
  <c r="P288" i="17"/>
  <c r="I288" i="17"/>
  <c r="P287" i="17"/>
  <c r="I287" i="17"/>
  <c r="P286" i="17"/>
  <c r="I286" i="17"/>
  <c r="P285" i="17"/>
  <c r="I285" i="17"/>
  <c r="P284" i="17"/>
  <c r="I284" i="17"/>
  <c r="P283" i="17"/>
  <c r="I283" i="17"/>
  <c r="P282" i="17"/>
  <c r="I282" i="17"/>
  <c r="P281" i="17"/>
  <c r="I281" i="17"/>
  <c r="P280" i="17"/>
  <c r="I280" i="17"/>
  <c r="P279" i="17"/>
  <c r="I279" i="17"/>
  <c r="P278" i="17"/>
  <c r="I278" i="17"/>
  <c r="P277" i="17"/>
  <c r="I277" i="17"/>
  <c r="P276" i="17"/>
  <c r="I276" i="17"/>
  <c r="P275" i="17"/>
  <c r="I275" i="17"/>
  <c r="P274" i="17"/>
  <c r="I274" i="17"/>
  <c r="P273" i="17"/>
  <c r="I273" i="17"/>
  <c r="P272" i="17"/>
  <c r="I272" i="17"/>
  <c r="P271" i="17"/>
  <c r="I271" i="17"/>
  <c r="P270" i="17"/>
  <c r="I270" i="17"/>
  <c r="P269" i="17"/>
  <c r="I269" i="17"/>
  <c r="P268" i="17"/>
  <c r="I268" i="17"/>
  <c r="P267" i="17"/>
  <c r="I267" i="17"/>
  <c r="P266" i="17"/>
  <c r="I266" i="17"/>
  <c r="P265" i="17"/>
  <c r="I265" i="17"/>
  <c r="P264" i="17"/>
  <c r="I264" i="17"/>
  <c r="P263" i="17"/>
  <c r="I263" i="17"/>
  <c r="P262" i="17"/>
  <c r="I262" i="17"/>
  <c r="P261" i="17"/>
  <c r="I261" i="17"/>
  <c r="P260" i="17"/>
  <c r="I260" i="17"/>
  <c r="P259" i="17"/>
  <c r="I259" i="17"/>
  <c r="P258" i="17"/>
  <c r="I258" i="17"/>
  <c r="P257" i="17"/>
  <c r="I257" i="17"/>
  <c r="P256" i="17"/>
  <c r="I256" i="17"/>
  <c r="P255" i="17"/>
  <c r="I255" i="17"/>
  <c r="P254" i="17"/>
  <c r="I254" i="17"/>
  <c r="P253" i="17"/>
  <c r="I253" i="17"/>
  <c r="P252" i="17"/>
  <c r="I252" i="17"/>
  <c r="P251" i="17"/>
  <c r="I251" i="17"/>
  <c r="P250" i="17"/>
  <c r="I250" i="17"/>
  <c r="P249" i="17"/>
  <c r="I249" i="17"/>
  <c r="P248" i="17"/>
  <c r="I248" i="17"/>
  <c r="P247" i="17"/>
  <c r="I247" i="17"/>
  <c r="P246" i="17"/>
  <c r="I246" i="17"/>
  <c r="P245" i="17"/>
  <c r="I245" i="17"/>
  <c r="P244" i="17"/>
  <c r="I244" i="17"/>
  <c r="P243" i="17"/>
  <c r="I243" i="17"/>
  <c r="P242" i="17"/>
  <c r="I242" i="17"/>
  <c r="P241" i="17"/>
  <c r="I241" i="17"/>
  <c r="P240" i="17"/>
  <c r="I240" i="17"/>
  <c r="P239" i="17"/>
  <c r="I239" i="17"/>
  <c r="P238" i="17"/>
  <c r="I238" i="17"/>
  <c r="P237" i="17"/>
  <c r="I237" i="17"/>
  <c r="P236" i="17"/>
  <c r="I236" i="17"/>
  <c r="P235" i="17"/>
  <c r="I235" i="17"/>
  <c r="P234" i="17"/>
  <c r="I234" i="17"/>
  <c r="P233" i="17"/>
  <c r="I233" i="17"/>
  <c r="P232" i="17"/>
  <c r="I232" i="17"/>
  <c r="P231" i="17"/>
  <c r="I231" i="17"/>
  <c r="P230" i="17"/>
  <c r="I230" i="17"/>
  <c r="P229" i="17"/>
  <c r="I229" i="17"/>
  <c r="P228" i="17"/>
  <c r="I228" i="17"/>
  <c r="P227" i="17"/>
  <c r="I227" i="17"/>
  <c r="P226" i="17"/>
  <c r="I226" i="17"/>
  <c r="P225" i="17"/>
  <c r="I225" i="17"/>
  <c r="P224" i="17"/>
  <c r="I224" i="17"/>
  <c r="P223" i="17"/>
  <c r="I223" i="17"/>
  <c r="P222" i="17"/>
  <c r="I222" i="17"/>
  <c r="P221" i="17"/>
  <c r="I221" i="17"/>
  <c r="P220" i="17"/>
  <c r="I220" i="17"/>
  <c r="P219" i="17"/>
  <c r="I219" i="17"/>
  <c r="P218" i="17"/>
  <c r="I218" i="17"/>
  <c r="P217" i="17"/>
  <c r="I217" i="17"/>
  <c r="P216" i="17"/>
  <c r="I216" i="17"/>
  <c r="P215" i="17"/>
  <c r="I215" i="17"/>
  <c r="P214" i="17"/>
  <c r="I214" i="17"/>
  <c r="P213" i="17"/>
  <c r="I213" i="17"/>
  <c r="P212" i="17"/>
  <c r="I212" i="17"/>
  <c r="P211" i="17"/>
  <c r="I211" i="17"/>
  <c r="P210" i="17"/>
  <c r="I210" i="17"/>
  <c r="P209" i="17"/>
  <c r="I209" i="17"/>
  <c r="P208" i="17"/>
  <c r="I208" i="17"/>
  <c r="P207" i="17"/>
  <c r="I207" i="17"/>
  <c r="P206" i="17"/>
  <c r="I206" i="17"/>
  <c r="P205" i="17"/>
  <c r="I205" i="17"/>
  <c r="P204" i="17"/>
  <c r="I204" i="17"/>
  <c r="P203" i="17"/>
  <c r="I203" i="17"/>
  <c r="P202" i="17"/>
  <c r="I202" i="17"/>
  <c r="P201" i="17"/>
  <c r="I201" i="17"/>
  <c r="P200" i="17"/>
  <c r="I200" i="17"/>
  <c r="P199" i="17"/>
  <c r="I199" i="17"/>
  <c r="P198" i="17"/>
  <c r="I198" i="17"/>
  <c r="P197" i="17"/>
  <c r="I197" i="17"/>
  <c r="P196" i="17"/>
  <c r="I196" i="17"/>
  <c r="P195" i="17"/>
  <c r="I195" i="17"/>
  <c r="P194" i="17"/>
  <c r="I194" i="17"/>
  <c r="P193" i="17"/>
  <c r="I193" i="17"/>
  <c r="P192" i="17"/>
  <c r="I192" i="17"/>
  <c r="P191" i="17"/>
  <c r="I191" i="17"/>
  <c r="P190" i="17"/>
  <c r="I190" i="17"/>
  <c r="P189" i="17"/>
  <c r="I189" i="17"/>
  <c r="P188" i="17"/>
  <c r="I188" i="17"/>
  <c r="P187" i="17"/>
  <c r="I187" i="17"/>
  <c r="P186" i="17"/>
  <c r="I186" i="17"/>
  <c r="P185" i="17"/>
  <c r="I185" i="17"/>
  <c r="P184" i="17"/>
  <c r="I184" i="17"/>
  <c r="P183" i="17"/>
  <c r="I183" i="17"/>
  <c r="P182" i="17"/>
  <c r="I182" i="17"/>
  <c r="P181" i="17"/>
  <c r="I181" i="17"/>
  <c r="P180" i="17"/>
  <c r="I180" i="17"/>
  <c r="P179" i="17"/>
  <c r="I179" i="17"/>
  <c r="P178" i="17"/>
  <c r="I178" i="17"/>
  <c r="P177" i="17"/>
  <c r="I177" i="17"/>
  <c r="P176" i="17"/>
  <c r="I176" i="17"/>
  <c r="P175" i="17"/>
  <c r="I175" i="17"/>
  <c r="P174" i="17"/>
  <c r="I174" i="17"/>
  <c r="P173" i="17"/>
  <c r="I173" i="17"/>
  <c r="P172" i="17"/>
  <c r="I172" i="17"/>
  <c r="P171" i="17"/>
  <c r="I171" i="17"/>
  <c r="P170" i="17"/>
  <c r="I170" i="17"/>
  <c r="P169" i="17"/>
  <c r="I169" i="17"/>
  <c r="P168" i="17"/>
  <c r="I168" i="17"/>
  <c r="P167" i="17"/>
  <c r="I167" i="17"/>
  <c r="P166" i="17"/>
  <c r="I166" i="17"/>
  <c r="P165" i="17"/>
  <c r="I165" i="17"/>
  <c r="P164" i="17"/>
  <c r="I164" i="17"/>
  <c r="P163" i="17"/>
  <c r="I163" i="17"/>
  <c r="P162" i="17"/>
  <c r="I162" i="17"/>
  <c r="P161" i="17"/>
  <c r="I161" i="17"/>
  <c r="P160" i="17"/>
  <c r="I160" i="17"/>
  <c r="P159" i="17"/>
  <c r="I159" i="17"/>
  <c r="P158" i="17"/>
  <c r="I158" i="17"/>
  <c r="P157" i="17"/>
  <c r="I157" i="17"/>
  <c r="P156" i="17"/>
  <c r="I156" i="17"/>
  <c r="P155" i="17"/>
  <c r="I155" i="17"/>
  <c r="P154" i="17"/>
  <c r="I154" i="17"/>
  <c r="P153" i="17"/>
  <c r="I153" i="17"/>
  <c r="P152" i="17"/>
  <c r="I152" i="17"/>
  <c r="P151" i="17"/>
  <c r="I151" i="17"/>
  <c r="P150" i="17"/>
  <c r="I150" i="17"/>
  <c r="P149" i="17"/>
  <c r="I149" i="17"/>
  <c r="P148" i="17"/>
  <c r="I148" i="17"/>
  <c r="P147" i="17"/>
  <c r="I147" i="17"/>
  <c r="P146" i="17"/>
  <c r="I146" i="17"/>
  <c r="P145" i="17"/>
  <c r="I145" i="17"/>
  <c r="P144" i="17"/>
  <c r="I144" i="17"/>
  <c r="P143" i="17"/>
  <c r="I143" i="17"/>
  <c r="P142" i="17"/>
  <c r="I142" i="17"/>
  <c r="P141" i="17"/>
  <c r="I141" i="17"/>
  <c r="P140" i="17"/>
  <c r="I140" i="17"/>
  <c r="P139" i="17"/>
  <c r="I139" i="17"/>
  <c r="P138" i="17"/>
  <c r="I138" i="17"/>
  <c r="P137" i="17"/>
  <c r="I137" i="17"/>
  <c r="P136" i="17"/>
  <c r="I136" i="17"/>
  <c r="P135" i="17"/>
  <c r="I135" i="17"/>
  <c r="P134" i="17"/>
  <c r="I134" i="17"/>
  <c r="P133" i="17"/>
  <c r="I133" i="17"/>
  <c r="P132" i="17"/>
  <c r="I132" i="17"/>
  <c r="P131" i="17"/>
  <c r="I131" i="17"/>
  <c r="P130" i="17"/>
  <c r="I130" i="17"/>
  <c r="P129" i="17"/>
  <c r="I129" i="17"/>
  <c r="P128" i="17"/>
  <c r="I128" i="17"/>
  <c r="P127" i="17"/>
  <c r="I127" i="17"/>
  <c r="P126" i="17"/>
  <c r="I126" i="17"/>
  <c r="P125" i="17"/>
  <c r="I125" i="17"/>
  <c r="P124" i="17"/>
  <c r="I124" i="17"/>
  <c r="P123" i="17"/>
  <c r="I123" i="17"/>
  <c r="P122" i="17"/>
  <c r="I122" i="17"/>
  <c r="P121" i="17"/>
  <c r="I121" i="17"/>
  <c r="P120" i="17"/>
  <c r="I120" i="17"/>
  <c r="P119" i="17"/>
  <c r="I119" i="17"/>
  <c r="P118" i="17"/>
  <c r="I118" i="17"/>
  <c r="P117" i="17"/>
  <c r="I117" i="17"/>
  <c r="P116" i="17"/>
  <c r="I116" i="17"/>
  <c r="P115" i="17"/>
  <c r="I115" i="17"/>
  <c r="P114" i="17"/>
  <c r="I114" i="17"/>
  <c r="P113" i="17"/>
  <c r="I113" i="17"/>
  <c r="P112" i="17"/>
  <c r="I112" i="17"/>
  <c r="P111" i="17"/>
  <c r="I111" i="17"/>
  <c r="P110" i="17"/>
  <c r="I110" i="17"/>
  <c r="P109" i="17"/>
  <c r="I109" i="17"/>
  <c r="P108" i="17"/>
  <c r="I108" i="17"/>
  <c r="P107" i="17"/>
  <c r="I107" i="17"/>
  <c r="P106" i="17"/>
  <c r="I106" i="17"/>
  <c r="P105" i="17"/>
  <c r="I105" i="17"/>
  <c r="P104" i="17"/>
  <c r="I104" i="17"/>
  <c r="P103" i="17"/>
  <c r="I103" i="17"/>
  <c r="P102" i="17"/>
  <c r="I102" i="17"/>
  <c r="P101" i="17"/>
  <c r="I101" i="17"/>
  <c r="P100" i="17"/>
  <c r="I100" i="17"/>
  <c r="P99" i="17"/>
  <c r="I99" i="17"/>
  <c r="P98" i="17"/>
  <c r="I98" i="17"/>
  <c r="P97" i="17"/>
  <c r="I97" i="17"/>
  <c r="P96" i="17"/>
  <c r="I96" i="17"/>
  <c r="P95" i="17"/>
  <c r="I95" i="17"/>
  <c r="P94" i="17"/>
  <c r="I94" i="17"/>
  <c r="P93" i="17"/>
  <c r="I93" i="17"/>
  <c r="P92" i="17"/>
  <c r="I92" i="17"/>
  <c r="P91" i="17"/>
  <c r="I91" i="17"/>
  <c r="P90" i="17"/>
  <c r="I90" i="17"/>
  <c r="P89" i="17"/>
  <c r="I89" i="17"/>
  <c r="P88" i="17"/>
  <c r="I88" i="17"/>
  <c r="P87" i="17"/>
  <c r="I87" i="17"/>
  <c r="P86" i="17"/>
  <c r="I86" i="17"/>
  <c r="P85" i="17"/>
  <c r="I85" i="17"/>
  <c r="P84" i="17"/>
  <c r="I84" i="17"/>
  <c r="P83" i="17"/>
  <c r="I83" i="17"/>
  <c r="P82" i="17"/>
  <c r="I82" i="17"/>
  <c r="P81" i="17"/>
  <c r="I81" i="17"/>
  <c r="P80" i="17"/>
  <c r="I80" i="17"/>
  <c r="P79" i="17"/>
  <c r="I79" i="17"/>
  <c r="P78" i="17"/>
  <c r="I78" i="17"/>
  <c r="P77" i="17"/>
  <c r="I77" i="17"/>
  <c r="P76" i="17"/>
  <c r="I76" i="17"/>
  <c r="P75" i="17"/>
  <c r="I75" i="17"/>
  <c r="P74" i="17"/>
  <c r="I74" i="17"/>
  <c r="P73" i="17"/>
  <c r="I73" i="17"/>
  <c r="P72" i="17"/>
  <c r="I72" i="17"/>
  <c r="P71" i="17"/>
  <c r="I71" i="17"/>
  <c r="P70" i="17"/>
  <c r="I70" i="17"/>
  <c r="P69" i="17"/>
  <c r="I69" i="17"/>
  <c r="P67" i="17"/>
  <c r="I67" i="17"/>
  <c r="P66" i="17"/>
  <c r="I66" i="17"/>
  <c r="P65" i="17"/>
  <c r="I65" i="17"/>
  <c r="P64" i="17"/>
  <c r="I64" i="17"/>
  <c r="P63" i="17"/>
  <c r="I63" i="17"/>
  <c r="P62" i="17"/>
  <c r="I62" i="17"/>
  <c r="P61" i="17"/>
  <c r="I61" i="17"/>
  <c r="P60" i="17"/>
  <c r="I60" i="17"/>
  <c r="P59" i="17"/>
  <c r="I59" i="17"/>
  <c r="P58" i="17"/>
  <c r="I58" i="17"/>
  <c r="P57" i="17"/>
  <c r="I57" i="17"/>
  <c r="P56" i="17"/>
  <c r="I56" i="17"/>
  <c r="P55" i="17"/>
  <c r="I55" i="17"/>
  <c r="P54" i="17"/>
  <c r="I54" i="17"/>
  <c r="P53" i="17"/>
  <c r="I53" i="17"/>
  <c r="P52" i="17"/>
  <c r="I52" i="17"/>
  <c r="P51" i="17"/>
  <c r="I51" i="17"/>
  <c r="P50" i="17"/>
  <c r="I50" i="17"/>
  <c r="P49" i="17"/>
  <c r="I49" i="17"/>
  <c r="P48" i="17"/>
  <c r="I48" i="17"/>
  <c r="P47" i="17"/>
  <c r="I47" i="17"/>
  <c r="P46" i="17"/>
  <c r="I46" i="17"/>
  <c r="P45" i="17"/>
  <c r="I45" i="17"/>
  <c r="P44" i="17"/>
  <c r="I44" i="17"/>
  <c r="P43" i="17"/>
  <c r="I43" i="17"/>
  <c r="P42" i="17"/>
  <c r="I42" i="17"/>
  <c r="P41" i="17"/>
  <c r="I41" i="17"/>
  <c r="P40" i="17"/>
  <c r="I40" i="17"/>
  <c r="P39" i="17"/>
  <c r="I39" i="17"/>
  <c r="P38" i="17"/>
  <c r="I38" i="17"/>
  <c r="P37" i="17"/>
  <c r="I37" i="17"/>
  <c r="P36" i="17"/>
  <c r="I36" i="17"/>
  <c r="P35" i="17"/>
  <c r="I35" i="17"/>
  <c r="P34" i="17"/>
  <c r="I34" i="17"/>
  <c r="P33" i="17"/>
  <c r="I33" i="17"/>
  <c r="P32" i="17"/>
  <c r="I32" i="17"/>
  <c r="P31" i="17"/>
  <c r="I31" i="17"/>
  <c r="P30" i="17"/>
  <c r="I30" i="17"/>
  <c r="P29" i="17"/>
  <c r="I29" i="17"/>
  <c r="P28" i="17"/>
  <c r="I28" i="17"/>
  <c r="P27" i="17"/>
  <c r="I27" i="17"/>
  <c r="P26" i="17"/>
  <c r="I26" i="17"/>
  <c r="P25" i="17"/>
  <c r="I25" i="17"/>
  <c r="P24" i="17"/>
  <c r="I24" i="17"/>
  <c r="P23" i="17"/>
  <c r="I23" i="17"/>
  <c r="P22" i="17"/>
  <c r="I22" i="17"/>
  <c r="P21" i="17"/>
  <c r="I21" i="17"/>
  <c r="P20" i="17"/>
  <c r="I20" i="17"/>
  <c r="P19" i="17"/>
  <c r="I19" i="17"/>
  <c r="P18" i="17"/>
  <c r="I18" i="17"/>
  <c r="P17" i="17"/>
  <c r="I17" i="17"/>
  <c r="P16" i="17"/>
  <c r="I16" i="17"/>
  <c r="P15" i="17"/>
  <c r="I15" i="17"/>
  <c r="P14" i="17"/>
  <c r="I14" i="17"/>
  <c r="P13" i="17"/>
  <c r="I13" i="17"/>
  <c r="P12" i="17"/>
  <c r="I12" i="17"/>
  <c r="P11" i="17"/>
  <c r="I11" i="17"/>
  <c r="P10" i="17"/>
  <c r="I10" i="17"/>
  <c r="P373" i="16"/>
  <c r="I373" i="16"/>
  <c r="P372" i="16"/>
  <c r="I372" i="16"/>
  <c r="P371" i="16"/>
  <c r="I371" i="16"/>
  <c r="P370" i="16"/>
  <c r="I370" i="16"/>
  <c r="P369" i="16"/>
  <c r="I369" i="16"/>
  <c r="P368" i="16"/>
  <c r="I368" i="16"/>
  <c r="P367" i="16"/>
  <c r="I367" i="16"/>
  <c r="P366" i="16"/>
  <c r="I366" i="16"/>
  <c r="P365" i="16"/>
  <c r="I365" i="16"/>
  <c r="P364" i="16"/>
  <c r="I364" i="16"/>
  <c r="P363" i="16"/>
  <c r="I363" i="16"/>
  <c r="P362" i="16"/>
  <c r="I362" i="16"/>
  <c r="P361" i="16"/>
  <c r="I361" i="16"/>
  <c r="P360" i="16"/>
  <c r="I360" i="16"/>
  <c r="P359" i="16"/>
  <c r="I359" i="16"/>
  <c r="P358" i="16"/>
  <c r="I358" i="16"/>
  <c r="P357" i="16"/>
  <c r="I357" i="16"/>
  <c r="P356" i="16"/>
  <c r="I356" i="16"/>
  <c r="P355" i="16"/>
  <c r="I355" i="16"/>
  <c r="P354" i="16"/>
  <c r="I354" i="16"/>
  <c r="P353" i="16"/>
  <c r="I353" i="16"/>
  <c r="P352" i="16"/>
  <c r="I352" i="16"/>
  <c r="P351" i="16"/>
  <c r="I351" i="16"/>
  <c r="P350" i="16"/>
  <c r="I350" i="16"/>
  <c r="P349" i="16"/>
  <c r="I349" i="16"/>
  <c r="P348" i="16"/>
  <c r="I348" i="16"/>
  <c r="P347" i="16"/>
  <c r="I347" i="16"/>
  <c r="P346" i="16"/>
  <c r="I346" i="16"/>
  <c r="P345" i="16"/>
  <c r="I345" i="16"/>
  <c r="P344" i="16"/>
  <c r="I344" i="16"/>
  <c r="P343" i="16"/>
  <c r="I343" i="16"/>
  <c r="P342" i="16"/>
  <c r="I342" i="16"/>
  <c r="P341" i="16"/>
  <c r="I341" i="16"/>
  <c r="P340" i="16"/>
  <c r="I340" i="16"/>
  <c r="P339" i="16"/>
  <c r="I339" i="16"/>
  <c r="P338" i="16"/>
  <c r="I338" i="16"/>
  <c r="P337" i="16"/>
  <c r="I337" i="16"/>
  <c r="P336" i="16"/>
  <c r="I336" i="16"/>
  <c r="P335" i="16"/>
  <c r="I335" i="16"/>
  <c r="P334" i="16"/>
  <c r="I334" i="16"/>
  <c r="P333" i="16"/>
  <c r="I333" i="16"/>
  <c r="P332" i="16"/>
  <c r="I332" i="16"/>
  <c r="P331" i="16"/>
  <c r="I331" i="16"/>
  <c r="P330" i="16"/>
  <c r="I330" i="16"/>
  <c r="P329" i="16"/>
  <c r="I329" i="16"/>
  <c r="P328" i="16"/>
  <c r="I328" i="16"/>
  <c r="P327" i="16"/>
  <c r="I327" i="16"/>
  <c r="P326" i="16"/>
  <c r="I326" i="16"/>
  <c r="P325" i="16"/>
  <c r="I325" i="16"/>
  <c r="P324" i="16"/>
  <c r="I324" i="16"/>
  <c r="P323" i="16"/>
  <c r="I323" i="16"/>
  <c r="P322" i="16"/>
  <c r="I322" i="16"/>
  <c r="P321" i="16"/>
  <c r="I321" i="16"/>
  <c r="P320" i="16"/>
  <c r="I320" i="16"/>
  <c r="P319" i="16"/>
  <c r="I319" i="16"/>
  <c r="P318" i="16"/>
  <c r="I318" i="16"/>
  <c r="P317" i="16"/>
  <c r="I317" i="16"/>
  <c r="P316" i="16"/>
  <c r="I316" i="16"/>
  <c r="P315" i="16"/>
  <c r="I315" i="16"/>
  <c r="P314" i="16"/>
  <c r="I314" i="16"/>
  <c r="P313" i="16"/>
  <c r="I313" i="16"/>
  <c r="P312" i="16"/>
  <c r="I312" i="16"/>
  <c r="P311" i="16"/>
  <c r="I311" i="16"/>
  <c r="P310" i="16"/>
  <c r="I310" i="16"/>
  <c r="P309" i="16"/>
  <c r="I309" i="16"/>
  <c r="P308" i="16"/>
  <c r="I308" i="16"/>
  <c r="P307" i="16"/>
  <c r="I307" i="16"/>
  <c r="P306" i="16"/>
  <c r="I306" i="16"/>
  <c r="P305" i="16"/>
  <c r="I305" i="16"/>
  <c r="P304" i="16"/>
  <c r="I304" i="16"/>
  <c r="P303" i="16"/>
  <c r="I303" i="16"/>
  <c r="P302" i="16"/>
  <c r="I302" i="16"/>
  <c r="P301" i="16"/>
  <c r="I301" i="16"/>
  <c r="P300" i="16"/>
  <c r="I300" i="16"/>
  <c r="P299" i="16"/>
  <c r="I299" i="16"/>
  <c r="P298" i="16"/>
  <c r="I298" i="16"/>
  <c r="P297" i="16"/>
  <c r="I297" i="16"/>
  <c r="P296" i="16"/>
  <c r="I296" i="16"/>
  <c r="P295" i="16"/>
  <c r="I295" i="16"/>
  <c r="P294" i="16"/>
  <c r="I294" i="16"/>
  <c r="P293" i="16"/>
  <c r="I293" i="16"/>
  <c r="P292" i="16"/>
  <c r="I292" i="16"/>
  <c r="P291" i="16"/>
  <c r="I291" i="16"/>
  <c r="P290" i="16"/>
  <c r="I290" i="16"/>
  <c r="P289" i="16"/>
  <c r="I289" i="16"/>
  <c r="P288" i="16"/>
  <c r="I288" i="16"/>
  <c r="P287" i="16"/>
  <c r="I287" i="16"/>
  <c r="P286" i="16"/>
  <c r="I286" i="16"/>
  <c r="P285" i="16"/>
  <c r="I285" i="16"/>
  <c r="P284" i="16"/>
  <c r="I284" i="16"/>
  <c r="P283" i="16"/>
  <c r="I283" i="16"/>
  <c r="P282" i="16"/>
  <c r="I282" i="16"/>
  <c r="P281" i="16"/>
  <c r="I281" i="16"/>
  <c r="P280" i="16"/>
  <c r="I280" i="16"/>
  <c r="P279" i="16"/>
  <c r="I279" i="16"/>
  <c r="P278" i="16"/>
  <c r="I278" i="16"/>
  <c r="P277" i="16"/>
  <c r="I277" i="16"/>
  <c r="P276" i="16"/>
  <c r="I276" i="16"/>
  <c r="P275" i="16"/>
  <c r="I275" i="16"/>
  <c r="P274" i="16"/>
  <c r="I274" i="16"/>
  <c r="P273" i="16"/>
  <c r="I273" i="16"/>
  <c r="P272" i="16"/>
  <c r="I272" i="16"/>
  <c r="P271" i="16"/>
  <c r="I271" i="16"/>
  <c r="P270" i="16"/>
  <c r="I270" i="16"/>
  <c r="P269" i="16"/>
  <c r="I269" i="16"/>
  <c r="P268" i="16"/>
  <c r="I268" i="16"/>
  <c r="P267" i="16"/>
  <c r="I267" i="16"/>
  <c r="P266" i="16"/>
  <c r="I266" i="16"/>
  <c r="P265" i="16"/>
  <c r="I265" i="16"/>
  <c r="P264" i="16"/>
  <c r="I264" i="16"/>
  <c r="P263" i="16"/>
  <c r="I263" i="16"/>
  <c r="P262" i="16"/>
  <c r="I262" i="16"/>
  <c r="P261" i="16"/>
  <c r="I261" i="16"/>
  <c r="P260" i="16"/>
  <c r="I260" i="16"/>
  <c r="P259" i="16"/>
  <c r="I259" i="16"/>
  <c r="P258" i="16"/>
  <c r="I258" i="16"/>
  <c r="P257" i="16"/>
  <c r="I257" i="16"/>
  <c r="P256" i="16"/>
  <c r="I256" i="16"/>
  <c r="P255" i="16"/>
  <c r="I255" i="16"/>
  <c r="P254" i="16"/>
  <c r="I254" i="16"/>
  <c r="P253" i="16"/>
  <c r="I253" i="16"/>
  <c r="P252" i="16"/>
  <c r="I252" i="16"/>
  <c r="P251" i="16"/>
  <c r="I251" i="16"/>
  <c r="P250" i="16"/>
  <c r="I250" i="16"/>
  <c r="P249" i="16"/>
  <c r="I249" i="16"/>
  <c r="P248" i="16"/>
  <c r="I248" i="16"/>
  <c r="P247" i="16"/>
  <c r="I247" i="16"/>
  <c r="P246" i="16"/>
  <c r="I246" i="16"/>
  <c r="P245" i="16"/>
  <c r="I245" i="16"/>
  <c r="P244" i="16"/>
  <c r="I244" i="16"/>
  <c r="P243" i="16"/>
  <c r="I243" i="16"/>
  <c r="P242" i="16"/>
  <c r="I242" i="16"/>
  <c r="P241" i="16"/>
  <c r="I241" i="16"/>
  <c r="P240" i="16"/>
  <c r="I240" i="16"/>
  <c r="P239" i="16"/>
  <c r="I239" i="16"/>
  <c r="P238" i="16"/>
  <c r="I238" i="16"/>
  <c r="P237" i="16"/>
  <c r="I237" i="16"/>
  <c r="P236" i="16"/>
  <c r="I236" i="16"/>
  <c r="P235" i="16"/>
  <c r="I235" i="16"/>
  <c r="P234" i="16"/>
  <c r="I234" i="16"/>
  <c r="P233" i="16"/>
  <c r="I233" i="16"/>
  <c r="P232" i="16"/>
  <c r="I232" i="16"/>
  <c r="P231" i="16"/>
  <c r="I231" i="16"/>
  <c r="P230" i="16"/>
  <c r="I230" i="16"/>
  <c r="P229" i="16"/>
  <c r="I229" i="16"/>
  <c r="P228" i="16"/>
  <c r="I228" i="16"/>
  <c r="P227" i="16"/>
  <c r="I227" i="16"/>
  <c r="P226" i="16"/>
  <c r="I226" i="16"/>
  <c r="P225" i="16"/>
  <c r="I225" i="16"/>
  <c r="P224" i="16"/>
  <c r="I224" i="16"/>
  <c r="P223" i="16"/>
  <c r="I223" i="16"/>
  <c r="P222" i="16"/>
  <c r="I222" i="16"/>
  <c r="P221" i="16"/>
  <c r="I221" i="16"/>
  <c r="P220" i="16"/>
  <c r="I220" i="16"/>
  <c r="P219" i="16"/>
  <c r="I219" i="16"/>
  <c r="P218" i="16"/>
  <c r="I218" i="16"/>
  <c r="P217" i="16"/>
  <c r="I217" i="16"/>
  <c r="P216" i="16"/>
  <c r="I216" i="16"/>
  <c r="P215" i="16"/>
  <c r="I215" i="16"/>
  <c r="P214" i="16"/>
  <c r="I214" i="16"/>
  <c r="P213" i="16"/>
  <c r="I213" i="16"/>
  <c r="P212" i="16"/>
  <c r="I212" i="16"/>
  <c r="P211" i="16"/>
  <c r="I211" i="16"/>
  <c r="P210" i="16"/>
  <c r="I210" i="16"/>
  <c r="P209" i="16"/>
  <c r="I209" i="16"/>
  <c r="P208" i="16"/>
  <c r="I208" i="16"/>
  <c r="P207" i="16"/>
  <c r="I207" i="16"/>
  <c r="P206" i="16"/>
  <c r="I206" i="16"/>
  <c r="P205" i="16"/>
  <c r="I205" i="16"/>
  <c r="P204" i="16"/>
  <c r="I204" i="16"/>
  <c r="P203" i="16"/>
  <c r="I203" i="16"/>
  <c r="P202" i="16"/>
  <c r="I202" i="16"/>
  <c r="P201" i="16"/>
  <c r="I201" i="16"/>
  <c r="P200" i="16"/>
  <c r="I200" i="16"/>
  <c r="P199" i="16"/>
  <c r="I199" i="16"/>
  <c r="P198" i="16"/>
  <c r="I198" i="16"/>
  <c r="P197" i="16"/>
  <c r="I197" i="16"/>
  <c r="P196" i="16"/>
  <c r="I196" i="16"/>
  <c r="P195" i="16"/>
  <c r="I195" i="16"/>
  <c r="P194" i="16"/>
  <c r="I194" i="16"/>
  <c r="P193" i="16"/>
  <c r="I193" i="16"/>
  <c r="P192" i="16"/>
  <c r="I192" i="16"/>
  <c r="P191" i="16"/>
  <c r="I191" i="16"/>
  <c r="P190" i="16"/>
  <c r="I190" i="16"/>
  <c r="P189" i="16"/>
  <c r="I189" i="16"/>
  <c r="P188" i="16"/>
  <c r="I188" i="16"/>
  <c r="P187" i="16"/>
  <c r="I187" i="16"/>
  <c r="P186" i="16"/>
  <c r="I186" i="16"/>
  <c r="P185" i="16"/>
  <c r="I185" i="16"/>
  <c r="P184" i="16"/>
  <c r="I184" i="16"/>
  <c r="P183" i="16"/>
  <c r="I183" i="16"/>
  <c r="P182" i="16"/>
  <c r="I182" i="16"/>
  <c r="P181" i="16"/>
  <c r="I181" i="16"/>
  <c r="P180" i="16"/>
  <c r="I180" i="16"/>
  <c r="P179" i="16"/>
  <c r="I179" i="16"/>
  <c r="P178" i="16"/>
  <c r="I178" i="16"/>
  <c r="P177" i="16"/>
  <c r="I177" i="16"/>
  <c r="P176" i="16"/>
  <c r="I176" i="16"/>
  <c r="P175" i="16"/>
  <c r="I175" i="16"/>
  <c r="P174" i="16"/>
  <c r="I174" i="16"/>
  <c r="P173" i="16"/>
  <c r="I173" i="16"/>
  <c r="P172" i="16"/>
  <c r="I172" i="16"/>
  <c r="P171" i="16"/>
  <c r="I171" i="16"/>
  <c r="P170" i="16"/>
  <c r="I170" i="16"/>
  <c r="P169" i="16"/>
  <c r="I169" i="16"/>
  <c r="P168" i="16"/>
  <c r="I168" i="16"/>
  <c r="P167" i="16"/>
  <c r="I167" i="16"/>
  <c r="P166" i="16"/>
  <c r="I166" i="16"/>
  <c r="P165" i="16"/>
  <c r="I165" i="16"/>
  <c r="P164" i="16"/>
  <c r="I164" i="16"/>
  <c r="P163" i="16"/>
  <c r="I163" i="16"/>
  <c r="P162" i="16"/>
  <c r="I162" i="16"/>
  <c r="P161" i="16"/>
  <c r="I161" i="16"/>
  <c r="P160" i="16"/>
  <c r="I160" i="16"/>
  <c r="P159" i="16"/>
  <c r="I159" i="16"/>
  <c r="P158" i="16"/>
  <c r="I158" i="16"/>
  <c r="P157" i="16"/>
  <c r="I157" i="16"/>
  <c r="P156" i="16"/>
  <c r="I156" i="16"/>
  <c r="P155" i="16"/>
  <c r="I155" i="16"/>
  <c r="P154" i="16"/>
  <c r="I154" i="16"/>
  <c r="P153" i="16"/>
  <c r="I153" i="16"/>
  <c r="P152" i="16"/>
  <c r="I152" i="16"/>
  <c r="P151" i="16"/>
  <c r="I151" i="16"/>
  <c r="P150" i="16"/>
  <c r="I150" i="16"/>
  <c r="P149" i="16"/>
  <c r="I149" i="16"/>
  <c r="P148" i="16"/>
  <c r="I148" i="16"/>
  <c r="P147" i="16"/>
  <c r="I147" i="16"/>
  <c r="P146" i="16"/>
  <c r="I146" i="16"/>
  <c r="P145" i="16"/>
  <c r="I145" i="16"/>
  <c r="P144" i="16"/>
  <c r="I144" i="16"/>
  <c r="P143" i="16"/>
  <c r="I143" i="16"/>
  <c r="P142" i="16"/>
  <c r="I142" i="16"/>
  <c r="P141" i="16"/>
  <c r="I141" i="16"/>
  <c r="P140" i="16"/>
  <c r="I140" i="16"/>
  <c r="P139" i="16"/>
  <c r="I139" i="16"/>
  <c r="P138" i="16"/>
  <c r="I138" i="16"/>
  <c r="P137" i="16"/>
  <c r="I137" i="16"/>
  <c r="P136" i="16"/>
  <c r="I136" i="16"/>
  <c r="P135" i="16"/>
  <c r="I135" i="16"/>
  <c r="P134" i="16"/>
  <c r="I134" i="16"/>
  <c r="P133" i="16"/>
  <c r="I133" i="16"/>
  <c r="P132" i="16"/>
  <c r="I132" i="16"/>
  <c r="P131" i="16"/>
  <c r="I131" i="16"/>
  <c r="P130" i="16"/>
  <c r="I130" i="16"/>
  <c r="P129" i="16"/>
  <c r="I129" i="16"/>
  <c r="P128" i="16"/>
  <c r="I128" i="16"/>
  <c r="P127" i="16"/>
  <c r="I127" i="16"/>
  <c r="P126" i="16"/>
  <c r="I126" i="16"/>
  <c r="P125" i="16"/>
  <c r="I125" i="16"/>
  <c r="P124" i="16"/>
  <c r="I124" i="16"/>
  <c r="P123" i="16"/>
  <c r="I123" i="16"/>
  <c r="P122" i="16"/>
  <c r="I122" i="16"/>
  <c r="P121" i="16"/>
  <c r="I121" i="16"/>
  <c r="P120" i="16"/>
  <c r="I120" i="16"/>
  <c r="P119" i="16"/>
  <c r="I119" i="16"/>
  <c r="P118" i="16"/>
  <c r="I118" i="16"/>
  <c r="P117" i="16"/>
  <c r="I117" i="16"/>
  <c r="P116" i="16"/>
  <c r="I116" i="16"/>
  <c r="P115" i="16"/>
  <c r="I115" i="16"/>
  <c r="P114" i="16"/>
  <c r="I114" i="16"/>
  <c r="P113" i="16"/>
  <c r="I113" i="16"/>
  <c r="P112" i="16"/>
  <c r="I112" i="16"/>
  <c r="P111" i="16"/>
  <c r="I111" i="16"/>
  <c r="P110" i="16"/>
  <c r="I110" i="16"/>
  <c r="P109" i="16"/>
  <c r="I109" i="16"/>
  <c r="P108" i="16"/>
  <c r="I108" i="16"/>
  <c r="P107" i="16"/>
  <c r="I107" i="16"/>
  <c r="P106" i="16"/>
  <c r="I106" i="16"/>
  <c r="P105" i="16"/>
  <c r="I105" i="16"/>
  <c r="P104" i="16"/>
  <c r="I104" i="16"/>
  <c r="P103" i="16"/>
  <c r="I103" i="16"/>
  <c r="P102" i="16"/>
  <c r="I102" i="16"/>
  <c r="P101" i="16"/>
  <c r="I101" i="16"/>
  <c r="P100" i="16"/>
  <c r="I100" i="16"/>
  <c r="P99" i="16"/>
  <c r="I99" i="16"/>
  <c r="P98" i="16"/>
  <c r="I98" i="16"/>
  <c r="P97" i="16"/>
  <c r="I97" i="16"/>
  <c r="P96" i="16"/>
  <c r="I96" i="16"/>
  <c r="P95" i="16"/>
  <c r="I95" i="16"/>
  <c r="P94" i="16"/>
  <c r="I94" i="16"/>
  <c r="P93" i="16"/>
  <c r="I93" i="16"/>
  <c r="P92" i="16"/>
  <c r="I92" i="16"/>
  <c r="P91" i="16"/>
  <c r="I91" i="16"/>
  <c r="P90" i="16"/>
  <c r="I90" i="16"/>
  <c r="P89" i="16"/>
  <c r="I89" i="16"/>
  <c r="P88" i="16"/>
  <c r="I88" i="16"/>
  <c r="P87" i="16"/>
  <c r="I87" i="16"/>
  <c r="P86" i="16"/>
  <c r="I86" i="16"/>
  <c r="P85" i="16"/>
  <c r="I85" i="16"/>
  <c r="P84" i="16"/>
  <c r="I84" i="16"/>
  <c r="P83" i="16"/>
  <c r="I83" i="16"/>
  <c r="P82" i="16"/>
  <c r="I82" i="16"/>
  <c r="P81" i="16"/>
  <c r="I81" i="16"/>
  <c r="P80" i="16"/>
  <c r="I80" i="16"/>
  <c r="P79" i="16"/>
  <c r="I79" i="16"/>
  <c r="P78" i="16"/>
  <c r="I78" i="16"/>
  <c r="P77" i="16"/>
  <c r="I77" i="16"/>
  <c r="P76" i="16"/>
  <c r="I76" i="16"/>
  <c r="P75" i="16"/>
  <c r="I75" i="16"/>
  <c r="P74" i="16"/>
  <c r="I74" i="16"/>
  <c r="P73" i="16"/>
  <c r="I73" i="16"/>
  <c r="P72" i="16"/>
  <c r="I72" i="16"/>
  <c r="P71" i="16"/>
  <c r="I71" i="16"/>
  <c r="P70" i="16"/>
  <c r="I70" i="16"/>
  <c r="P69" i="16"/>
  <c r="I69" i="16"/>
  <c r="P68" i="16"/>
  <c r="I68" i="16"/>
  <c r="P67" i="16"/>
  <c r="I67" i="16"/>
  <c r="P66" i="16"/>
  <c r="I66" i="16"/>
  <c r="P65" i="16"/>
  <c r="I65" i="16"/>
  <c r="P64" i="16"/>
  <c r="I64" i="16"/>
  <c r="P63" i="16"/>
  <c r="I63" i="16"/>
  <c r="P62" i="16"/>
  <c r="I62" i="16"/>
  <c r="P61" i="16"/>
  <c r="I61" i="16"/>
  <c r="P60" i="16"/>
  <c r="I60" i="16"/>
  <c r="P59" i="16"/>
  <c r="I59" i="16"/>
  <c r="P58" i="16"/>
  <c r="I58" i="16"/>
  <c r="P57" i="16"/>
  <c r="I57" i="16"/>
  <c r="P56" i="16"/>
  <c r="I56" i="16"/>
  <c r="P55" i="16"/>
  <c r="I55" i="16"/>
  <c r="P54" i="16"/>
  <c r="I54" i="16"/>
  <c r="P53" i="16"/>
  <c r="I53" i="16"/>
  <c r="P52" i="16"/>
  <c r="I52" i="16"/>
  <c r="P51" i="16"/>
  <c r="I51" i="16"/>
  <c r="P50" i="16"/>
  <c r="I50" i="16"/>
  <c r="P49" i="16"/>
  <c r="I49" i="16"/>
  <c r="P48" i="16"/>
  <c r="I48" i="16"/>
  <c r="P47" i="16"/>
  <c r="I47" i="16"/>
  <c r="P46" i="16"/>
  <c r="I46" i="16"/>
  <c r="P45" i="16"/>
  <c r="I45" i="16"/>
  <c r="P44" i="16"/>
  <c r="I44" i="16"/>
  <c r="P43" i="16"/>
  <c r="I43" i="16"/>
  <c r="P42" i="16"/>
  <c r="I42" i="16"/>
  <c r="P41" i="16"/>
  <c r="I41" i="16"/>
  <c r="P40" i="16"/>
  <c r="I40" i="16"/>
  <c r="P39" i="16"/>
  <c r="I39" i="16"/>
  <c r="P38" i="16"/>
  <c r="I38" i="16"/>
  <c r="P37" i="16"/>
  <c r="I37" i="16"/>
  <c r="P36" i="16"/>
  <c r="I36" i="16"/>
  <c r="P35" i="16"/>
  <c r="I35" i="16"/>
  <c r="P34" i="16"/>
  <c r="I34" i="16"/>
  <c r="P33" i="16"/>
  <c r="I33" i="16"/>
  <c r="P32" i="16"/>
  <c r="I32" i="16"/>
  <c r="P31" i="16"/>
  <c r="I31" i="16"/>
  <c r="P30" i="16"/>
  <c r="I30" i="16"/>
  <c r="P29" i="16"/>
  <c r="I29" i="16"/>
  <c r="P28" i="16"/>
  <c r="I28" i="16"/>
  <c r="P27" i="16"/>
  <c r="I27" i="16"/>
  <c r="P26" i="16"/>
  <c r="I26" i="16"/>
  <c r="P25" i="16"/>
  <c r="I25" i="16"/>
  <c r="P24" i="16"/>
  <c r="I24" i="16"/>
  <c r="P23" i="16"/>
  <c r="I23" i="16"/>
  <c r="P22" i="16"/>
  <c r="I22" i="16"/>
  <c r="P21" i="16"/>
  <c r="I21" i="16"/>
  <c r="P20" i="16"/>
  <c r="I20" i="16"/>
  <c r="P19" i="16"/>
  <c r="I19" i="16"/>
  <c r="P18" i="16"/>
  <c r="I18" i="16"/>
  <c r="P17" i="16"/>
  <c r="I17" i="16"/>
  <c r="P16" i="16"/>
  <c r="I16" i="16"/>
  <c r="P15" i="16"/>
  <c r="I15" i="16"/>
  <c r="P14" i="16"/>
  <c r="I14" i="16"/>
  <c r="P13" i="16"/>
  <c r="I13" i="16"/>
  <c r="P12" i="16"/>
  <c r="I12" i="16"/>
  <c r="P11" i="16"/>
  <c r="I11" i="16"/>
  <c r="P10" i="16"/>
  <c r="I10" i="16"/>
  <c r="P374" i="15"/>
  <c r="I374" i="15"/>
  <c r="P373" i="15"/>
  <c r="I373" i="15"/>
  <c r="P372" i="15"/>
  <c r="I372" i="15"/>
  <c r="P371" i="15"/>
  <c r="I371" i="15"/>
  <c r="P370" i="15"/>
  <c r="I370" i="15"/>
  <c r="P369" i="15"/>
  <c r="I369" i="15"/>
  <c r="P368" i="15"/>
  <c r="I368" i="15"/>
  <c r="P367" i="15"/>
  <c r="I367" i="15"/>
  <c r="P366" i="15"/>
  <c r="I366" i="15"/>
  <c r="P365" i="15"/>
  <c r="I365" i="15"/>
  <c r="P364" i="15"/>
  <c r="I364" i="15"/>
  <c r="P363" i="15"/>
  <c r="I363" i="15"/>
  <c r="P362" i="15"/>
  <c r="I362" i="15"/>
  <c r="P361" i="15"/>
  <c r="I361" i="15"/>
  <c r="P360" i="15"/>
  <c r="I360" i="15"/>
  <c r="P359" i="15"/>
  <c r="I359" i="15"/>
  <c r="P358" i="15"/>
  <c r="I358" i="15"/>
  <c r="P357" i="15"/>
  <c r="I357" i="15"/>
  <c r="P356" i="15"/>
  <c r="I356" i="15"/>
  <c r="P355" i="15"/>
  <c r="I355" i="15"/>
  <c r="P354" i="15"/>
  <c r="I354" i="15"/>
  <c r="P353" i="15"/>
  <c r="I353" i="15"/>
  <c r="P352" i="15"/>
  <c r="I352" i="15"/>
  <c r="P351" i="15"/>
  <c r="I351" i="15"/>
  <c r="P350" i="15"/>
  <c r="I350" i="15"/>
  <c r="P349" i="15"/>
  <c r="I349" i="15"/>
  <c r="P348" i="15"/>
  <c r="I348" i="15"/>
  <c r="P347" i="15"/>
  <c r="I347" i="15"/>
  <c r="P346" i="15"/>
  <c r="I346" i="15"/>
  <c r="P345" i="15"/>
  <c r="I345" i="15"/>
  <c r="P344" i="15"/>
  <c r="I344" i="15"/>
  <c r="P343" i="15"/>
  <c r="I343" i="15"/>
  <c r="P342" i="15"/>
  <c r="I342" i="15"/>
  <c r="P341" i="15"/>
  <c r="I341" i="15"/>
  <c r="P340" i="15"/>
  <c r="I340" i="15"/>
  <c r="P339" i="15"/>
  <c r="I339" i="15"/>
  <c r="P338" i="15"/>
  <c r="I338" i="15"/>
  <c r="P337" i="15"/>
  <c r="I337" i="15"/>
  <c r="P336" i="15"/>
  <c r="I336" i="15"/>
  <c r="P335" i="15"/>
  <c r="I335" i="15"/>
  <c r="P334" i="15"/>
  <c r="I334" i="15"/>
  <c r="P333" i="15"/>
  <c r="I333" i="15"/>
  <c r="P332" i="15"/>
  <c r="I332" i="15"/>
  <c r="P331" i="15"/>
  <c r="I331" i="15"/>
  <c r="P330" i="15"/>
  <c r="I330" i="15"/>
  <c r="P329" i="15"/>
  <c r="I329" i="15"/>
  <c r="P328" i="15"/>
  <c r="I328" i="15"/>
  <c r="P327" i="15"/>
  <c r="I327" i="15"/>
  <c r="P326" i="15"/>
  <c r="I326" i="15"/>
  <c r="P325" i="15"/>
  <c r="I325" i="15"/>
  <c r="P324" i="15"/>
  <c r="I324" i="15"/>
  <c r="P323" i="15"/>
  <c r="I323" i="15"/>
  <c r="P322" i="15"/>
  <c r="I322" i="15"/>
  <c r="P321" i="15"/>
  <c r="I321" i="15"/>
  <c r="P320" i="15"/>
  <c r="I320" i="15"/>
  <c r="P319" i="15"/>
  <c r="I319" i="15"/>
  <c r="P318" i="15"/>
  <c r="I318" i="15"/>
  <c r="P317" i="15"/>
  <c r="I317" i="15"/>
  <c r="P316" i="15"/>
  <c r="I316" i="15"/>
  <c r="P315" i="15"/>
  <c r="I315" i="15"/>
  <c r="P314" i="15"/>
  <c r="I314" i="15"/>
  <c r="P313" i="15"/>
  <c r="I313" i="15"/>
  <c r="P312" i="15"/>
  <c r="I312" i="15"/>
  <c r="P311" i="15"/>
  <c r="I311" i="15"/>
  <c r="P310" i="15"/>
  <c r="I310" i="15"/>
  <c r="P309" i="15"/>
  <c r="I309" i="15"/>
  <c r="P308" i="15"/>
  <c r="I308" i="15"/>
  <c r="P307" i="15"/>
  <c r="I307" i="15"/>
  <c r="P306" i="15"/>
  <c r="I306" i="15"/>
  <c r="P305" i="15"/>
  <c r="I305" i="15"/>
  <c r="P304" i="15"/>
  <c r="I304" i="15"/>
  <c r="P303" i="15"/>
  <c r="I303" i="15"/>
  <c r="P302" i="15"/>
  <c r="I302" i="15"/>
  <c r="P301" i="15"/>
  <c r="I301" i="15"/>
  <c r="P300" i="15"/>
  <c r="I300" i="15"/>
  <c r="P299" i="15"/>
  <c r="I299" i="15"/>
  <c r="P298" i="15"/>
  <c r="I298" i="15"/>
  <c r="P297" i="15"/>
  <c r="I297" i="15"/>
  <c r="P296" i="15"/>
  <c r="I296" i="15"/>
  <c r="P295" i="15"/>
  <c r="I295" i="15"/>
  <c r="P294" i="15"/>
  <c r="I294" i="15"/>
  <c r="P293" i="15"/>
  <c r="I293" i="15"/>
  <c r="P292" i="15"/>
  <c r="I292" i="15"/>
  <c r="P291" i="15"/>
  <c r="I291" i="15"/>
  <c r="P290" i="15"/>
  <c r="I290" i="15"/>
  <c r="P289" i="15"/>
  <c r="I289" i="15"/>
  <c r="P288" i="15"/>
  <c r="I288" i="15"/>
  <c r="P287" i="15"/>
  <c r="I287" i="15"/>
  <c r="P286" i="15"/>
  <c r="I286" i="15"/>
  <c r="P285" i="15"/>
  <c r="I285" i="15"/>
  <c r="P284" i="15"/>
  <c r="I284" i="15"/>
  <c r="P283" i="15"/>
  <c r="I283" i="15"/>
  <c r="P282" i="15"/>
  <c r="I282" i="15"/>
  <c r="P281" i="15"/>
  <c r="I281" i="15"/>
  <c r="P280" i="15"/>
  <c r="I280" i="15"/>
  <c r="P279" i="15"/>
  <c r="I279" i="15"/>
  <c r="P278" i="15"/>
  <c r="I278" i="15"/>
  <c r="P277" i="15"/>
  <c r="I277" i="15"/>
  <c r="P276" i="15"/>
  <c r="I276" i="15"/>
  <c r="P275" i="15"/>
  <c r="I275" i="15"/>
  <c r="P274" i="15"/>
  <c r="I274" i="15"/>
  <c r="P273" i="15"/>
  <c r="I273" i="15"/>
  <c r="P272" i="15"/>
  <c r="I272" i="15"/>
  <c r="P271" i="15"/>
  <c r="I271" i="15"/>
  <c r="P270" i="15"/>
  <c r="I270" i="15"/>
  <c r="P269" i="15"/>
  <c r="I269" i="15"/>
  <c r="P268" i="15"/>
  <c r="I268" i="15"/>
  <c r="P267" i="15"/>
  <c r="I267" i="15"/>
  <c r="P266" i="15"/>
  <c r="I266" i="15"/>
  <c r="P265" i="15"/>
  <c r="I265" i="15"/>
  <c r="P264" i="15"/>
  <c r="I264" i="15"/>
  <c r="P263" i="15"/>
  <c r="I263" i="15"/>
  <c r="P262" i="15"/>
  <c r="I262" i="15"/>
  <c r="P261" i="15"/>
  <c r="I261" i="15"/>
  <c r="P260" i="15"/>
  <c r="I260" i="15"/>
  <c r="P259" i="15"/>
  <c r="I259" i="15"/>
  <c r="P258" i="15"/>
  <c r="I258" i="15"/>
  <c r="P257" i="15"/>
  <c r="I257" i="15"/>
  <c r="P256" i="15"/>
  <c r="I256" i="15"/>
  <c r="P255" i="15"/>
  <c r="I255" i="15"/>
  <c r="P254" i="15"/>
  <c r="I254" i="15"/>
  <c r="P253" i="15"/>
  <c r="I253" i="15"/>
  <c r="P252" i="15"/>
  <c r="I252" i="15"/>
  <c r="P251" i="15"/>
  <c r="I251" i="15"/>
  <c r="P250" i="15"/>
  <c r="I250" i="15"/>
  <c r="P249" i="15"/>
  <c r="I249" i="15"/>
  <c r="P248" i="15"/>
  <c r="I248" i="15"/>
  <c r="P247" i="15"/>
  <c r="I247" i="15"/>
  <c r="P246" i="15"/>
  <c r="I246" i="15"/>
  <c r="P245" i="15"/>
  <c r="I245" i="15"/>
  <c r="P244" i="15"/>
  <c r="I244" i="15"/>
  <c r="P243" i="15"/>
  <c r="I243" i="15"/>
  <c r="P242" i="15"/>
  <c r="I242" i="15"/>
  <c r="P241" i="15"/>
  <c r="I241" i="15"/>
  <c r="P240" i="15"/>
  <c r="I240" i="15"/>
  <c r="P239" i="15"/>
  <c r="I239" i="15"/>
  <c r="P238" i="15"/>
  <c r="I238" i="15"/>
  <c r="P237" i="15"/>
  <c r="I237" i="15"/>
  <c r="P236" i="15"/>
  <c r="I236" i="15"/>
  <c r="P235" i="15"/>
  <c r="I235" i="15"/>
  <c r="P234" i="15"/>
  <c r="I234" i="15"/>
  <c r="P233" i="15"/>
  <c r="I233" i="15"/>
  <c r="P232" i="15"/>
  <c r="I232" i="15"/>
  <c r="P231" i="15"/>
  <c r="I231" i="15"/>
  <c r="P230" i="15"/>
  <c r="I230" i="15"/>
  <c r="P229" i="15"/>
  <c r="I229" i="15"/>
  <c r="P228" i="15"/>
  <c r="I228" i="15"/>
  <c r="P227" i="15"/>
  <c r="I227" i="15"/>
  <c r="P226" i="15"/>
  <c r="I226" i="15"/>
  <c r="P225" i="15"/>
  <c r="I225" i="15"/>
  <c r="P224" i="15"/>
  <c r="I224" i="15"/>
  <c r="P223" i="15"/>
  <c r="I223" i="15"/>
  <c r="P222" i="15"/>
  <c r="I222" i="15"/>
  <c r="P221" i="15"/>
  <c r="I221" i="15"/>
  <c r="P220" i="15"/>
  <c r="I220" i="15"/>
  <c r="P219" i="15"/>
  <c r="I219" i="15"/>
  <c r="P218" i="15"/>
  <c r="I218" i="15"/>
  <c r="P217" i="15"/>
  <c r="I217" i="15"/>
  <c r="P216" i="15"/>
  <c r="I216" i="15"/>
  <c r="P215" i="15"/>
  <c r="I215" i="15"/>
  <c r="P214" i="15"/>
  <c r="I214" i="15"/>
  <c r="P213" i="15"/>
  <c r="I213" i="15"/>
  <c r="P212" i="15"/>
  <c r="I212" i="15"/>
  <c r="P211" i="15"/>
  <c r="I211" i="15"/>
  <c r="P210" i="15"/>
  <c r="I210" i="15"/>
  <c r="P209" i="15"/>
  <c r="I209" i="15"/>
  <c r="P208" i="15"/>
  <c r="I208" i="15"/>
  <c r="P207" i="15"/>
  <c r="I207" i="15"/>
  <c r="P206" i="15"/>
  <c r="I206" i="15"/>
  <c r="P205" i="15"/>
  <c r="I205" i="15"/>
  <c r="P204" i="15"/>
  <c r="I204" i="15"/>
  <c r="P203" i="15"/>
  <c r="I203" i="15"/>
  <c r="P202" i="15"/>
  <c r="I202" i="15"/>
  <c r="P201" i="15"/>
  <c r="I201" i="15"/>
  <c r="P200" i="15"/>
  <c r="I200" i="15"/>
  <c r="P199" i="15"/>
  <c r="I199" i="15"/>
  <c r="P198" i="15"/>
  <c r="I198" i="15"/>
  <c r="P197" i="15"/>
  <c r="I197" i="15"/>
  <c r="P196" i="15"/>
  <c r="I196" i="15"/>
  <c r="P195" i="15"/>
  <c r="I195" i="15"/>
  <c r="P194" i="15"/>
  <c r="I194" i="15"/>
  <c r="P193" i="15"/>
  <c r="I193" i="15"/>
  <c r="P192" i="15"/>
  <c r="I192" i="15"/>
  <c r="P191" i="15"/>
  <c r="I191" i="15"/>
  <c r="P190" i="15"/>
  <c r="I190" i="15"/>
  <c r="P189" i="15"/>
  <c r="I189" i="15"/>
  <c r="P188" i="15"/>
  <c r="I188" i="15"/>
  <c r="P187" i="15"/>
  <c r="I187" i="15"/>
  <c r="P186" i="15"/>
  <c r="I186" i="15"/>
  <c r="P185" i="15"/>
  <c r="I185" i="15"/>
  <c r="P184" i="15"/>
  <c r="I184" i="15"/>
  <c r="P183" i="15"/>
  <c r="I183" i="15"/>
  <c r="P182" i="15"/>
  <c r="I182" i="15"/>
  <c r="P181" i="15"/>
  <c r="I181" i="15"/>
  <c r="P180" i="15"/>
  <c r="I180" i="15"/>
  <c r="P179" i="15"/>
  <c r="I179" i="15"/>
  <c r="P178" i="15"/>
  <c r="I178" i="15"/>
  <c r="P177" i="15"/>
  <c r="I177" i="15"/>
  <c r="P176" i="15"/>
  <c r="I176" i="15"/>
  <c r="P175" i="15"/>
  <c r="I175" i="15"/>
  <c r="P174" i="15"/>
  <c r="I174" i="15"/>
  <c r="P173" i="15"/>
  <c r="I173" i="15"/>
  <c r="P172" i="15"/>
  <c r="I172" i="15"/>
  <c r="P171" i="15"/>
  <c r="I171" i="15"/>
  <c r="P170" i="15"/>
  <c r="I170" i="15"/>
  <c r="P169" i="15"/>
  <c r="I169" i="15"/>
  <c r="P168" i="15"/>
  <c r="I168" i="15"/>
  <c r="P167" i="15"/>
  <c r="I167" i="15"/>
  <c r="P166" i="15"/>
  <c r="I166" i="15"/>
  <c r="P165" i="15"/>
  <c r="I165" i="15"/>
  <c r="P164" i="15"/>
  <c r="I164" i="15"/>
  <c r="P163" i="15"/>
  <c r="I163" i="15"/>
  <c r="P162" i="15"/>
  <c r="I162" i="15"/>
  <c r="P161" i="15"/>
  <c r="I161" i="15"/>
  <c r="P160" i="15"/>
  <c r="I160" i="15"/>
  <c r="P159" i="15"/>
  <c r="I159" i="15"/>
  <c r="P158" i="15"/>
  <c r="I158" i="15"/>
  <c r="P157" i="15"/>
  <c r="I157" i="15"/>
  <c r="P156" i="15"/>
  <c r="I156" i="15"/>
  <c r="P155" i="15"/>
  <c r="I155" i="15"/>
  <c r="P154" i="15"/>
  <c r="I154" i="15"/>
  <c r="P153" i="15"/>
  <c r="I153" i="15"/>
  <c r="P152" i="15"/>
  <c r="I152" i="15"/>
  <c r="P151" i="15"/>
  <c r="I151" i="15"/>
  <c r="P150" i="15"/>
  <c r="I150" i="15"/>
  <c r="P149" i="15"/>
  <c r="I149" i="15"/>
  <c r="P148" i="15"/>
  <c r="I148" i="15"/>
  <c r="P147" i="15"/>
  <c r="I147" i="15"/>
  <c r="P146" i="15"/>
  <c r="I146" i="15"/>
  <c r="P145" i="15"/>
  <c r="I145" i="15"/>
  <c r="P144" i="15"/>
  <c r="I144" i="15"/>
  <c r="P143" i="15"/>
  <c r="I143" i="15"/>
  <c r="P142" i="15"/>
  <c r="I142" i="15"/>
  <c r="P141" i="15"/>
  <c r="I141" i="15"/>
  <c r="P140" i="15"/>
  <c r="I140" i="15"/>
  <c r="P139" i="15"/>
  <c r="I139" i="15"/>
  <c r="P138" i="15"/>
  <c r="I138" i="15"/>
  <c r="P137" i="15"/>
  <c r="I137" i="15"/>
  <c r="P136" i="15"/>
  <c r="I136" i="15"/>
  <c r="P135" i="15"/>
  <c r="I135" i="15"/>
  <c r="P134" i="15"/>
  <c r="I134" i="15"/>
  <c r="P133" i="15"/>
  <c r="I133" i="15"/>
  <c r="P132" i="15"/>
  <c r="I132" i="15"/>
  <c r="P131" i="15"/>
  <c r="I131" i="15"/>
  <c r="P130" i="15"/>
  <c r="I130" i="15"/>
  <c r="P129" i="15"/>
  <c r="I129" i="15"/>
  <c r="P128" i="15"/>
  <c r="I128" i="15"/>
  <c r="P127" i="15"/>
  <c r="I127" i="15"/>
  <c r="P126" i="15"/>
  <c r="I126" i="15"/>
  <c r="P125" i="15"/>
  <c r="I125" i="15"/>
  <c r="P124" i="15"/>
  <c r="I124" i="15"/>
  <c r="P123" i="15"/>
  <c r="I123" i="15"/>
  <c r="P122" i="15"/>
  <c r="I122" i="15"/>
  <c r="P121" i="15"/>
  <c r="I121" i="15"/>
  <c r="P120" i="15"/>
  <c r="I120" i="15"/>
  <c r="P119" i="15"/>
  <c r="I119" i="15"/>
  <c r="P118" i="15"/>
  <c r="I118" i="15"/>
  <c r="P117" i="15"/>
  <c r="I117" i="15"/>
  <c r="P116" i="15"/>
  <c r="I116" i="15"/>
  <c r="P115" i="15"/>
  <c r="I115" i="15"/>
  <c r="P114" i="15"/>
  <c r="I114" i="15"/>
  <c r="P113" i="15"/>
  <c r="I113" i="15"/>
  <c r="P112" i="15"/>
  <c r="I112" i="15"/>
  <c r="P111" i="15"/>
  <c r="I111" i="15"/>
  <c r="P110" i="15"/>
  <c r="I110" i="15"/>
  <c r="P109" i="15"/>
  <c r="I109" i="15"/>
  <c r="P108" i="15"/>
  <c r="I108" i="15"/>
  <c r="P107" i="15"/>
  <c r="I107" i="15"/>
  <c r="P106" i="15"/>
  <c r="I106" i="15"/>
  <c r="P105" i="15"/>
  <c r="I105" i="15"/>
  <c r="P104" i="15"/>
  <c r="I104" i="15"/>
  <c r="P103" i="15"/>
  <c r="I103" i="15"/>
  <c r="P102" i="15"/>
  <c r="I102" i="15"/>
  <c r="P101" i="15"/>
  <c r="I101" i="15"/>
  <c r="P100" i="15"/>
  <c r="I100" i="15"/>
  <c r="P99" i="15"/>
  <c r="I99" i="15"/>
  <c r="P98" i="15"/>
  <c r="I98" i="15"/>
  <c r="P97" i="15"/>
  <c r="I97" i="15"/>
  <c r="P96" i="15"/>
  <c r="I96" i="15"/>
  <c r="P95" i="15"/>
  <c r="I95" i="15"/>
  <c r="P94" i="15"/>
  <c r="I94" i="15"/>
  <c r="P93" i="15"/>
  <c r="I93" i="15"/>
  <c r="P92" i="15"/>
  <c r="I92" i="15"/>
  <c r="P91" i="15"/>
  <c r="I91" i="15"/>
  <c r="P90" i="15"/>
  <c r="I90" i="15"/>
  <c r="P89" i="15"/>
  <c r="I89" i="15"/>
  <c r="P88" i="15"/>
  <c r="I88" i="15"/>
  <c r="P87" i="15"/>
  <c r="I87" i="15"/>
  <c r="P86" i="15"/>
  <c r="I86" i="15"/>
  <c r="P85" i="15"/>
  <c r="I85" i="15"/>
  <c r="P84" i="15"/>
  <c r="I84" i="15"/>
  <c r="P83" i="15"/>
  <c r="I83" i="15"/>
  <c r="P82" i="15"/>
  <c r="I82" i="15"/>
  <c r="P81" i="15"/>
  <c r="I81" i="15"/>
  <c r="P80" i="15"/>
  <c r="I80" i="15"/>
  <c r="P79" i="15"/>
  <c r="I79" i="15"/>
  <c r="P78" i="15"/>
  <c r="I78" i="15"/>
  <c r="P77" i="15"/>
  <c r="I77" i="15"/>
  <c r="P76" i="15"/>
  <c r="I76" i="15"/>
  <c r="P75" i="15"/>
  <c r="I75" i="15"/>
  <c r="P74" i="15"/>
  <c r="I74" i="15"/>
  <c r="P73" i="15"/>
  <c r="I73" i="15"/>
  <c r="P72" i="15"/>
  <c r="I72" i="15"/>
  <c r="P71" i="15"/>
  <c r="I71" i="15"/>
  <c r="P70" i="15"/>
  <c r="I70" i="15"/>
  <c r="P69" i="15"/>
  <c r="I69" i="15"/>
  <c r="P67" i="15"/>
  <c r="I67" i="15"/>
  <c r="P66" i="15"/>
  <c r="I66" i="15"/>
  <c r="P65" i="15"/>
  <c r="I65" i="15"/>
  <c r="P64" i="15"/>
  <c r="I64" i="15"/>
  <c r="P63" i="15"/>
  <c r="I63" i="15"/>
  <c r="P62" i="15"/>
  <c r="I62" i="15"/>
  <c r="P61" i="15"/>
  <c r="I61" i="15"/>
  <c r="P60" i="15"/>
  <c r="I60" i="15"/>
  <c r="P59" i="15"/>
  <c r="I59" i="15"/>
  <c r="P58" i="15"/>
  <c r="I58" i="15"/>
  <c r="P57" i="15"/>
  <c r="I57" i="15"/>
  <c r="P56" i="15"/>
  <c r="I56" i="15"/>
  <c r="P55" i="15"/>
  <c r="I55" i="15"/>
  <c r="P54" i="15"/>
  <c r="I54" i="15"/>
  <c r="P53" i="15"/>
  <c r="I53" i="15"/>
  <c r="P52" i="15"/>
  <c r="I52" i="15"/>
  <c r="P51" i="15"/>
  <c r="I51" i="15"/>
  <c r="P50" i="15"/>
  <c r="I50" i="15"/>
  <c r="P49" i="15"/>
  <c r="I49" i="15"/>
  <c r="P48" i="15"/>
  <c r="I48" i="15"/>
  <c r="P47" i="15"/>
  <c r="I47" i="15"/>
  <c r="P46" i="15"/>
  <c r="I46" i="15"/>
  <c r="P45" i="15"/>
  <c r="I45" i="15"/>
  <c r="P44" i="15"/>
  <c r="I44" i="15"/>
  <c r="P43" i="15"/>
  <c r="I43" i="15"/>
  <c r="P42" i="15"/>
  <c r="I42" i="15"/>
  <c r="P41" i="15"/>
  <c r="I41" i="15"/>
  <c r="P40" i="15"/>
  <c r="I40" i="15"/>
  <c r="P39" i="15"/>
  <c r="I39" i="15"/>
  <c r="P38" i="15"/>
  <c r="I38" i="15"/>
  <c r="P37" i="15"/>
  <c r="I37" i="15"/>
  <c r="P36" i="15"/>
  <c r="I36" i="15"/>
  <c r="P35" i="15"/>
  <c r="I35" i="15"/>
  <c r="P34" i="15"/>
  <c r="I34" i="15"/>
  <c r="P33" i="15"/>
  <c r="I33" i="15"/>
  <c r="P32" i="15"/>
  <c r="I32" i="15"/>
  <c r="P31" i="15"/>
  <c r="I31" i="15"/>
  <c r="P30" i="15"/>
  <c r="I30" i="15"/>
  <c r="P29" i="15"/>
  <c r="I29" i="15"/>
  <c r="P28" i="15"/>
  <c r="I28" i="15"/>
  <c r="P27" i="15"/>
  <c r="I27" i="15"/>
  <c r="P26" i="15"/>
  <c r="I26" i="15"/>
  <c r="P25" i="15"/>
  <c r="I25" i="15"/>
  <c r="P24" i="15"/>
  <c r="I24" i="15"/>
  <c r="P23" i="15"/>
  <c r="I23" i="15"/>
  <c r="P22" i="15"/>
  <c r="I22" i="15"/>
  <c r="P21" i="15"/>
  <c r="I21" i="15"/>
  <c r="P20" i="15"/>
  <c r="I20" i="15"/>
  <c r="P19" i="15"/>
  <c r="I19" i="15"/>
  <c r="P18" i="15"/>
  <c r="I18" i="15"/>
  <c r="P17" i="15"/>
  <c r="I17" i="15"/>
  <c r="P16" i="15"/>
  <c r="I16" i="15"/>
  <c r="P15" i="15"/>
  <c r="I15" i="15"/>
  <c r="P14" i="15"/>
  <c r="I14" i="15"/>
  <c r="P13" i="15"/>
  <c r="I13" i="15"/>
  <c r="P12" i="15"/>
  <c r="I12" i="15"/>
  <c r="P11" i="15"/>
  <c r="I11" i="15"/>
  <c r="P10" i="15"/>
  <c r="I10" i="15"/>
  <c r="P374" i="14"/>
  <c r="I374" i="14"/>
  <c r="P373" i="14"/>
  <c r="I373" i="14"/>
  <c r="P372" i="14"/>
  <c r="I372" i="14"/>
  <c r="P371" i="14"/>
  <c r="I371" i="14"/>
  <c r="P370" i="14"/>
  <c r="I370" i="14"/>
  <c r="P369" i="14"/>
  <c r="I369" i="14"/>
  <c r="P368" i="14"/>
  <c r="I368" i="14"/>
  <c r="P367" i="14"/>
  <c r="I367" i="14"/>
  <c r="P366" i="14"/>
  <c r="I366" i="14"/>
  <c r="P365" i="14"/>
  <c r="I365" i="14"/>
  <c r="P364" i="14"/>
  <c r="I364" i="14"/>
  <c r="P363" i="14"/>
  <c r="I363" i="14"/>
  <c r="P362" i="14"/>
  <c r="I362" i="14"/>
  <c r="P361" i="14"/>
  <c r="I361" i="14"/>
  <c r="P360" i="14"/>
  <c r="I360" i="14"/>
  <c r="P359" i="14"/>
  <c r="I359" i="14"/>
  <c r="P358" i="14"/>
  <c r="I358" i="14"/>
  <c r="P357" i="14"/>
  <c r="I357" i="14"/>
  <c r="P356" i="14"/>
  <c r="I356" i="14"/>
  <c r="P355" i="14"/>
  <c r="I355" i="14"/>
  <c r="P354" i="14"/>
  <c r="I354" i="14"/>
  <c r="P353" i="14"/>
  <c r="I353" i="14"/>
  <c r="P352" i="14"/>
  <c r="I352" i="14"/>
  <c r="P351" i="14"/>
  <c r="I351" i="14"/>
  <c r="P350" i="14"/>
  <c r="I350" i="14"/>
  <c r="P349" i="14"/>
  <c r="I349" i="14"/>
  <c r="P348" i="14"/>
  <c r="I348" i="14"/>
  <c r="P347" i="14"/>
  <c r="I347" i="14"/>
  <c r="P346" i="14"/>
  <c r="I346" i="14"/>
  <c r="P345" i="14"/>
  <c r="I345" i="14"/>
  <c r="P344" i="14"/>
  <c r="I344" i="14"/>
  <c r="P343" i="14"/>
  <c r="I343" i="14"/>
  <c r="P342" i="14"/>
  <c r="I342" i="14"/>
  <c r="P341" i="14"/>
  <c r="I341" i="14"/>
  <c r="P340" i="14"/>
  <c r="I340" i="14"/>
  <c r="P339" i="14"/>
  <c r="I339" i="14"/>
  <c r="P338" i="14"/>
  <c r="I338" i="14"/>
  <c r="P337" i="14"/>
  <c r="I337" i="14"/>
  <c r="P336" i="14"/>
  <c r="I336" i="14"/>
  <c r="P335" i="14"/>
  <c r="I335" i="14"/>
  <c r="P334" i="14"/>
  <c r="I334" i="14"/>
  <c r="P333" i="14"/>
  <c r="I333" i="14"/>
  <c r="P332" i="14"/>
  <c r="I332" i="14"/>
  <c r="P331" i="14"/>
  <c r="I331" i="14"/>
  <c r="P330" i="14"/>
  <c r="I330" i="14"/>
  <c r="P329" i="14"/>
  <c r="I329" i="14"/>
  <c r="P328" i="14"/>
  <c r="I328" i="14"/>
  <c r="P327" i="14"/>
  <c r="I327" i="14"/>
  <c r="P326" i="14"/>
  <c r="I326" i="14"/>
  <c r="P325" i="14"/>
  <c r="I325" i="14"/>
  <c r="P324" i="14"/>
  <c r="I324" i="14"/>
  <c r="P323" i="14"/>
  <c r="I323" i="14"/>
  <c r="P322" i="14"/>
  <c r="I322" i="14"/>
  <c r="P321" i="14"/>
  <c r="I321" i="14"/>
  <c r="P320" i="14"/>
  <c r="I320" i="14"/>
  <c r="P319" i="14"/>
  <c r="I319" i="14"/>
  <c r="P318" i="14"/>
  <c r="I318" i="14"/>
  <c r="P317" i="14"/>
  <c r="I317" i="14"/>
  <c r="P316" i="14"/>
  <c r="I316" i="14"/>
  <c r="P315" i="14"/>
  <c r="I315" i="14"/>
  <c r="P314" i="14"/>
  <c r="I314" i="14"/>
  <c r="P313" i="14"/>
  <c r="I313" i="14"/>
  <c r="P312" i="14"/>
  <c r="I312" i="14"/>
  <c r="P311" i="14"/>
  <c r="I311" i="14"/>
  <c r="P310" i="14"/>
  <c r="I310" i="14"/>
  <c r="P309" i="14"/>
  <c r="I309" i="14"/>
  <c r="P308" i="14"/>
  <c r="I308" i="14"/>
  <c r="P307" i="14"/>
  <c r="I307" i="14"/>
  <c r="P306" i="14"/>
  <c r="I306" i="14"/>
  <c r="P305" i="14"/>
  <c r="I305" i="14"/>
  <c r="P304" i="14"/>
  <c r="I304" i="14"/>
  <c r="P303" i="14"/>
  <c r="I303" i="14"/>
  <c r="P302" i="14"/>
  <c r="I302" i="14"/>
  <c r="P301" i="14"/>
  <c r="I301" i="14"/>
  <c r="P300" i="14"/>
  <c r="I300" i="14"/>
  <c r="P299" i="14"/>
  <c r="I299" i="14"/>
  <c r="P298" i="14"/>
  <c r="I298" i="14"/>
  <c r="P297" i="14"/>
  <c r="I297" i="14"/>
  <c r="P296" i="14"/>
  <c r="I296" i="14"/>
  <c r="P295" i="14"/>
  <c r="I295" i="14"/>
  <c r="P294" i="14"/>
  <c r="I294" i="14"/>
  <c r="P293" i="14"/>
  <c r="I293" i="14"/>
  <c r="P292" i="14"/>
  <c r="I292" i="14"/>
  <c r="P291" i="14"/>
  <c r="I291" i="14"/>
  <c r="P290" i="14"/>
  <c r="I290" i="14"/>
  <c r="P289" i="14"/>
  <c r="I289" i="14"/>
  <c r="P288" i="14"/>
  <c r="I288" i="14"/>
  <c r="P287" i="14"/>
  <c r="I287" i="14"/>
  <c r="P286" i="14"/>
  <c r="I286" i="14"/>
  <c r="P285" i="14"/>
  <c r="I285" i="14"/>
  <c r="P284" i="14"/>
  <c r="I284" i="14"/>
  <c r="P283" i="14"/>
  <c r="I283" i="14"/>
  <c r="P282" i="14"/>
  <c r="I282" i="14"/>
  <c r="P281" i="14"/>
  <c r="I281" i="14"/>
  <c r="P280" i="14"/>
  <c r="I280" i="14"/>
  <c r="P279" i="14"/>
  <c r="I279" i="14"/>
  <c r="P278" i="14"/>
  <c r="I278" i="14"/>
  <c r="P277" i="14"/>
  <c r="I277" i="14"/>
  <c r="P276" i="14"/>
  <c r="I276" i="14"/>
  <c r="P275" i="14"/>
  <c r="I275" i="14"/>
  <c r="P274" i="14"/>
  <c r="I274" i="14"/>
  <c r="P273" i="14"/>
  <c r="I273" i="14"/>
  <c r="P272" i="14"/>
  <c r="I272" i="14"/>
  <c r="P271" i="14"/>
  <c r="I271" i="14"/>
  <c r="P270" i="14"/>
  <c r="I270" i="14"/>
  <c r="P269" i="14"/>
  <c r="I269" i="14"/>
  <c r="P268" i="14"/>
  <c r="I268" i="14"/>
  <c r="P267" i="14"/>
  <c r="I267" i="14"/>
  <c r="P266" i="14"/>
  <c r="I266" i="14"/>
  <c r="P265" i="14"/>
  <c r="I265" i="14"/>
  <c r="P264" i="14"/>
  <c r="I264" i="14"/>
  <c r="P263" i="14"/>
  <c r="I263" i="14"/>
  <c r="P262" i="14"/>
  <c r="I262" i="14"/>
  <c r="P261" i="14"/>
  <c r="I261" i="14"/>
  <c r="P260" i="14"/>
  <c r="I260" i="14"/>
  <c r="P259" i="14"/>
  <c r="I259" i="14"/>
  <c r="P258" i="14"/>
  <c r="I258" i="14"/>
  <c r="P257" i="14"/>
  <c r="I257" i="14"/>
  <c r="P256" i="14"/>
  <c r="I256" i="14"/>
  <c r="P255" i="14"/>
  <c r="I255" i="14"/>
  <c r="P254" i="14"/>
  <c r="I254" i="14"/>
  <c r="P253" i="14"/>
  <c r="I253" i="14"/>
  <c r="P252" i="14"/>
  <c r="I252" i="14"/>
  <c r="P251" i="14"/>
  <c r="I251" i="14"/>
  <c r="P250" i="14"/>
  <c r="I250" i="14"/>
  <c r="P249" i="14"/>
  <c r="I249" i="14"/>
  <c r="P248" i="14"/>
  <c r="I248" i="14"/>
  <c r="P247" i="14"/>
  <c r="I247" i="14"/>
  <c r="P246" i="14"/>
  <c r="I246" i="14"/>
  <c r="P245" i="14"/>
  <c r="I245" i="14"/>
  <c r="P244" i="14"/>
  <c r="I244" i="14"/>
  <c r="P243" i="14"/>
  <c r="I243" i="14"/>
  <c r="P242" i="14"/>
  <c r="I242" i="14"/>
  <c r="P241" i="14"/>
  <c r="I241" i="14"/>
  <c r="P240" i="14"/>
  <c r="I240" i="14"/>
  <c r="P239" i="14"/>
  <c r="I239" i="14"/>
  <c r="P238" i="14"/>
  <c r="I238" i="14"/>
  <c r="P237" i="14"/>
  <c r="I237" i="14"/>
  <c r="P236" i="14"/>
  <c r="I236" i="14"/>
  <c r="P235" i="14"/>
  <c r="I235" i="14"/>
  <c r="P234" i="14"/>
  <c r="I234" i="14"/>
  <c r="P233" i="14"/>
  <c r="I233" i="14"/>
  <c r="P232" i="14"/>
  <c r="I232" i="14"/>
  <c r="P231" i="14"/>
  <c r="I231" i="14"/>
  <c r="P230" i="14"/>
  <c r="I230" i="14"/>
  <c r="P229" i="14"/>
  <c r="I229" i="14"/>
  <c r="P228" i="14"/>
  <c r="I228" i="14"/>
  <c r="P227" i="14"/>
  <c r="I227" i="14"/>
  <c r="P226" i="14"/>
  <c r="I226" i="14"/>
  <c r="P225" i="14"/>
  <c r="I225" i="14"/>
  <c r="P224" i="14"/>
  <c r="I224" i="14"/>
  <c r="P223" i="14"/>
  <c r="I223" i="14"/>
  <c r="P222" i="14"/>
  <c r="I222" i="14"/>
  <c r="P221" i="14"/>
  <c r="I221" i="14"/>
  <c r="P220" i="14"/>
  <c r="I220" i="14"/>
  <c r="P219" i="14"/>
  <c r="I219" i="14"/>
  <c r="P218" i="14"/>
  <c r="I218" i="14"/>
  <c r="P217" i="14"/>
  <c r="I217" i="14"/>
  <c r="P216" i="14"/>
  <c r="I216" i="14"/>
  <c r="P215" i="14"/>
  <c r="I215" i="14"/>
  <c r="P214" i="14"/>
  <c r="I214" i="14"/>
  <c r="P213" i="14"/>
  <c r="I213" i="14"/>
  <c r="P212" i="14"/>
  <c r="I212" i="14"/>
  <c r="P211" i="14"/>
  <c r="I211" i="14"/>
  <c r="P210" i="14"/>
  <c r="I210" i="14"/>
  <c r="P209" i="14"/>
  <c r="I209" i="14"/>
  <c r="P208" i="14"/>
  <c r="I208" i="14"/>
  <c r="P207" i="14"/>
  <c r="I207" i="14"/>
  <c r="P206" i="14"/>
  <c r="I206" i="14"/>
  <c r="P205" i="14"/>
  <c r="I205" i="14"/>
  <c r="P204" i="14"/>
  <c r="I204" i="14"/>
  <c r="P203" i="14"/>
  <c r="I203" i="14"/>
  <c r="P202" i="14"/>
  <c r="I202" i="14"/>
  <c r="P201" i="14"/>
  <c r="I201" i="14"/>
  <c r="P200" i="14"/>
  <c r="I200" i="14"/>
  <c r="P199" i="14"/>
  <c r="I199" i="14"/>
  <c r="P198" i="14"/>
  <c r="I198" i="14"/>
  <c r="P197" i="14"/>
  <c r="I197" i="14"/>
  <c r="P196" i="14"/>
  <c r="I196" i="14"/>
  <c r="P195" i="14"/>
  <c r="I195" i="14"/>
  <c r="P194" i="14"/>
  <c r="I194" i="14"/>
  <c r="P193" i="14"/>
  <c r="I193" i="14"/>
  <c r="P192" i="14"/>
  <c r="I192" i="14"/>
  <c r="P191" i="14"/>
  <c r="I191" i="14"/>
  <c r="P190" i="14"/>
  <c r="I190" i="14"/>
  <c r="P189" i="14"/>
  <c r="I189" i="14"/>
  <c r="P188" i="14"/>
  <c r="I188" i="14"/>
  <c r="P187" i="14"/>
  <c r="I187" i="14"/>
  <c r="P186" i="14"/>
  <c r="I186" i="14"/>
  <c r="P185" i="14"/>
  <c r="I185" i="14"/>
  <c r="P184" i="14"/>
  <c r="I184" i="14"/>
  <c r="P183" i="14"/>
  <c r="I183" i="14"/>
  <c r="P182" i="14"/>
  <c r="I182" i="14"/>
  <c r="P181" i="14"/>
  <c r="I181" i="14"/>
  <c r="P180" i="14"/>
  <c r="I180" i="14"/>
  <c r="P179" i="14"/>
  <c r="I179" i="14"/>
  <c r="P178" i="14"/>
  <c r="I178" i="14"/>
  <c r="P177" i="14"/>
  <c r="I177" i="14"/>
  <c r="P176" i="14"/>
  <c r="I176" i="14"/>
  <c r="P175" i="14"/>
  <c r="I175" i="14"/>
  <c r="P174" i="14"/>
  <c r="I174" i="14"/>
  <c r="P173" i="14"/>
  <c r="I173" i="14"/>
  <c r="P172" i="14"/>
  <c r="I172" i="14"/>
  <c r="P171" i="14"/>
  <c r="I171" i="14"/>
  <c r="P170" i="14"/>
  <c r="I170" i="14"/>
  <c r="P169" i="14"/>
  <c r="I169" i="14"/>
  <c r="P168" i="14"/>
  <c r="I168" i="14"/>
  <c r="P167" i="14"/>
  <c r="I167" i="14"/>
  <c r="P166" i="14"/>
  <c r="I166" i="14"/>
  <c r="P165" i="14"/>
  <c r="I165" i="14"/>
  <c r="P164" i="14"/>
  <c r="I164" i="14"/>
  <c r="P163" i="14"/>
  <c r="I163" i="14"/>
  <c r="P162" i="14"/>
  <c r="I162" i="14"/>
  <c r="P161" i="14"/>
  <c r="I161" i="14"/>
  <c r="P160" i="14"/>
  <c r="I160" i="14"/>
  <c r="P159" i="14"/>
  <c r="I159" i="14"/>
  <c r="P158" i="14"/>
  <c r="I158" i="14"/>
  <c r="P157" i="14"/>
  <c r="I157" i="14"/>
  <c r="P156" i="14"/>
  <c r="I156" i="14"/>
  <c r="P155" i="14"/>
  <c r="I155" i="14"/>
  <c r="P154" i="14"/>
  <c r="I154" i="14"/>
  <c r="P153" i="14"/>
  <c r="I153" i="14"/>
  <c r="P152" i="14"/>
  <c r="I152" i="14"/>
  <c r="P151" i="14"/>
  <c r="I151" i="14"/>
  <c r="P150" i="14"/>
  <c r="I150" i="14"/>
  <c r="P149" i="14"/>
  <c r="I149" i="14"/>
  <c r="P148" i="14"/>
  <c r="I148" i="14"/>
  <c r="P147" i="14"/>
  <c r="I147" i="14"/>
  <c r="P146" i="14"/>
  <c r="I146" i="14"/>
  <c r="P145" i="14"/>
  <c r="I145" i="14"/>
  <c r="P144" i="14"/>
  <c r="I144" i="14"/>
  <c r="P143" i="14"/>
  <c r="I143" i="14"/>
  <c r="P142" i="14"/>
  <c r="I142" i="14"/>
  <c r="P141" i="14"/>
  <c r="I141" i="14"/>
  <c r="P140" i="14"/>
  <c r="I140" i="14"/>
  <c r="P139" i="14"/>
  <c r="I139" i="14"/>
  <c r="P138" i="14"/>
  <c r="I138" i="14"/>
  <c r="P137" i="14"/>
  <c r="I137" i="14"/>
  <c r="P136" i="14"/>
  <c r="I136" i="14"/>
  <c r="P135" i="14"/>
  <c r="I135" i="14"/>
  <c r="P134" i="14"/>
  <c r="I134" i="14"/>
  <c r="P133" i="14"/>
  <c r="I133" i="14"/>
  <c r="P132" i="14"/>
  <c r="I132" i="14"/>
  <c r="P131" i="14"/>
  <c r="I131" i="14"/>
  <c r="P130" i="14"/>
  <c r="I130" i="14"/>
  <c r="P129" i="14"/>
  <c r="I129" i="14"/>
  <c r="P128" i="14"/>
  <c r="I128" i="14"/>
  <c r="P127" i="14"/>
  <c r="I127" i="14"/>
  <c r="P126" i="14"/>
  <c r="I126" i="14"/>
  <c r="P125" i="14"/>
  <c r="I125" i="14"/>
  <c r="P124" i="14"/>
  <c r="I124" i="14"/>
  <c r="P123" i="14"/>
  <c r="I123" i="14"/>
  <c r="P122" i="14"/>
  <c r="I122" i="14"/>
  <c r="P121" i="14"/>
  <c r="I121" i="14"/>
  <c r="P120" i="14"/>
  <c r="I120" i="14"/>
  <c r="P119" i="14"/>
  <c r="I119" i="14"/>
  <c r="P118" i="14"/>
  <c r="I118" i="14"/>
  <c r="P117" i="14"/>
  <c r="I117" i="14"/>
  <c r="P116" i="14"/>
  <c r="I116" i="14"/>
  <c r="P115" i="14"/>
  <c r="I115" i="14"/>
  <c r="P114" i="14"/>
  <c r="I114" i="14"/>
  <c r="P113" i="14"/>
  <c r="I113" i="14"/>
  <c r="P112" i="14"/>
  <c r="I112" i="14"/>
  <c r="P111" i="14"/>
  <c r="I111" i="14"/>
  <c r="P110" i="14"/>
  <c r="I110" i="14"/>
  <c r="P109" i="14"/>
  <c r="I109" i="14"/>
  <c r="P108" i="14"/>
  <c r="I108" i="14"/>
  <c r="P107" i="14"/>
  <c r="I107" i="14"/>
  <c r="P106" i="14"/>
  <c r="I106" i="14"/>
  <c r="P105" i="14"/>
  <c r="I105" i="14"/>
  <c r="P104" i="14"/>
  <c r="I104" i="14"/>
  <c r="P103" i="14"/>
  <c r="I103" i="14"/>
  <c r="P102" i="14"/>
  <c r="I102" i="14"/>
  <c r="P101" i="14"/>
  <c r="I101" i="14"/>
  <c r="P100" i="14"/>
  <c r="I100" i="14"/>
  <c r="P99" i="14"/>
  <c r="I99" i="14"/>
  <c r="P98" i="14"/>
  <c r="I98" i="14"/>
  <c r="P97" i="14"/>
  <c r="I97" i="14"/>
  <c r="P96" i="14"/>
  <c r="I96" i="14"/>
  <c r="P95" i="14"/>
  <c r="I95" i="14"/>
  <c r="P94" i="14"/>
  <c r="I94" i="14"/>
  <c r="P93" i="14"/>
  <c r="I93" i="14"/>
  <c r="P92" i="14"/>
  <c r="I92" i="14"/>
  <c r="P91" i="14"/>
  <c r="I91" i="14"/>
  <c r="P90" i="14"/>
  <c r="I90" i="14"/>
  <c r="P89" i="14"/>
  <c r="I89" i="14"/>
  <c r="P88" i="14"/>
  <c r="I88" i="14"/>
  <c r="P87" i="14"/>
  <c r="I87" i="14"/>
  <c r="P86" i="14"/>
  <c r="I86" i="14"/>
  <c r="P85" i="14"/>
  <c r="I85" i="14"/>
  <c r="P84" i="14"/>
  <c r="I84" i="14"/>
  <c r="P83" i="14"/>
  <c r="I83" i="14"/>
  <c r="P82" i="14"/>
  <c r="I82" i="14"/>
  <c r="P81" i="14"/>
  <c r="I81" i="14"/>
  <c r="P80" i="14"/>
  <c r="I80" i="14"/>
  <c r="P79" i="14"/>
  <c r="I79" i="14"/>
  <c r="P78" i="14"/>
  <c r="I78" i="14"/>
  <c r="P77" i="14"/>
  <c r="I77" i="14"/>
  <c r="P76" i="14"/>
  <c r="I76" i="14"/>
  <c r="P75" i="14"/>
  <c r="I75" i="14"/>
  <c r="P74" i="14"/>
  <c r="I74" i="14"/>
  <c r="P73" i="14"/>
  <c r="I73" i="14"/>
  <c r="P72" i="14"/>
  <c r="I72" i="14"/>
  <c r="P71" i="14"/>
  <c r="I71" i="14"/>
  <c r="P70" i="14"/>
  <c r="I70" i="14"/>
  <c r="P69" i="14"/>
  <c r="I69" i="14"/>
  <c r="P68" i="14"/>
  <c r="I68" i="14"/>
  <c r="P67" i="14"/>
  <c r="P66" i="14"/>
  <c r="I66" i="14"/>
  <c r="P65" i="14"/>
  <c r="I65" i="14"/>
  <c r="P64" i="14"/>
  <c r="I64" i="14"/>
  <c r="P63" i="14"/>
  <c r="I63" i="14"/>
  <c r="P62" i="14"/>
  <c r="I62" i="14"/>
  <c r="P61" i="14"/>
  <c r="I61" i="14"/>
  <c r="P60" i="14"/>
  <c r="I60" i="14"/>
  <c r="P59" i="14"/>
  <c r="I59" i="14"/>
  <c r="P58" i="14"/>
  <c r="I58" i="14"/>
  <c r="P57" i="14"/>
  <c r="I57" i="14"/>
  <c r="P56" i="14"/>
  <c r="I56" i="14"/>
  <c r="P55" i="14"/>
  <c r="I55" i="14"/>
  <c r="P53" i="14"/>
  <c r="I53" i="14"/>
  <c r="P52" i="14"/>
  <c r="I52" i="14"/>
  <c r="P51" i="14"/>
  <c r="I51" i="14"/>
  <c r="P50" i="14"/>
  <c r="I50" i="14"/>
  <c r="P49" i="14"/>
  <c r="I49" i="14"/>
  <c r="P48" i="14"/>
  <c r="I48" i="14"/>
  <c r="P47" i="14"/>
  <c r="I47" i="14"/>
  <c r="P46" i="14"/>
  <c r="I46" i="14"/>
  <c r="P45" i="14"/>
  <c r="I45" i="14"/>
  <c r="P44" i="14"/>
  <c r="I44" i="14"/>
  <c r="P43" i="14"/>
  <c r="I43" i="14"/>
  <c r="P42" i="14"/>
  <c r="I42" i="14"/>
  <c r="P41" i="14"/>
  <c r="I41" i="14"/>
  <c r="P40" i="14"/>
  <c r="I40" i="14"/>
  <c r="P39" i="14"/>
  <c r="I39" i="14"/>
  <c r="P38" i="14"/>
  <c r="I38" i="14"/>
  <c r="P37" i="14"/>
  <c r="I37" i="14"/>
  <c r="P36" i="14"/>
  <c r="I36" i="14"/>
  <c r="P35" i="14"/>
  <c r="I35" i="14"/>
  <c r="P34" i="14"/>
  <c r="I34" i="14"/>
  <c r="P33" i="14"/>
  <c r="I33" i="14"/>
  <c r="P32" i="14"/>
  <c r="I32" i="14"/>
  <c r="P31" i="14"/>
  <c r="I31" i="14"/>
  <c r="P30" i="14"/>
  <c r="I30" i="14"/>
  <c r="P29" i="14"/>
  <c r="I29" i="14"/>
  <c r="P28" i="14"/>
  <c r="I28" i="14"/>
  <c r="P27" i="14"/>
  <c r="I27" i="14"/>
  <c r="P26" i="14"/>
  <c r="I26" i="14"/>
  <c r="P25" i="14"/>
  <c r="I25" i="14"/>
  <c r="P24" i="14"/>
  <c r="I24" i="14"/>
  <c r="P23" i="14"/>
  <c r="I23" i="14"/>
  <c r="P22" i="14"/>
  <c r="I22" i="14"/>
  <c r="P21" i="14"/>
  <c r="I21" i="14"/>
  <c r="P20" i="14"/>
  <c r="I20" i="14"/>
  <c r="P19" i="14"/>
  <c r="I19" i="14"/>
  <c r="P18" i="14"/>
  <c r="I18" i="14"/>
  <c r="P17" i="14"/>
  <c r="I17" i="14"/>
  <c r="P16" i="14"/>
  <c r="I16" i="14"/>
  <c r="P15" i="14"/>
  <c r="I15" i="14"/>
  <c r="P14" i="14"/>
  <c r="I14" i="14"/>
  <c r="P13" i="14"/>
  <c r="I13" i="14"/>
  <c r="P12" i="14"/>
  <c r="I12" i="14"/>
  <c r="P11" i="14"/>
  <c r="I11" i="14"/>
  <c r="P10" i="14"/>
  <c r="I10" i="14"/>
  <c r="O69" i="13"/>
  <c r="N69" i="13"/>
  <c r="M69" i="13"/>
  <c r="L69" i="13"/>
  <c r="K69" i="13"/>
  <c r="J69" i="13"/>
  <c r="I69" i="13"/>
  <c r="H69" i="13"/>
  <c r="G69" i="13"/>
  <c r="F69" i="13"/>
  <c r="E69" i="13"/>
  <c r="D69" i="13"/>
  <c r="O61" i="13"/>
  <c r="N61" i="13"/>
  <c r="M61" i="13"/>
  <c r="L61" i="13"/>
  <c r="K61" i="13"/>
  <c r="J61" i="13"/>
  <c r="I61" i="13"/>
  <c r="H61" i="13"/>
  <c r="G61" i="13"/>
  <c r="F61" i="13"/>
  <c r="E61" i="13"/>
  <c r="D61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O69" i="12"/>
  <c r="N69" i="12"/>
  <c r="M69" i="12"/>
  <c r="L69" i="12"/>
  <c r="K69" i="12"/>
  <c r="J69" i="12"/>
  <c r="I69" i="12"/>
  <c r="H69" i="12"/>
  <c r="G69" i="12"/>
  <c r="F69" i="12"/>
  <c r="E69" i="12"/>
  <c r="D69" i="12"/>
  <c r="O61" i="12"/>
  <c r="N61" i="12"/>
  <c r="M61" i="12"/>
  <c r="L61" i="12"/>
  <c r="K61" i="12"/>
  <c r="J61" i="12"/>
  <c r="I61" i="12"/>
  <c r="H61" i="12"/>
  <c r="G61" i="12"/>
  <c r="F61" i="12"/>
  <c r="E61" i="12"/>
  <c r="D61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O73" i="11"/>
  <c r="N73" i="11"/>
  <c r="M73" i="11"/>
  <c r="L73" i="11"/>
  <c r="K73" i="11"/>
  <c r="J73" i="11"/>
  <c r="I73" i="11"/>
  <c r="H73" i="11"/>
  <c r="G73" i="11"/>
  <c r="F73" i="11"/>
  <c r="E73" i="11"/>
  <c r="D73" i="11"/>
  <c r="O65" i="11"/>
  <c r="N65" i="11"/>
  <c r="M65" i="11"/>
  <c r="L65" i="11"/>
  <c r="K65" i="11"/>
  <c r="J65" i="11"/>
  <c r="I65" i="11"/>
  <c r="H65" i="11"/>
  <c r="G65" i="11"/>
  <c r="F65" i="11"/>
  <c r="E65" i="11"/>
  <c r="D65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O26" i="10"/>
  <c r="N26" i="10"/>
  <c r="M26" i="10"/>
  <c r="L26" i="10"/>
  <c r="K26" i="10"/>
  <c r="J26" i="10"/>
  <c r="I26" i="10"/>
  <c r="H26" i="10"/>
  <c r="G26" i="10"/>
  <c r="F26" i="10"/>
  <c r="E26" i="10"/>
  <c r="D26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J25" i="8"/>
  <c r="I25" i="8"/>
  <c r="H25" i="8"/>
  <c r="G25" i="8"/>
  <c r="F25" i="8"/>
  <c r="E25" i="8"/>
  <c r="M24" i="8"/>
  <c r="M19" i="8" s="1"/>
  <c r="L24" i="8"/>
  <c r="L19" i="8" s="1"/>
  <c r="K24" i="8"/>
  <c r="K19" i="8" s="1"/>
  <c r="J20" i="8"/>
  <c r="I20" i="8"/>
  <c r="H20" i="8"/>
  <c r="H11" i="8" s="1"/>
  <c r="G20" i="8"/>
  <c r="G11" i="8" s="1"/>
  <c r="F20" i="8"/>
  <c r="E20" i="8"/>
  <c r="M18" i="8"/>
  <c r="L18" i="8"/>
  <c r="K18" i="8"/>
  <c r="K13" i="8" s="1"/>
  <c r="J14" i="8"/>
  <c r="I14" i="8"/>
  <c r="I24" i="8" s="1"/>
  <c r="I19" i="8" s="1"/>
  <c r="H14" i="8"/>
  <c r="G14" i="8"/>
  <c r="F14" i="8"/>
  <c r="E14" i="8"/>
  <c r="F24" i="8" s="1"/>
  <c r="F19" i="8" s="1"/>
  <c r="K12" i="8"/>
  <c r="M11" i="8"/>
  <c r="L11" i="8"/>
  <c r="K11" i="8"/>
  <c r="J11" i="8"/>
  <c r="E10" i="5"/>
  <c r="F10" i="5"/>
  <c r="E11" i="5"/>
  <c r="F11" i="5"/>
  <c r="E12" i="5"/>
  <c r="F12" i="5"/>
  <c r="E13" i="5"/>
  <c r="F13" i="5"/>
  <c r="E14" i="5"/>
  <c r="F14" i="5"/>
  <c r="E15" i="5"/>
  <c r="F15" i="5"/>
  <c r="E16" i="5"/>
  <c r="F16" i="5"/>
  <c r="F16" i="6"/>
  <c r="F15" i="6"/>
  <c r="F14" i="6"/>
  <c r="F12" i="6"/>
  <c r="F11" i="6"/>
  <c r="F10" i="6"/>
  <c r="F85" i="6"/>
  <c r="F81" i="6"/>
  <c r="F76" i="6"/>
  <c r="F72" i="6"/>
  <c r="F71" i="6" s="1"/>
  <c r="F67" i="6"/>
  <c r="F63" i="6"/>
  <c r="F58" i="6"/>
  <c r="F54" i="6"/>
  <c r="F49" i="6"/>
  <c r="F45" i="6"/>
  <c r="F40" i="6"/>
  <c r="F36" i="6"/>
  <c r="F31" i="6"/>
  <c r="F27" i="6"/>
  <c r="F22" i="6"/>
  <c r="F18" i="6"/>
  <c r="B9" i="6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D313" i="5"/>
  <c r="D312" i="5"/>
  <c r="D311" i="5"/>
  <c r="D310" i="5"/>
  <c r="D309" i="5"/>
  <c r="D308" i="5"/>
  <c r="D307" i="5"/>
  <c r="D306" i="5"/>
  <c r="E305" i="5"/>
  <c r="D305" i="5" s="1"/>
  <c r="D304" i="5"/>
  <c r="D303" i="5"/>
  <c r="D302" i="5"/>
  <c r="D301" i="5"/>
  <c r="D300" i="5"/>
  <c r="D299" i="5"/>
  <c r="D298" i="5"/>
  <c r="F297" i="5"/>
  <c r="F296" i="5" s="1"/>
  <c r="E297" i="5"/>
  <c r="D297" i="5" s="1"/>
  <c r="D295" i="5"/>
  <c r="D294" i="5"/>
  <c r="D293" i="5"/>
  <c r="D292" i="5"/>
  <c r="D291" i="5"/>
  <c r="D290" i="5"/>
  <c r="D289" i="5"/>
  <c r="D288" i="5"/>
  <c r="E287" i="5"/>
  <c r="D287" i="5" s="1"/>
  <c r="D286" i="5"/>
  <c r="D285" i="5"/>
  <c r="D284" i="5"/>
  <c r="D283" i="5"/>
  <c r="D282" i="5"/>
  <c r="D281" i="5"/>
  <c r="D280" i="5"/>
  <c r="F279" i="5"/>
  <c r="F278" i="5" s="1"/>
  <c r="E279" i="5"/>
  <c r="D277" i="5"/>
  <c r="D276" i="5"/>
  <c r="D275" i="5"/>
  <c r="D274" i="5"/>
  <c r="D273" i="5"/>
  <c r="D272" i="5"/>
  <c r="D271" i="5"/>
  <c r="D270" i="5"/>
  <c r="E269" i="5"/>
  <c r="D269" i="5" s="1"/>
  <c r="D268" i="5"/>
  <c r="D267" i="5"/>
  <c r="D266" i="5"/>
  <c r="D265" i="5"/>
  <c r="D264" i="5"/>
  <c r="D263" i="5"/>
  <c r="D262" i="5"/>
  <c r="F261" i="5"/>
  <c r="F260" i="5" s="1"/>
  <c r="E261" i="5"/>
  <c r="D261" i="5" s="1"/>
  <c r="D259" i="5"/>
  <c r="D258" i="5"/>
  <c r="D257" i="5"/>
  <c r="D256" i="5"/>
  <c r="D255" i="5"/>
  <c r="D254" i="5"/>
  <c r="D253" i="5"/>
  <c r="D252" i="5"/>
  <c r="E251" i="5"/>
  <c r="D251" i="5" s="1"/>
  <c r="D250" i="5"/>
  <c r="D249" i="5"/>
  <c r="D248" i="5"/>
  <c r="D247" i="5"/>
  <c r="D246" i="5"/>
  <c r="D245" i="5"/>
  <c r="D244" i="5"/>
  <c r="F243" i="5"/>
  <c r="F242" i="5" s="1"/>
  <c r="E243" i="5"/>
  <c r="D241" i="5"/>
  <c r="D240" i="5"/>
  <c r="D239" i="5"/>
  <c r="D238" i="5"/>
  <c r="D237" i="5"/>
  <c r="D236" i="5"/>
  <c r="D235" i="5"/>
  <c r="D234" i="5"/>
  <c r="E233" i="5"/>
  <c r="D233" i="5"/>
  <c r="D232" i="5"/>
  <c r="D231" i="5"/>
  <c r="D230" i="5"/>
  <c r="D229" i="5"/>
  <c r="D228" i="5"/>
  <c r="D227" i="5"/>
  <c r="D226" i="5"/>
  <c r="F225" i="5"/>
  <c r="E225" i="5"/>
  <c r="E224" i="5" s="1"/>
  <c r="D223" i="5"/>
  <c r="D222" i="5"/>
  <c r="D221" i="5"/>
  <c r="D220" i="5"/>
  <c r="D219" i="5"/>
  <c r="D218" i="5"/>
  <c r="D217" i="5"/>
  <c r="D216" i="5"/>
  <c r="E215" i="5"/>
  <c r="D215" i="5" s="1"/>
  <c r="D214" i="5"/>
  <c r="D213" i="5"/>
  <c r="D212" i="5"/>
  <c r="D211" i="5"/>
  <c r="D210" i="5"/>
  <c r="D209" i="5"/>
  <c r="D208" i="5"/>
  <c r="F207" i="5"/>
  <c r="F206" i="5" s="1"/>
  <c r="E207" i="5"/>
  <c r="D205" i="5"/>
  <c r="D204" i="5"/>
  <c r="D203" i="5"/>
  <c r="D202" i="5"/>
  <c r="D201" i="5"/>
  <c r="D200" i="5"/>
  <c r="D199" i="5"/>
  <c r="D198" i="5"/>
  <c r="E197" i="5"/>
  <c r="D197" i="5" s="1"/>
  <c r="D196" i="5"/>
  <c r="D195" i="5"/>
  <c r="D194" i="5"/>
  <c r="D193" i="5"/>
  <c r="D192" i="5"/>
  <c r="D191" i="5"/>
  <c r="D190" i="5"/>
  <c r="F189" i="5"/>
  <c r="F188" i="5" s="1"/>
  <c r="E189" i="5"/>
  <c r="D187" i="5"/>
  <c r="D186" i="5"/>
  <c r="D185" i="5"/>
  <c r="D184" i="5"/>
  <c r="D183" i="5"/>
  <c r="D182" i="5"/>
  <c r="D181" i="5"/>
  <c r="D180" i="5"/>
  <c r="E179" i="5"/>
  <c r="D179" i="5" s="1"/>
  <c r="D178" i="5"/>
  <c r="D177" i="5"/>
  <c r="D176" i="5"/>
  <c r="D175" i="5"/>
  <c r="D174" i="5"/>
  <c r="D173" i="5"/>
  <c r="D172" i="5"/>
  <c r="F171" i="5"/>
  <c r="F170" i="5" s="1"/>
  <c r="E171" i="5"/>
  <c r="E170" i="5" s="1"/>
  <c r="D170" i="5" s="1"/>
  <c r="D169" i="5"/>
  <c r="D168" i="5"/>
  <c r="D167" i="5"/>
  <c r="D166" i="5"/>
  <c r="D165" i="5"/>
  <c r="D164" i="5"/>
  <c r="D163" i="5"/>
  <c r="D162" i="5"/>
  <c r="E161" i="5"/>
  <c r="D161" i="5" s="1"/>
  <c r="D160" i="5"/>
  <c r="D159" i="5"/>
  <c r="D158" i="5"/>
  <c r="D157" i="5"/>
  <c r="D156" i="5"/>
  <c r="D155" i="5"/>
  <c r="D154" i="5"/>
  <c r="F153" i="5"/>
  <c r="F152" i="5" s="1"/>
  <c r="E153" i="5"/>
  <c r="D151" i="5"/>
  <c r="D150" i="5"/>
  <c r="D149" i="5"/>
  <c r="D148" i="5"/>
  <c r="D147" i="5"/>
  <c r="D146" i="5"/>
  <c r="D145" i="5"/>
  <c r="D144" i="5"/>
  <c r="E143" i="5"/>
  <c r="D143" i="5" s="1"/>
  <c r="D142" i="5"/>
  <c r="D141" i="5"/>
  <c r="D140" i="5"/>
  <c r="D139" i="5"/>
  <c r="D138" i="5"/>
  <c r="D137" i="5"/>
  <c r="D136" i="5"/>
  <c r="F135" i="5"/>
  <c r="F134" i="5" s="1"/>
  <c r="E135" i="5"/>
  <c r="D135" i="5" s="1"/>
  <c r="D133" i="5"/>
  <c r="D132" i="5"/>
  <c r="D131" i="5"/>
  <c r="D130" i="5"/>
  <c r="D129" i="5"/>
  <c r="D128" i="5"/>
  <c r="D127" i="5"/>
  <c r="D126" i="5"/>
  <c r="E125" i="5"/>
  <c r="D125" i="5" s="1"/>
  <c r="D124" i="5"/>
  <c r="D123" i="5"/>
  <c r="D122" i="5"/>
  <c r="D121" i="5"/>
  <c r="D120" i="5"/>
  <c r="D119" i="5"/>
  <c r="D118" i="5"/>
  <c r="F117" i="5"/>
  <c r="F116" i="5" s="1"/>
  <c r="E117" i="5"/>
  <c r="D115" i="5"/>
  <c r="D114" i="5"/>
  <c r="D113" i="5"/>
  <c r="D112" i="5"/>
  <c r="D111" i="5"/>
  <c r="D110" i="5"/>
  <c r="D109" i="5"/>
  <c r="D108" i="5"/>
  <c r="E107" i="5"/>
  <c r="D107" i="5" s="1"/>
  <c r="D106" i="5"/>
  <c r="D105" i="5"/>
  <c r="D104" i="5"/>
  <c r="D103" i="5"/>
  <c r="D102" i="5"/>
  <c r="D101" i="5"/>
  <c r="D100" i="5"/>
  <c r="F99" i="5"/>
  <c r="F98" i="5" s="1"/>
  <c r="E99" i="5"/>
  <c r="D97" i="5"/>
  <c r="D96" i="5"/>
  <c r="D95" i="5"/>
  <c r="D94" i="5"/>
  <c r="D93" i="5"/>
  <c r="D92" i="5"/>
  <c r="D91" i="5"/>
  <c r="D90" i="5"/>
  <c r="E89" i="5"/>
  <c r="D89" i="5" s="1"/>
  <c r="D88" i="5"/>
  <c r="D87" i="5"/>
  <c r="D86" i="5"/>
  <c r="D85" i="5"/>
  <c r="D84" i="5"/>
  <c r="D83" i="5"/>
  <c r="D82" i="5"/>
  <c r="F81" i="5"/>
  <c r="F80" i="5" s="1"/>
  <c r="E81" i="5"/>
  <c r="E80" i="5" s="1"/>
  <c r="D80" i="5" s="1"/>
  <c r="D79" i="5"/>
  <c r="D78" i="5"/>
  <c r="D77" i="5"/>
  <c r="D76" i="5"/>
  <c r="D75" i="5"/>
  <c r="D74" i="5"/>
  <c r="D73" i="5"/>
  <c r="D72" i="5"/>
  <c r="E71" i="5"/>
  <c r="D71" i="5" s="1"/>
  <c r="D70" i="5"/>
  <c r="D69" i="5"/>
  <c r="D68" i="5"/>
  <c r="D67" i="5"/>
  <c r="D66" i="5"/>
  <c r="D65" i="5"/>
  <c r="D64" i="5"/>
  <c r="F63" i="5"/>
  <c r="F62" i="5" s="1"/>
  <c r="E63" i="5"/>
  <c r="D61" i="5"/>
  <c r="D60" i="5"/>
  <c r="D59" i="5"/>
  <c r="D58" i="5"/>
  <c r="D57" i="5"/>
  <c r="D56" i="5"/>
  <c r="D55" i="5"/>
  <c r="D54" i="5"/>
  <c r="E53" i="5"/>
  <c r="D52" i="5"/>
  <c r="D51" i="5"/>
  <c r="D50" i="5"/>
  <c r="D49" i="5"/>
  <c r="D48" i="5"/>
  <c r="D47" i="5"/>
  <c r="D46" i="5"/>
  <c r="F45" i="5"/>
  <c r="E45" i="5"/>
  <c r="D43" i="5"/>
  <c r="D42" i="5"/>
  <c r="D41" i="5"/>
  <c r="D40" i="5"/>
  <c r="D39" i="5"/>
  <c r="D38" i="5"/>
  <c r="D37" i="5"/>
  <c r="D36" i="5"/>
  <c r="E35" i="5"/>
  <c r="D34" i="5"/>
  <c r="D33" i="5"/>
  <c r="D32" i="5"/>
  <c r="D31" i="5"/>
  <c r="D30" i="5"/>
  <c r="D29" i="5"/>
  <c r="D28" i="5"/>
  <c r="F27" i="5"/>
  <c r="F26" i="5" s="1"/>
  <c r="E27" i="5"/>
  <c r="E25" i="5"/>
  <c r="D25" i="5" s="1"/>
  <c r="E24" i="5"/>
  <c r="D24" i="5" s="1"/>
  <c r="E23" i="5"/>
  <c r="D23" i="5" s="1"/>
  <c r="E22" i="5"/>
  <c r="D22" i="5" s="1"/>
  <c r="E21" i="5"/>
  <c r="D21" i="5" s="1"/>
  <c r="E20" i="5"/>
  <c r="D20" i="5" s="1"/>
  <c r="E19" i="5"/>
  <c r="D19" i="5" s="1"/>
  <c r="E18" i="5"/>
  <c r="D18" i="5" s="1"/>
  <c r="D10" i="5"/>
  <c r="B9" i="5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199" i="5" s="1"/>
  <c r="B200" i="5" s="1"/>
  <c r="B201" i="5" s="1"/>
  <c r="B202" i="5" s="1"/>
  <c r="B203" i="5" s="1"/>
  <c r="B204" i="5" s="1"/>
  <c r="B205" i="5" s="1"/>
  <c r="B206" i="5" s="1"/>
  <c r="B207" i="5" s="1"/>
  <c r="B208" i="5" s="1"/>
  <c r="B209" i="5" s="1"/>
  <c r="B210" i="5" s="1"/>
  <c r="B211" i="5" s="1"/>
  <c r="B212" i="5" s="1"/>
  <c r="B213" i="5" s="1"/>
  <c r="B214" i="5" s="1"/>
  <c r="B215" i="5" s="1"/>
  <c r="B216" i="5" s="1"/>
  <c r="B217" i="5" s="1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s="1"/>
  <c r="B229" i="5" s="1"/>
  <c r="B230" i="5" s="1"/>
  <c r="B231" i="5" s="1"/>
  <c r="B232" i="5" s="1"/>
  <c r="B233" i="5" s="1"/>
  <c r="B234" i="5" s="1"/>
  <c r="B235" i="5" s="1"/>
  <c r="B236" i="5" s="1"/>
  <c r="B237" i="5" s="1"/>
  <c r="B238" i="5" s="1"/>
  <c r="B239" i="5" s="1"/>
  <c r="B240" i="5" s="1"/>
  <c r="B241" i="5" s="1"/>
  <c r="B242" i="5" s="1"/>
  <c r="B243" i="5" s="1"/>
  <c r="B244" i="5" s="1"/>
  <c r="B245" i="5" s="1"/>
  <c r="B246" i="5" s="1"/>
  <c r="B247" i="5" s="1"/>
  <c r="B248" i="5" s="1"/>
  <c r="B249" i="5" s="1"/>
  <c r="B250" i="5" s="1"/>
  <c r="B251" i="5" s="1"/>
  <c r="B252" i="5" s="1"/>
  <c r="B253" i="5" s="1"/>
  <c r="B254" i="5" s="1"/>
  <c r="B255" i="5" s="1"/>
  <c r="B256" i="5" s="1"/>
  <c r="B257" i="5" s="1"/>
  <c r="B258" i="5" s="1"/>
  <c r="B259" i="5" s="1"/>
  <c r="B260" i="5" s="1"/>
  <c r="B261" i="5" s="1"/>
  <c r="B262" i="5" s="1"/>
  <c r="B263" i="5" s="1"/>
  <c r="B264" i="5" s="1"/>
  <c r="B265" i="5" s="1"/>
  <c r="B266" i="5" s="1"/>
  <c r="B267" i="5" s="1"/>
  <c r="B268" i="5" s="1"/>
  <c r="B269" i="5" s="1"/>
  <c r="B270" i="5" s="1"/>
  <c r="B271" i="5" s="1"/>
  <c r="B272" i="5" s="1"/>
  <c r="B273" i="5" s="1"/>
  <c r="B274" i="5" s="1"/>
  <c r="B275" i="5" s="1"/>
  <c r="B276" i="5" s="1"/>
  <c r="B277" i="5" s="1"/>
  <c r="B278" i="5" s="1"/>
  <c r="B279" i="5" s="1"/>
  <c r="B280" i="5" s="1"/>
  <c r="B281" i="5" s="1"/>
  <c r="B282" i="5" s="1"/>
  <c r="B283" i="5" s="1"/>
  <c r="B284" i="5" s="1"/>
  <c r="B285" i="5" s="1"/>
  <c r="B286" i="5" s="1"/>
  <c r="B287" i="5" s="1"/>
  <c r="B288" i="5" s="1"/>
  <c r="B289" i="5" s="1"/>
  <c r="B290" i="5" s="1"/>
  <c r="B291" i="5" s="1"/>
  <c r="B292" i="5" s="1"/>
  <c r="B293" i="5" s="1"/>
  <c r="B294" i="5" s="1"/>
  <c r="B295" i="5" s="1"/>
  <c r="B296" i="5" s="1"/>
  <c r="B297" i="5" s="1"/>
  <c r="B298" i="5" s="1"/>
  <c r="B299" i="5" s="1"/>
  <c r="B300" i="5" s="1"/>
  <c r="B301" i="5" s="1"/>
  <c r="B302" i="5" s="1"/>
  <c r="B303" i="5" s="1"/>
  <c r="B304" i="5" s="1"/>
  <c r="B305" i="5" s="1"/>
  <c r="B306" i="5" s="1"/>
  <c r="B307" i="5" s="1"/>
  <c r="B308" i="5" s="1"/>
  <c r="B309" i="5" s="1"/>
  <c r="B310" i="5" s="1"/>
  <c r="B311" i="5" s="1"/>
  <c r="B312" i="5" s="1"/>
  <c r="B313" i="5" s="1"/>
  <c r="D148" i="4"/>
  <c r="D152" i="4" s="1"/>
  <c r="D140" i="4"/>
  <c r="D139" i="4"/>
  <c r="D138" i="4"/>
  <c r="D137" i="4"/>
  <c r="J134" i="4"/>
  <c r="I134" i="4"/>
  <c r="H134" i="4"/>
  <c r="G134" i="4"/>
  <c r="F134" i="4"/>
  <c r="E134" i="4"/>
  <c r="D129" i="4"/>
  <c r="D71" i="4"/>
  <c r="G67" i="4"/>
  <c r="G64" i="4" s="1"/>
  <c r="F67" i="4"/>
  <c r="E67" i="4"/>
  <c r="E64" i="4" s="1"/>
  <c r="I29" i="4"/>
  <c r="D153" i="4"/>
  <c r="D146" i="4"/>
  <c r="D145" i="4"/>
  <c r="D144" i="4"/>
  <c r="D143" i="4"/>
  <c r="J142" i="4"/>
  <c r="I142" i="4"/>
  <c r="H142" i="4"/>
  <c r="G142" i="4"/>
  <c r="F142" i="4"/>
  <c r="E142" i="4"/>
  <c r="D141" i="4"/>
  <c r="D136" i="4"/>
  <c r="D135" i="4"/>
  <c r="D133" i="4"/>
  <c r="D132" i="4"/>
  <c r="D131" i="4"/>
  <c r="J130" i="4"/>
  <c r="J127" i="4" s="1"/>
  <c r="I130" i="4"/>
  <c r="H130" i="4"/>
  <c r="G130" i="4"/>
  <c r="F130" i="4"/>
  <c r="F127" i="4" s="1"/>
  <c r="E130" i="4"/>
  <c r="D130" i="4" s="1"/>
  <c r="D128" i="4"/>
  <c r="D126" i="4"/>
  <c r="D125" i="4"/>
  <c r="D124" i="4"/>
  <c r="J123" i="4"/>
  <c r="J122" i="4" s="1"/>
  <c r="I123" i="4"/>
  <c r="I122" i="4" s="1"/>
  <c r="H123" i="4"/>
  <c r="H122" i="4" s="1"/>
  <c r="G123" i="4"/>
  <c r="G122" i="4" s="1"/>
  <c r="F123" i="4"/>
  <c r="F122" i="4" s="1"/>
  <c r="E123" i="4"/>
  <c r="E122" i="4" s="1"/>
  <c r="D121" i="4"/>
  <c r="D120" i="4"/>
  <c r="J119" i="4"/>
  <c r="J117" i="4" s="1"/>
  <c r="I119" i="4"/>
  <c r="I117" i="4" s="1"/>
  <c r="H119" i="4"/>
  <c r="H117" i="4" s="1"/>
  <c r="G119" i="4"/>
  <c r="G117" i="4" s="1"/>
  <c r="F119" i="4"/>
  <c r="F117" i="4" s="1"/>
  <c r="E119" i="4"/>
  <c r="D118" i="4"/>
  <c r="D116" i="4"/>
  <c r="D115" i="4"/>
  <c r="D114" i="4"/>
  <c r="D113" i="4"/>
  <c r="J112" i="4"/>
  <c r="I112" i="4"/>
  <c r="H112" i="4"/>
  <c r="G112" i="4"/>
  <c r="F112" i="4"/>
  <c r="E112" i="4"/>
  <c r="D111" i="4"/>
  <c r="D110" i="4"/>
  <c r="J109" i="4"/>
  <c r="I109" i="4"/>
  <c r="H109" i="4"/>
  <c r="G109" i="4"/>
  <c r="F109" i="4"/>
  <c r="E109" i="4"/>
  <c r="D108" i="4"/>
  <c r="D107" i="4"/>
  <c r="J106" i="4"/>
  <c r="I106" i="4"/>
  <c r="H106" i="4"/>
  <c r="G106" i="4"/>
  <c r="F106" i="4"/>
  <c r="E106" i="4"/>
  <c r="D105" i="4"/>
  <c r="D104" i="4"/>
  <c r="J103" i="4"/>
  <c r="I103" i="4"/>
  <c r="H103" i="4"/>
  <c r="G103" i="4"/>
  <c r="F103" i="4"/>
  <c r="E103" i="4"/>
  <c r="D103" i="4" s="1"/>
  <c r="D102" i="4"/>
  <c r="D101" i="4"/>
  <c r="J100" i="4"/>
  <c r="I100" i="4"/>
  <c r="H100" i="4"/>
  <c r="G100" i="4"/>
  <c r="F100" i="4"/>
  <c r="E100" i="4"/>
  <c r="D99" i="4"/>
  <c r="D98" i="4"/>
  <c r="J97" i="4"/>
  <c r="I97" i="4"/>
  <c r="H97" i="4"/>
  <c r="G97" i="4"/>
  <c r="F97" i="4"/>
  <c r="E97" i="4"/>
  <c r="D96" i="4"/>
  <c r="D95" i="4"/>
  <c r="D94" i="4"/>
  <c r="D93" i="4"/>
  <c r="J92" i="4"/>
  <c r="I92" i="4"/>
  <c r="H92" i="4"/>
  <c r="G92" i="4"/>
  <c r="F92" i="4"/>
  <c r="E92" i="4"/>
  <c r="D90" i="4"/>
  <c r="D89" i="4"/>
  <c r="D88" i="4"/>
  <c r="D87" i="4"/>
  <c r="D86" i="4"/>
  <c r="D85" i="4"/>
  <c r="D84" i="4"/>
  <c r="D83" i="4"/>
  <c r="I82" i="4"/>
  <c r="I80" i="4" s="1"/>
  <c r="G82" i="4"/>
  <c r="G80" i="4" s="1"/>
  <c r="F82" i="4"/>
  <c r="D82" i="4" s="1"/>
  <c r="D81" i="4"/>
  <c r="D79" i="4"/>
  <c r="D78" i="4"/>
  <c r="D77" i="4"/>
  <c r="J76" i="4"/>
  <c r="J75" i="4" s="1"/>
  <c r="I76" i="4"/>
  <c r="H76" i="4"/>
  <c r="H75" i="4" s="1"/>
  <c r="G76" i="4"/>
  <c r="F76" i="4"/>
  <c r="D76" i="4"/>
  <c r="E75" i="4"/>
  <c r="D74" i="4"/>
  <c r="D70" i="4"/>
  <c r="D69" i="4"/>
  <c r="J68" i="4"/>
  <c r="J67" i="4" s="1"/>
  <c r="J64" i="4" s="1"/>
  <c r="I68" i="4"/>
  <c r="I67" i="4" s="1"/>
  <c r="I64" i="4" s="1"/>
  <c r="H68" i="4"/>
  <c r="H67" i="4" s="1"/>
  <c r="H64" i="4" s="1"/>
  <c r="D68" i="4"/>
  <c r="D66" i="4"/>
  <c r="D65" i="4"/>
  <c r="D63" i="4"/>
  <c r="D62" i="4"/>
  <c r="D61" i="4"/>
  <c r="J60" i="4"/>
  <c r="I60" i="4"/>
  <c r="H60" i="4"/>
  <c r="G60" i="4"/>
  <c r="F60" i="4"/>
  <c r="E60" i="4"/>
  <c r="E10" i="4" s="1"/>
  <c r="E8" i="4" s="1"/>
  <c r="F59" i="4"/>
  <c r="D59" i="4" s="1"/>
  <c r="F58" i="4"/>
  <c r="D58" i="4" s="1"/>
  <c r="F57" i="4"/>
  <c r="D57" i="4"/>
  <c r="F56" i="4"/>
  <c r="D56" i="4" s="1"/>
  <c r="F55" i="4"/>
  <c r="D55" i="4" s="1"/>
  <c r="I54" i="4"/>
  <c r="I52" i="4" s="1"/>
  <c r="G54" i="4"/>
  <c r="G52" i="4" s="1"/>
  <c r="G10" i="4" s="1"/>
  <c r="G8" i="4" s="1"/>
  <c r="F53" i="4"/>
  <c r="D53" i="4" s="1"/>
  <c r="F51" i="4"/>
  <c r="D51" i="4" s="1"/>
  <c r="F50" i="4"/>
  <c r="D50" i="4" s="1"/>
  <c r="F49" i="4"/>
  <c r="D49" i="4" s="1"/>
  <c r="F48" i="4"/>
  <c r="D48" i="4" s="1"/>
  <c r="F47" i="4"/>
  <c r="D47" i="4" s="1"/>
  <c r="F46" i="4"/>
  <c r="D46" i="4" s="1"/>
  <c r="F45" i="4"/>
  <c r="D45" i="4" s="1"/>
  <c r="F44" i="4"/>
  <c r="D44" i="4" s="1"/>
  <c r="F43" i="4"/>
  <c r="D43" i="4" s="1"/>
  <c r="F42" i="4"/>
  <c r="D42" i="4"/>
  <c r="F41" i="4"/>
  <c r="D41" i="4" s="1"/>
  <c r="F40" i="4"/>
  <c r="D40" i="4" s="1"/>
  <c r="F39" i="4"/>
  <c r="D39" i="4" s="1"/>
  <c r="F38" i="4"/>
  <c r="D38" i="4" s="1"/>
  <c r="F37" i="4"/>
  <c r="D37" i="4" s="1"/>
  <c r="F36" i="4"/>
  <c r="D36" i="4" s="1"/>
  <c r="F35" i="4"/>
  <c r="D35" i="4"/>
  <c r="F34" i="4"/>
  <c r="D34" i="4" s="1"/>
  <c r="F33" i="4"/>
  <c r="D33" i="4" s="1"/>
  <c r="F32" i="4"/>
  <c r="F31" i="4"/>
  <c r="D31" i="4" s="1"/>
  <c r="F30" i="4"/>
  <c r="D30" i="4" s="1"/>
  <c r="D28" i="4"/>
  <c r="D27" i="4"/>
  <c r="D26" i="4"/>
  <c r="D25" i="4"/>
  <c r="D24" i="4"/>
  <c r="D23" i="4"/>
  <c r="D22" i="4"/>
  <c r="H21" i="4"/>
  <c r="D20" i="4"/>
  <c r="D19" i="4"/>
  <c r="F13" i="4"/>
  <c r="D18" i="4"/>
  <c r="D17" i="4"/>
  <c r="D16" i="4"/>
  <c r="D15" i="4"/>
  <c r="D14" i="4"/>
  <c r="I13" i="4"/>
  <c r="H13" i="4"/>
  <c r="I12" i="4"/>
  <c r="J11" i="4"/>
  <c r="F9" i="4"/>
  <c r="D9" i="4" s="1"/>
  <c r="B8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D45" i="5" l="1"/>
  <c r="D11" i="5"/>
  <c r="D106" i="4"/>
  <c r="G24" i="8"/>
  <c r="G19" i="8" s="1"/>
  <c r="D97" i="4"/>
  <c r="D119" i="4"/>
  <c r="E127" i="4"/>
  <c r="D142" i="4"/>
  <c r="D117" i="5"/>
  <c r="E242" i="5"/>
  <c r="D12" i="5"/>
  <c r="I11" i="8"/>
  <c r="H24" i="8"/>
  <c r="H19" i="8" s="1"/>
  <c r="F13" i="6"/>
  <c r="K10" i="8"/>
  <c r="L12" i="8"/>
  <c r="L10" i="8" s="1"/>
  <c r="M12" i="8"/>
  <c r="M10" i="8" s="1"/>
  <c r="I18" i="8"/>
  <c r="I13" i="8" s="1"/>
  <c r="F11" i="8"/>
  <c r="J18" i="8"/>
  <c r="J13" i="8" s="1"/>
  <c r="H18" i="8"/>
  <c r="H13" i="8" s="1"/>
  <c r="E24" i="8"/>
  <c r="E19" i="8" s="1"/>
  <c r="L13" i="8"/>
  <c r="M13" i="8"/>
  <c r="J24" i="8"/>
  <c r="J19" i="8" s="1"/>
  <c r="E11" i="8"/>
  <c r="E18" i="8"/>
  <c r="E13" i="8" s="1"/>
  <c r="F18" i="8"/>
  <c r="F13" i="8" s="1"/>
  <c r="G18" i="8"/>
  <c r="I12" i="8"/>
  <c r="I10" i="8" s="1"/>
  <c r="J12" i="8"/>
  <c r="J10" i="8" s="1"/>
  <c r="E278" i="5"/>
  <c r="D243" i="5"/>
  <c r="D225" i="5"/>
  <c r="D207" i="5"/>
  <c r="D14" i="5"/>
  <c r="F9" i="5"/>
  <c r="F8" i="5" s="1"/>
  <c r="D16" i="5"/>
  <c r="E9" i="5"/>
  <c r="E26" i="5"/>
  <c r="D26" i="5" s="1"/>
  <c r="D242" i="5"/>
  <c r="E44" i="5"/>
  <c r="E260" i="5"/>
  <c r="D260" i="5" s="1"/>
  <c r="D278" i="5"/>
  <c r="D53" i="5"/>
  <c r="E134" i="5"/>
  <c r="D134" i="5" s="1"/>
  <c r="D189" i="5"/>
  <c r="E296" i="5"/>
  <c r="D296" i="5" s="1"/>
  <c r="D63" i="5"/>
  <c r="D99" i="5"/>
  <c r="E152" i="5"/>
  <c r="D152" i="5" s="1"/>
  <c r="E188" i="5"/>
  <c r="D188" i="5" s="1"/>
  <c r="D27" i="5"/>
  <c r="E62" i="5"/>
  <c r="D62" i="5" s="1"/>
  <c r="D81" i="5"/>
  <c r="D171" i="5"/>
  <c r="D279" i="5"/>
  <c r="D153" i="5"/>
  <c r="E116" i="5"/>
  <c r="D116" i="5" s="1"/>
  <c r="E206" i="5"/>
  <c r="D206" i="5" s="1"/>
  <c r="F224" i="5"/>
  <c r="D224" i="5" s="1"/>
  <c r="D15" i="5"/>
  <c r="F44" i="5"/>
  <c r="E98" i="5"/>
  <c r="D98" i="5" s="1"/>
  <c r="D13" i="5"/>
  <c r="F9" i="6"/>
  <c r="F8" i="6" s="1"/>
  <c r="F17" i="6"/>
  <c r="F26" i="6"/>
  <c r="F35" i="6"/>
  <c r="F44" i="6"/>
  <c r="F53" i="6"/>
  <c r="F62" i="6"/>
  <c r="F80" i="6"/>
  <c r="E17" i="5"/>
  <c r="D35" i="5"/>
  <c r="D92" i="4"/>
  <c r="D100" i="4"/>
  <c r="D109" i="4"/>
  <c r="D112" i="4"/>
  <c r="I75" i="4"/>
  <c r="F91" i="4"/>
  <c r="G75" i="4"/>
  <c r="E91" i="4"/>
  <c r="J91" i="4"/>
  <c r="J73" i="4" s="1"/>
  <c r="G127" i="4"/>
  <c r="D122" i="4"/>
  <c r="H91" i="4"/>
  <c r="H73" i="4" s="1"/>
  <c r="E117" i="4"/>
  <c r="D117" i="4" s="1"/>
  <c r="G91" i="4"/>
  <c r="I91" i="4"/>
  <c r="D134" i="4"/>
  <c r="H127" i="4"/>
  <c r="I127" i="4"/>
  <c r="F80" i="4"/>
  <c r="D80" i="4" s="1"/>
  <c r="D60" i="4"/>
  <c r="J10" i="4"/>
  <c r="J8" i="4" s="1"/>
  <c r="J7" i="4" s="1"/>
  <c r="D123" i="4"/>
  <c r="D127" i="4"/>
  <c r="B71" i="4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H12" i="4"/>
  <c r="H11" i="4" s="1"/>
  <c r="H10" i="4" s="1"/>
  <c r="H8" i="4" s="1"/>
  <c r="H7" i="4" s="1"/>
  <c r="F29" i="4"/>
  <c r="D29" i="4" s="1"/>
  <c r="I11" i="4"/>
  <c r="I10" i="4" s="1"/>
  <c r="I8" i="4" s="1"/>
  <c r="I7" i="4" s="1"/>
  <c r="F54" i="4"/>
  <c r="D54" i="4" s="1"/>
  <c r="D67" i="4"/>
  <c r="G7" i="4"/>
  <c r="F64" i="4"/>
  <c r="D64" i="4" s="1"/>
  <c r="E7" i="4"/>
  <c r="D13" i="4"/>
  <c r="F21" i="4"/>
  <c r="D21" i="4" s="1"/>
  <c r="D32" i="4"/>
  <c r="H72" i="4" l="1"/>
  <c r="E12" i="8"/>
  <c r="E10" i="8" s="1"/>
  <c r="H12" i="8"/>
  <c r="H10" i="8" s="1"/>
  <c r="F12" i="8"/>
  <c r="F10" i="8" s="1"/>
  <c r="G13" i="8"/>
  <c r="G12" i="8"/>
  <c r="G10" i="8" s="1"/>
  <c r="D9" i="5"/>
  <c r="D44" i="5"/>
  <c r="D17" i="5"/>
  <c r="E8" i="5"/>
  <c r="D8" i="5" s="1"/>
  <c r="G73" i="4"/>
  <c r="G72" i="4" s="1"/>
  <c r="G147" i="4" s="1"/>
  <c r="G149" i="4" s="1"/>
  <c r="I73" i="4"/>
  <c r="I72" i="4" s="1"/>
  <c r="I147" i="4" s="1"/>
  <c r="I149" i="4" s="1"/>
  <c r="H147" i="4"/>
  <c r="H149" i="4" s="1"/>
  <c r="J72" i="4"/>
  <c r="J147" i="4" s="1"/>
  <c r="J149" i="4" s="1"/>
  <c r="D91" i="4"/>
  <c r="E73" i="4"/>
  <c r="E72" i="4" s="1"/>
  <c r="E147" i="4" s="1"/>
  <c r="E149" i="4" s="1"/>
  <c r="F75" i="4"/>
  <c r="B129" i="4"/>
  <c r="B130" i="4" s="1"/>
  <c r="B131" i="4" s="1"/>
  <c r="B132" i="4" s="1"/>
  <c r="B133" i="4" s="1"/>
  <c r="B134" i="4" s="1"/>
  <c r="B135" i="4" s="1"/>
  <c r="B136" i="4" s="1"/>
  <c r="F12" i="4"/>
  <c r="F11" i="4" s="1"/>
  <c r="F52" i="4"/>
  <c r="D52" i="4" s="1"/>
  <c r="F10" i="4" l="1"/>
  <c r="B137" i="4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D75" i="4"/>
  <c r="F73" i="4"/>
  <c r="D11" i="4"/>
  <c r="D12" i="4"/>
  <c r="D10" i="4"/>
  <c r="F8" i="4"/>
  <c r="B149" i="4" l="1"/>
  <c r="B150" i="4" s="1"/>
  <c r="B151" i="4" s="1"/>
  <c r="B152" i="4" s="1"/>
  <c r="B153" i="4" s="1"/>
  <c r="B154" i="4" s="1"/>
  <c r="B155" i="4" s="1"/>
  <c r="B156" i="4" s="1"/>
  <c r="B157" i="4" s="1"/>
  <c r="B158" i="4" s="1"/>
  <c r="F72" i="4"/>
  <c r="D72" i="4" s="1"/>
  <c r="D73" i="4"/>
  <c r="F7" i="4"/>
  <c r="D8" i="4"/>
  <c r="D7" i="4" s="1"/>
  <c r="D147" i="4" l="1"/>
  <c r="D149" i="4" s="1"/>
  <c r="F147" i="4"/>
  <c r="F149" i="4" s="1"/>
  <c r="D157" i="4" l="1"/>
  <c r="D156" i="4"/>
  <c r="N38" i="2" l="1"/>
  <c r="N32" i="2"/>
  <c r="I32" i="2"/>
  <c r="G32" i="2"/>
  <c r="G38" i="2"/>
  <c r="I38" i="2"/>
  <c r="E46" i="2"/>
  <c r="S83" i="2"/>
  <c r="S82" i="2"/>
  <c r="S81" i="2"/>
  <c r="S80" i="2"/>
  <c r="S79" i="2"/>
  <c r="S77" i="2"/>
  <c r="S76" i="2"/>
  <c r="S75" i="2"/>
  <c r="S74" i="2"/>
  <c r="S73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N83" i="2"/>
  <c r="N82" i="2"/>
  <c r="N81" i="2"/>
  <c r="N80" i="2"/>
  <c r="N79" i="2"/>
  <c r="N78" i="2" s="1"/>
  <c r="N77" i="2"/>
  <c r="N76" i="2"/>
  <c r="N75" i="2"/>
  <c r="N74" i="2"/>
  <c r="N73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I83" i="2"/>
  <c r="I82" i="2"/>
  <c r="I81" i="2"/>
  <c r="I80" i="2"/>
  <c r="I79" i="2"/>
  <c r="G83" i="2"/>
  <c r="G82" i="2"/>
  <c r="G81" i="2"/>
  <c r="G80" i="2"/>
  <c r="G79" i="2"/>
  <c r="I77" i="2"/>
  <c r="I76" i="2"/>
  <c r="I75" i="2"/>
  <c r="I74" i="2"/>
  <c r="I73" i="2"/>
  <c r="G77" i="2"/>
  <c r="G76" i="2"/>
  <c r="G75" i="2"/>
  <c r="G74" i="2"/>
  <c r="G73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U32" i="2"/>
  <c r="S32" i="2"/>
  <c r="S38" i="2"/>
  <c r="S10" i="2"/>
  <c r="N10" i="2"/>
  <c r="L43" i="2"/>
  <c r="Q43" i="2" s="1"/>
  <c r="V43" i="2" s="1"/>
  <c r="L42" i="2"/>
  <c r="Q42" i="2" s="1"/>
  <c r="V42" i="2" s="1"/>
  <c r="L41" i="2"/>
  <c r="Q41" i="2" s="1"/>
  <c r="V41" i="2" s="1"/>
  <c r="L40" i="2"/>
  <c r="Q40" i="2" s="1"/>
  <c r="V40" i="2" s="1"/>
  <c r="L39" i="2"/>
  <c r="Q39" i="2" s="1"/>
  <c r="L37" i="2"/>
  <c r="Q37" i="2" s="1"/>
  <c r="V37" i="2" s="1"/>
  <c r="L36" i="2"/>
  <c r="Q36" i="2" s="1"/>
  <c r="V36" i="2" s="1"/>
  <c r="L35" i="2"/>
  <c r="Q35" i="2" s="1"/>
  <c r="L34" i="2"/>
  <c r="Q34" i="2" s="1"/>
  <c r="V34" i="2" s="1"/>
  <c r="L33" i="2"/>
  <c r="Q33" i="2" s="1"/>
  <c r="V33" i="2" s="1"/>
  <c r="L31" i="2"/>
  <c r="Q31" i="2" s="1"/>
  <c r="V31" i="2" s="1"/>
  <c r="L30" i="2"/>
  <c r="Q30" i="2" s="1"/>
  <c r="V30" i="2" s="1"/>
  <c r="L29" i="2"/>
  <c r="Q29" i="2" s="1"/>
  <c r="V29" i="2" s="1"/>
  <c r="L28" i="2"/>
  <c r="Q28" i="2" s="1"/>
  <c r="V28" i="2" s="1"/>
  <c r="L27" i="2"/>
  <c r="Q27" i="2" s="1"/>
  <c r="V27" i="2" s="1"/>
  <c r="L26" i="2"/>
  <c r="Q26" i="2" s="1"/>
  <c r="V26" i="2" s="1"/>
  <c r="L25" i="2"/>
  <c r="Q25" i="2" s="1"/>
  <c r="V25" i="2" s="1"/>
  <c r="L24" i="2"/>
  <c r="Q24" i="2" s="1"/>
  <c r="V24" i="2" s="1"/>
  <c r="L23" i="2"/>
  <c r="Q23" i="2" s="1"/>
  <c r="V23" i="2" s="1"/>
  <c r="L22" i="2"/>
  <c r="Q22" i="2" s="1"/>
  <c r="V22" i="2" s="1"/>
  <c r="L21" i="2"/>
  <c r="Q21" i="2" s="1"/>
  <c r="V21" i="2" s="1"/>
  <c r="L20" i="2"/>
  <c r="Q20" i="2" s="1"/>
  <c r="V20" i="2" s="1"/>
  <c r="L19" i="2"/>
  <c r="Q19" i="2" s="1"/>
  <c r="V19" i="2" s="1"/>
  <c r="L18" i="2"/>
  <c r="Q18" i="2" s="1"/>
  <c r="V18" i="2" s="1"/>
  <c r="L17" i="2"/>
  <c r="Q17" i="2" s="1"/>
  <c r="V17" i="2" s="1"/>
  <c r="L16" i="2"/>
  <c r="Q16" i="2" s="1"/>
  <c r="V16" i="2" s="1"/>
  <c r="L15" i="2"/>
  <c r="Q15" i="2" s="1"/>
  <c r="V15" i="2" s="1"/>
  <c r="L14" i="2"/>
  <c r="Q14" i="2" s="1"/>
  <c r="V14" i="2" s="1"/>
  <c r="L13" i="2"/>
  <c r="Q13" i="2" s="1"/>
  <c r="V13" i="2" s="1"/>
  <c r="L12" i="2"/>
  <c r="Q12" i="2" s="1"/>
  <c r="V12" i="2" s="1"/>
  <c r="L11" i="2"/>
  <c r="Q11" i="2" s="1"/>
  <c r="V11" i="2" s="1"/>
  <c r="I10" i="2"/>
  <c r="G10" i="2"/>
  <c r="U83" i="2"/>
  <c r="T83" i="2"/>
  <c r="R83" i="2"/>
  <c r="P83" i="2"/>
  <c r="O83" i="2"/>
  <c r="M83" i="2"/>
  <c r="K83" i="2"/>
  <c r="J83" i="2"/>
  <c r="H83" i="2"/>
  <c r="F83" i="2"/>
  <c r="E83" i="2"/>
  <c r="U82" i="2"/>
  <c r="T82" i="2"/>
  <c r="R82" i="2"/>
  <c r="P82" i="2"/>
  <c r="O82" i="2"/>
  <c r="M82" i="2"/>
  <c r="K82" i="2"/>
  <c r="J82" i="2"/>
  <c r="H82" i="2"/>
  <c r="F82" i="2"/>
  <c r="E82" i="2"/>
  <c r="U81" i="2"/>
  <c r="T81" i="2"/>
  <c r="R81" i="2"/>
  <c r="P81" i="2"/>
  <c r="O81" i="2"/>
  <c r="M81" i="2"/>
  <c r="K81" i="2"/>
  <c r="J81" i="2"/>
  <c r="H81" i="2"/>
  <c r="F81" i="2"/>
  <c r="E81" i="2"/>
  <c r="U80" i="2"/>
  <c r="T80" i="2"/>
  <c r="R80" i="2"/>
  <c r="P80" i="2"/>
  <c r="O80" i="2"/>
  <c r="M80" i="2"/>
  <c r="K80" i="2"/>
  <c r="J80" i="2"/>
  <c r="H80" i="2"/>
  <c r="F80" i="2"/>
  <c r="E80" i="2"/>
  <c r="U79" i="2"/>
  <c r="T79" i="2"/>
  <c r="R79" i="2"/>
  <c r="P79" i="2"/>
  <c r="O79" i="2"/>
  <c r="M79" i="2"/>
  <c r="K79" i="2"/>
  <c r="J79" i="2"/>
  <c r="H79" i="2"/>
  <c r="F79" i="2"/>
  <c r="E79" i="2"/>
  <c r="U77" i="2"/>
  <c r="T77" i="2"/>
  <c r="R77" i="2"/>
  <c r="P77" i="2"/>
  <c r="O77" i="2"/>
  <c r="M77" i="2"/>
  <c r="K77" i="2"/>
  <c r="J77" i="2"/>
  <c r="H77" i="2"/>
  <c r="F77" i="2"/>
  <c r="E77" i="2"/>
  <c r="U76" i="2"/>
  <c r="T76" i="2"/>
  <c r="R76" i="2"/>
  <c r="P76" i="2"/>
  <c r="O76" i="2"/>
  <c r="M76" i="2"/>
  <c r="K76" i="2"/>
  <c r="J76" i="2"/>
  <c r="H76" i="2"/>
  <c r="F76" i="2"/>
  <c r="E76" i="2"/>
  <c r="U75" i="2"/>
  <c r="T75" i="2"/>
  <c r="R75" i="2"/>
  <c r="P75" i="2"/>
  <c r="O75" i="2"/>
  <c r="M75" i="2"/>
  <c r="K75" i="2"/>
  <c r="J75" i="2"/>
  <c r="H75" i="2"/>
  <c r="F75" i="2"/>
  <c r="E75" i="2"/>
  <c r="U74" i="2"/>
  <c r="T74" i="2"/>
  <c r="R74" i="2"/>
  <c r="P74" i="2"/>
  <c r="O74" i="2"/>
  <c r="M74" i="2"/>
  <c r="K74" i="2"/>
  <c r="J74" i="2"/>
  <c r="H74" i="2"/>
  <c r="F74" i="2"/>
  <c r="E74" i="2"/>
  <c r="U73" i="2"/>
  <c r="T73" i="2"/>
  <c r="R73" i="2"/>
  <c r="P73" i="2"/>
  <c r="O73" i="2"/>
  <c r="M73" i="2"/>
  <c r="K73" i="2"/>
  <c r="J73" i="2"/>
  <c r="H73" i="2"/>
  <c r="F73" i="2"/>
  <c r="E73" i="2"/>
  <c r="U71" i="2"/>
  <c r="T71" i="2"/>
  <c r="R71" i="2"/>
  <c r="P71" i="2"/>
  <c r="O71" i="2"/>
  <c r="M71" i="2"/>
  <c r="K71" i="2"/>
  <c r="J71" i="2"/>
  <c r="H71" i="2"/>
  <c r="F71" i="2"/>
  <c r="E71" i="2"/>
  <c r="U70" i="2"/>
  <c r="T70" i="2"/>
  <c r="R70" i="2"/>
  <c r="P70" i="2"/>
  <c r="O70" i="2"/>
  <c r="M70" i="2"/>
  <c r="K70" i="2"/>
  <c r="J70" i="2"/>
  <c r="H70" i="2"/>
  <c r="F70" i="2"/>
  <c r="E70" i="2"/>
  <c r="U69" i="2"/>
  <c r="T69" i="2"/>
  <c r="R69" i="2"/>
  <c r="P69" i="2"/>
  <c r="O69" i="2"/>
  <c r="M69" i="2"/>
  <c r="K69" i="2"/>
  <c r="J69" i="2"/>
  <c r="H69" i="2"/>
  <c r="F69" i="2"/>
  <c r="E69" i="2"/>
  <c r="U68" i="2"/>
  <c r="T68" i="2"/>
  <c r="R68" i="2"/>
  <c r="P68" i="2"/>
  <c r="O68" i="2"/>
  <c r="M68" i="2"/>
  <c r="K68" i="2"/>
  <c r="J68" i="2"/>
  <c r="H68" i="2"/>
  <c r="F68" i="2"/>
  <c r="E68" i="2"/>
  <c r="U67" i="2"/>
  <c r="T67" i="2"/>
  <c r="R67" i="2"/>
  <c r="P67" i="2"/>
  <c r="O67" i="2"/>
  <c r="M67" i="2"/>
  <c r="K67" i="2"/>
  <c r="J67" i="2"/>
  <c r="H67" i="2"/>
  <c r="F67" i="2"/>
  <c r="E67" i="2"/>
  <c r="U66" i="2"/>
  <c r="T66" i="2"/>
  <c r="R66" i="2"/>
  <c r="P66" i="2"/>
  <c r="O66" i="2"/>
  <c r="M66" i="2"/>
  <c r="K66" i="2"/>
  <c r="J66" i="2"/>
  <c r="H66" i="2"/>
  <c r="F66" i="2"/>
  <c r="E66" i="2"/>
  <c r="U65" i="2"/>
  <c r="T65" i="2"/>
  <c r="R65" i="2"/>
  <c r="P65" i="2"/>
  <c r="O65" i="2"/>
  <c r="M65" i="2"/>
  <c r="K65" i="2"/>
  <c r="J65" i="2"/>
  <c r="H65" i="2"/>
  <c r="F65" i="2"/>
  <c r="E65" i="2"/>
  <c r="U64" i="2"/>
  <c r="T64" i="2"/>
  <c r="R64" i="2"/>
  <c r="P64" i="2"/>
  <c r="O64" i="2"/>
  <c r="M64" i="2"/>
  <c r="K64" i="2"/>
  <c r="J64" i="2"/>
  <c r="H64" i="2"/>
  <c r="F64" i="2"/>
  <c r="E64" i="2"/>
  <c r="U63" i="2"/>
  <c r="T63" i="2"/>
  <c r="R63" i="2"/>
  <c r="P63" i="2"/>
  <c r="O63" i="2"/>
  <c r="M63" i="2"/>
  <c r="K63" i="2"/>
  <c r="J63" i="2"/>
  <c r="H63" i="2"/>
  <c r="F63" i="2"/>
  <c r="E63" i="2"/>
  <c r="U62" i="2"/>
  <c r="T62" i="2"/>
  <c r="R62" i="2"/>
  <c r="P62" i="2"/>
  <c r="O62" i="2"/>
  <c r="M62" i="2"/>
  <c r="K62" i="2"/>
  <c r="J62" i="2"/>
  <c r="H62" i="2"/>
  <c r="F62" i="2"/>
  <c r="E62" i="2"/>
  <c r="U61" i="2"/>
  <c r="T61" i="2"/>
  <c r="R61" i="2"/>
  <c r="P61" i="2"/>
  <c r="O61" i="2"/>
  <c r="M61" i="2"/>
  <c r="K61" i="2"/>
  <c r="J61" i="2"/>
  <c r="H61" i="2"/>
  <c r="F61" i="2"/>
  <c r="E61" i="2"/>
  <c r="U60" i="2"/>
  <c r="T60" i="2"/>
  <c r="R60" i="2"/>
  <c r="P60" i="2"/>
  <c r="O60" i="2"/>
  <c r="M60" i="2"/>
  <c r="K60" i="2"/>
  <c r="J60" i="2"/>
  <c r="H60" i="2"/>
  <c r="F60" i="2"/>
  <c r="E60" i="2"/>
  <c r="U59" i="2"/>
  <c r="T59" i="2"/>
  <c r="R59" i="2"/>
  <c r="P59" i="2"/>
  <c r="O59" i="2"/>
  <c r="M59" i="2"/>
  <c r="K59" i="2"/>
  <c r="J59" i="2"/>
  <c r="H59" i="2"/>
  <c r="F59" i="2"/>
  <c r="E59" i="2"/>
  <c r="U58" i="2"/>
  <c r="T58" i="2"/>
  <c r="R58" i="2"/>
  <c r="P58" i="2"/>
  <c r="O58" i="2"/>
  <c r="M58" i="2"/>
  <c r="K58" i="2"/>
  <c r="J58" i="2"/>
  <c r="H58" i="2"/>
  <c r="F58" i="2"/>
  <c r="E58" i="2"/>
  <c r="U57" i="2"/>
  <c r="T57" i="2"/>
  <c r="R57" i="2"/>
  <c r="P57" i="2"/>
  <c r="O57" i="2"/>
  <c r="M57" i="2"/>
  <c r="K57" i="2"/>
  <c r="J57" i="2"/>
  <c r="H57" i="2"/>
  <c r="F57" i="2"/>
  <c r="E57" i="2"/>
  <c r="U56" i="2"/>
  <c r="T56" i="2"/>
  <c r="R56" i="2"/>
  <c r="P56" i="2"/>
  <c r="O56" i="2"/>
  <c r="M56" i="2"/>
  <c r="K56" i="2"/>
  <c r="J56" i="2"/>
  <c r="H56" i="2"/>
  <c r="F56" i="2"/>
  <c r="E56" i="2"/>
  <c r="U55" i="2"/>
  <c r="T55" i="2"/>
  <c r="R55" i="2"/>
  <c r="P55" i="2"/>
  <c r="O55" i="2"/>
  <c r="M55" i="2"/>
  <c r="K55" i="2"/>
  <c r="J55" i="2"/>
  <c r="H55" i="2"/>
  <c r="F55" i="2"/>
  <c r="E55" i="2"/>
  <c r="U54" i="2"/>
  <c r="T54" i="2"/>
  <c r="R54" i="2"/>
  <c r="P54" i="2"/>
  <c r="O54" i="2"/>
  <c r="M54" i="2"/>
  <c r="K54" i="2"/>
  <c r="J54" i="2"/>
  <c r="H54" i="2"/>
  <c r="F54" i="2"/>
  <c r="E54" i="2"/>
  <c r="U53" i="2"/>
  <c r="T53" i="2"/>
  <c r="R53" i="2"/>
  <c r="P53" i="2"/>
  <c r="O53" i="2"/>
  <c r="M53" i="2"/>
  <c r="K53" i="2"/>
  <c r="J53" i="2"/>
  <c r="H53" i="2"/>
  <c r="F53" i="2"/>
  <c r="E53" i="2"/>
  <c r="U52" i="2"/>
  <c r="T52" i="2"/>
  <c r="R52" i="2"/>
  <c r="P52" i="2"/>
  <c r="O52" i="2"/>
  <c r="M52" i="2"/>
  <c r="K52" i="2"/>
  <c r="J52" i="2"/>
  <c r="H52" i="2"/>
  <c r="F52" i="2"/>
  <c r="E52" i="2"/>
  <c r="U51" i="2"/>
  <c r="T51" i="2"/>
  <c r="R51" i="2"/>
  <c r="P51" i="2"/>
  <c r="O51" i="2"/>
  <c r="M51" i="2"/>
  <c r="K51" i="2"/>
  <c r="J51" i="2"/>
  <c r="H51" i="2"/>
  <c r="F51" i="2"/>
  <c r="E51" i="2"/>
  <c r="R46" i="2"/>
  <c r="M46" i="2"/>
  <c r="U38" i="2"/>
  <c r="T38" i="2"/>
  <c r="R38" i="2"/>
  <c r="P38" i="2"/>
  <c r="O38" i="2"/>
  <c r="M38" i="2"/>
  <c r="K38" i="2"/>
  <c r="J38" i="2"/>
  <c r="H38" i="2"/>
  <c r="F38" i="2"/>
  <c r="E38" i="2"/>
  <c r="T32" i="2"/>
  <c r="R32" i="2"/>
  <c r="P32" i="2"/>
  <c r="O32" i="2"/>
  <c r="M32" i="2"/>
  <c r="K32" i="2"/>
  <c r="J32" i="2"/>
  <c r="H32" i="2"/>
  <c r="F32" i="2"/>
  <c r="E32" i="2"/>
  <c r="U10" i="2"/>
  <c r="T10" i="2"/>
  <c r="R10" i="2"/>
  <c r="P10" i="2"/>
  <c r="O10" i="2"/>
  <c r="M10" i="2"/>
  <c r="K10" i="2"/>
  <c r="J10" i="2"/>
  <c r="H10" i="2"/>
  <c r="F10" i="2"/>
  <c r="E10" i="2"/>
  <c r="L65" i="2" l="1"/>
  <c r="Q65" i="2" s="1"/>
  <c r="V65" i="2" s="1"/>
  <c r="L57" i="2"/>
  <c r="N9" i="2"/>
  <c r="G9" i="2"/>
  <c r="I9" i="2"/>
  <c r="I72" i="2"/>
  <c r="I78" i="2"/>
  <c r="L54" i="2"/>
  <c r="Q54" i="2" s="1"/>
  <c r="V54" i="2" s="1"/>
  <c r="L70" i="2"/>
  <c r="Q70" i="2" s="1"/>
  <c r="V70" i="2" s="1"/>
  <c r="L74" i="2"/>
  <c r="Q74" i="2" s="1"/>
  <c r="V74" i="2" s="1"/>
  <c r="G50" i="2"/>
  <c r="G72" i="2"/>
  <c r="L53" i="2"/>
  <c r="Q53" i="2" s="1"/>
  <c r="V53" i="2" s="1"/>
  <c r="L79" i="2"/>
  <c r="Q79" i="2" s="1"/>
  <c r="V79" i="2" s="1"/>
  <c r="N72" i="2"/>
  <c r="N49" i="2" s="1"/>
  <c r="L71" i="2"/>
  <c r="Q71" i="2" s="1"/>
  <c r="V71" i="2" s="1"/>
  <c r="L82" i="2"/>
  <c r="Q82" i="2" s="1"/>
  <c r="V82" i="2" s="1"/>
  <c r="U78" i="2"/>
  <c r="S72" i="2"/>
  <c r="L60" i="2"/>
  <c r="Q60" i="2" s="1"/>
  <c r="V60" i="2" s="1"/>
  <c r="L55" i="2"/>
  <c r="Q55" i="2" s="1"/>
  <c r="V55" i="2" s="1"/>
  <c r="L63" i="2"/>
  <c r="Q63" i="2" s="1"/>
  <c r="V63" i="2" s="1"/>
  <c r="S50" i="2"/>
  <c r="L75" i="2"/>
  <c r="Q75" i="2" s="1"/>
  <c r="V75" i="2" s="1"/>
  <c r="G78" i="2"/>
  <c r="L56" i="2"/>
  <c r="Q56" i="2" s="1"/>
  <c r="V56" i="2" s="1"/>
  <c r="L64" i="2"/>
  <c r="Q64" i="2" s="1"/>
  <c r="V64" i="2" s="1"/>
  <c r="L76" i="2"/>
  <c r="Q76" i="2" s="1"/>
  <c r="V76" i="2" s="1"/>
  <c r="S78" i="2"/>
  <c r="L62" i="2"/>
  <c r="Q62" i="2" s="1"/>
  <c r="V62" i="2" s="1"/>
  <c r="L61" i="2"/>
  <c r="Q61" i="2" s="1"/>
  <c r="V61" i="2" s="1"/>
  <c r="V39" i="2"/>
  <c r="V38" i="2" s="1"/>
  <c r="Q38" i="2"/>
  <c r="Q32" i="2"/>
  <c r="V35" i="2"/>
  <c r="V32" i="2" s="1"/>
  <c r="L81" i="2"/>
  <c r="Q81" i="2" s="1"/>
  <c r="V81" i="2" s="1"/>
  <c r="L38" i="2"/>
  <c r="L77" i="2"/>
  <c r="Q77" i="2" s="1"/>
  <c r="V77" i="2" s="1"/>
  <c r="L80" i="2"/>
  <c r="Q80" i="2" s="1"/>
  <c r="L68" i="2"/>
  <c r="Q68" i="2" s="1"/>
  <c r="V68" i="2" s="1"/>
  <c r="L52" i="2"/>
  <c r="Q52" i="2" s="1"/>
  <c r="V52" i="2" s="1"/>
  <c r="L69" i="2"/>
  <c r="Q69" i="2" s="1"/>
  <c r="V69" i="2" s="1"/>
  <c r="L73" i="2"/>
  <c r="Q73" i="2" s="1"/>
  <c r="I50" i="2"/>
  <c r="L83" i="2"/>
  <c r="Q83" i="2" s="1"/>
  <c r="V83" i="2" s="1"/>
  <c r="Q57" i="2"/>
  <c r="V57" i="2" s="1"/>
  <c r="R9" i="2"/>
  <c r="L58" i="2"/>
  <c r="Q58" i="2" s="1"/>
  <c r="V58" i="2" s="1"/>
  <c r="L59" i="2"/>
  <c r="Q59" i="2" s="1"/>
  <c r="V59" i="2" s="1"/>
  <c r="L66" i="2"/>
  <c r="Q66" i="2" s="1"/>
  <c r="V66" i="2" s="1"/>
  <c r="L51" i="2"/>
  <c r="Q51" i="2" s="1"/>
  <c r="L67" i="2"/>
  <c r="Q67" i="2" s="1"/>
  <c r="V67" i="2" s="1"/>
  <c r="S9" i="2"/>
  <c r="T78" i="2"/>
  <c r="M72" i="2"/>
  <c r="O78" i="2"/>
  <c r="M78" i="2"/>
  <c r="E9" i="2"/>
  <c r="F50" i="2"/>
  <c r="O72" i="2"/>
  <c r="P72" i="2"/>
  <c r="H9" i="2"/>
  <c r="T9" i="2"/>
  <c r="F78" i="2"/>
  <c r="H50" i="2"/>
  <c r="E72" i="2"/>
  <c r="P78" i="2"/>
  <c r="J9" i="2"/>
  <c r="U9" i="2"/>
  <c r="H72" i="2"/>
  <c r="J78" i="2"/>
  <c r="O9" i="2"/>
  <c r="R50" i="2"/>
  <c r="R78" i="2"/>
  <c r="M9" i="2"/>
  <c r="T50" i="2"/>
  <c r="F72" i="2"/>
  <c r="K72" i="2"/>
  <c r="J50" i="2"/>
  <c r="U50" i="2"/>
  <c r="M50" i="2"/>
  <c r="R72" i="2"/>
  <c r="K50" i="2"/>
  <c r="E78" i="2"/>
  <c r="P50" i="2"/>
  <c r="J72" i="2"/>
  <c r="U72" i="2"/>
  <c r="H78" i="2"/>
  <c r="O50" i="2"/>
  <c r="K9" i="2"/>
  <c r="P9" i="2"/>
  <c r="E50" i="2"/>
  <c r="T72" i="2"/>
  <c r="Q10" i="2"/>
  <c r="F9" i="2"/>
  <c r="K78" i="2"/>
  <c r="L32" i="2"/>
  <c r="L10" i="2"/>
  <c r="S49" i="2" l="1"/>
  <c r="G49" i="2"/>
  <c r="I49" i="2"/>
  <c r="L78" i="2"/>
  <c r="L50" i="2"/>
  <c r="L72" i="2"/>
  <c r="K49" i="2"/>
  <c r="V80" i="2"/>
  <c r="V78" i="2" s="1"/>
  <c r="Q78" i="2"/>
  <c r="V73" i="2"/>
  <c r="V72" i="2" s="1"/>
  <c r="Q72" i="2"/>
  <c r="V51" i="2"/>
  <c r="V50" i="2" s="1"/>
  <c r="Q50" i="2"/>
  <c r="V10" i="2"/>
  <c r="V9" i="2" s="1"/>
  <c r="J49" i="2"/>
  <c r="F49" i="2"/>
  <c r="H49" i="2"/>
  <c r="M49" i="2"/>
  <c r="T49" i="2"/>
  <c r="U49" i="2"/>
  <c r="R49" i="2"/>
  <c r="O49" i="2"/>
  <c r="P49" i="2"/>
  <c r="L9" i="2"/>
  <c r="E49" i="2"/>
  <c r="Q9" i="2"/>
  <c r="Q49" i="2" l="1"/>
  <c r="V49" i="2"/>
  <c r="V85" i="2" s="1"/>
  <c r="L49" i="2"/>
  <c r="R24" i="1" l="1"/>
  <c r="R19" i="1"/>
  <c r="R13" i="1"/>
  <c r="M24" i="1"/>
  <c r="M19" i="1"/>
  <c r="M13" i="1"/>
  <c r="K31" i="1"/>
  <c r="K30" i="1"/>
  <c r="K29" i="1"/>
  <c r="K27" i="1"/>
  <c r="K26" i="1"/>
  <c r="K22" i="1"/>
  <c r="K20" i="1"/>
  <c r="P20" i="1" s="1"/>
  <c r="K16" i="1"/>
  <c r="K15" i="1"/>
  <c r="K14" i="1"/>
  <c r="H44" i="1"/>
  <c r="H37" i="1"/>
  <c r="H24" i="1"/>
  <c r="H19" i="1"/>
  <c r="H13" i="1"/>
  <c r="F44" i="1"/>
  <c r="F37" i="1"/>
  <c r="F24" i="1"/>
  <c r="F19" i="1"/>
  <c r="F13" i="1"/>
  <c r="J44" i="1"/>
  <c r="I44" i="1"/>
  <c r="G44" i="1"/>
  <c r="E44" i="1"/>
  <c r="D44" i="1"/>
  <c r="K37" i="1"/>
  <c r="J37" i="1"/>
  <c r="I37" i="1"/>
  <c r="G37" i="1"/>
  <c r="E37" i="1"/>
  <c r="D37" i="1"/>
  <c r="T24" i="1"/>
  <c r="S24" i="1"/>
  <c r="Q24" i="1"/>
  <c r="O24" i="1"/>
  <c r="N24" i="1"/>
  <c r="L24" i="1"/>
  <c r="J24" i="1"/>
  <c r="I24" i="1"/>
  <c r="G24" i="1"/>
  <c r="E24" i="1"/>
  <c r="T19" i="1"/>
  <c r="S19" i="1"/>
  <c r="Q19" i="1"/>
  <c r="O19" i="1"/>
  <c r="N19" i="1"/>
  <c r="L19" i="1"/>
  <c r="J19" i="1"/>
  <c r="I19" i="1"/>
  <c r="G19" i="1"/>
  <c r="E19" i="1"/>
  <c r="E18" i="1" s="1"/>
  <c r="D19" i="1"/>
  <c r="T13" i="1"/>
  <c r="S13" i="1"/>
  <c r="Q13" i="1"/>
  <c r="O13" i="1"/>
  <c r="N13" i="1"/>
  <c r="L13" i="1"/>
  <c r="J13" i="1"/>
  <c r="I13" i="1"/>
  <c r="G13" i="1"/>
  <c r="E13" i="1"/>
  <c r="E12" i="1" s="1"/>
  <c r="D13" i="1"/>
  <c r="E11" i="1"/>
  <c r="R10" i="1" l="1"/>
  <c r="P13" i="1"/>
  <c r="M10" i="1"/>
  <c r="G10" i="1"/>
  <c r="I10" i="1"/>
  <c r="K44" i="1"/>
  <c r="O10" i="1"/>
  <c r="K24" i="1"/>
  <c r="U24" i="1"/>
  <c r="K19" i="1"/>
  <c r="H10" i="1"/>
  <c r="L10" i="1"/>
  <c r="N10" i="1"/>
  <c r="F10" i="1"/>
  <c r="Q10" i="1"/>
  <c r="J10" i="1"/>
  <c r="E10" i="1"/>
  <c r="E9" i="1" s="1"/>
  <c r="E48" i="1" s="1"/>
  <c r="T10" i="1"/>
  <c r="P19" i="1"/>
  <c r="D10" i="1"/>
  <c r="K13" i="1"/>
  <c r="S10" i="1"/>
  <c r="D17" i="1"/>
  <c r="D12" i="1" s="1"/>
  <c r="D23" i="1"/>
  <c r="D18" i="1" s="1"/>
  <c r="P10" i="1" l="1"/>
  <c r="O17" i="1"/>
  <c r="L23" i="1"/>
  <c r="L18" i="1" s="1"/>
  <c r="N23" i="1"/>
  <c r="N18" i="1" s="1"/>
  <c r="M23" i="1"/>
  <c r="M18" i="1" s="1"/>
  <c r="N17" i="1"/>
  <c r="L17" i="1"/>
  <c r="O23" i="1"/>
  <c r="O18" i="1" s="1"/>
  <c r="M17" i="1"/>
  <c r="P24" i="1"/>
  <c r="H23" i="1"/>
  <c r="H18" i="1" s="1"/>
  <c r="H17" i="1"/>
  <c r="F17" i="1"/>
  <c r="F23" i="1"/>
  <c r="G17" i="1"/>
  <c r="K10" i="1"/>
  <c r="J23" i="1"/>
  <c r="J18" i="1" s="1"/>
  <c r="J17" i="1"/>
  <c r="I23" i="1"/>
  <c r="I18" i="1" s="1"/>
  <c r="I17" i="1"/>
  <c r="D11" i="1"/>
  <c r="D9" i="1" s="1"/>
  <c r="D48" i="1" s="1"/>
  <c r="T17" i="1" l="1"/>
  <c r="R17" i="1"/>
  <c r="S17" i="1"/>
  <c r="S23" i="1"/>
  <c r="S18" i="1" s="1"/>
  <c r="R23" i="1"/>
  <c r="R18" i="1" s="1"/>
  <c r="Q17" i="1"/>
  <c r="T23" i="1"/>
  <c r="T18" i="1" s="1"/>
  <c r="Q23" i="1"/>
  <c r="Q18" i="1" s="1"/>
  <c r="M12" i="1"/>
  <c r="M11" i="1"/>
  <c r="M9" i="1" s="1"/>
  <c r="U10" i="1"/>
  <c r="L11" i="1"/>
  <c r="L9" i="1" s="1"/>
  <c r="L12" i="1"/>
  <c r="N11" i="1"/>
  <c r="N9" i="1" s="1"/>
  <c r="N12" i="1"/>
  <c r="F18" i="1"/>
  <c r="H12" i="1"/>
  <c r="H11" i="1"/>
  <c r="H9" i="1" s="1"/>
  <c r="H48" i="1" s="1"/>
  <c r="F11" i="1"/>
  <c r="F9" i="1" s="1"/>
  <c r="F48" i="1" s="1"/>
  <c r="F12" i="1"/>
  <c r="I12" i="1"/>
  <c r="I11" i="1"/>
  <c r="I9" i="1" s="1"/>
  <c r="I48" i="1" s="1"/>
  <c r="J11" i="1"/>
  <c r="J9" i="1" s="1"/>
  <c r="J48" i="1" s="1"/>
  <c r="J12" i="1"/>
  <c r="O11" i="1"/>
  <c r="O9" i="1" s="1"/>
  <c r="O12" i="1"/>
  <c r="G11" i="1"/>
  <c r="G9" i="1" s="1"/>
  <c r="G48" i="1" s="1"/>
  <c r="G12" i="1"/>
  <c r="G18" i="1"/>
  <c r="R12" i="1" l="1"/>
  <c r="R11" i="1"/>
  <c r="R9" i="1" s="1"/>
  <c r="T11" i="1"/>
  <c r="T9" i="1" s="1"/>
  <c r="T12" i="1"/>
  <c r="Q11" i="1"/>
  <c r="Q9" i="1" s="1"/>
  <c r="Q12" i="1"/>
  <c r="S11" i="1"/>
  <c r="S9" i="1" s="1"/>
  <c r="S12" i="1"/>
  <c r="K18" i="1"/>
  <c r="K11" i="1"/>
  <c r="K9" i="1" s="1"/>
  <c r="K48" i="1" s="1"/>
  <c r="K12" i="1"/>
  <c r="P11" i="1" l="1"/>
  <c r="P9" i="1" s="1"/>
  <c r="P12" i="1"/>
  <c r="U18" i="1"/>
  <c r="P18" i="1"/>
  <c r="U11" i="1" l="1"/>
  <c r="U9" i="1" s="1"/>
  <c r="U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43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Ve výkazu 23-N bude v řádcích Provozování tranzitních plynovodů a Údržba tranzitních plynovodů</t>
        </r>
      </text>
    </comment>
  </commentList>
</comments>
</file>

<file path=xl/sharedStrings.xml><?xml version="1.0" encoding="utf-8"?>
<sst xmlns="http://schemas.openxmlformats.org/spreadsheetml/2006/main" count="8303" uniqueCount="998">
  <si>
    <t>Držitel licence:</t>
  </si>
  <si>
    <t>Období:</t>
  </si>
  <si>
    <t xml:space="preserve">Výkaz  23-A: Výkaz aktiv a změn aktiv </t>
  </si>
  <si>
    <t>v tis. Kč</t>
  </si>
  <si>
    <t>Skutečnost</t>
  </si>
  <si>
    <t>Plán</t>
  </si>
  <si>
    <t>Pořizovací hodnota aktiv k 31.12.</t>
  </si>
  <si>
    <t>Zůstatková hodnota aktiv
k 1.1.</t>
  </si>
  <si>
    <t>Aktivovaný majetek</t>
  </si>
  <si>
    <t>Odpisy</t>
  </si>
  <si>
    <t>Vyřazený majetek</t>
  </si>
  <si>
    <t>Zůstatková hodnota aktiv
k 31.12.</t>
  </si>
  <si>
    <t>Vyřazený 
majetek</t>
  </si>
  <si>
    <t>Zůstatková hodnota aktiv k 31.12.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</si>
  <si>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</si>
  <si>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</si>
  <si>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</si>
  <si>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</si>
  <si>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</si>
  <si>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</si>
  <si>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</si>
  <si>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</si>
  <si>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</si>
  <si>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</si>
  <si>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</si>
  <si>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</si>
  <si>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</si>
  <si>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</si>
  <si>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</si>
  <si>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1</t>
  </si>
  <si>
    <t>Přeprava plynu celkem</t>
  </si>
  <si>
    <t>2</t>
  </si>
  <si>
    <t>Přímo přiřaditelný majetek</t>
  </si>
  <si>
    <t>3</t>
  </si>
  <si>
    <t>Podpůrný majetek - podíl</t>
  </si>
  <si>
    <t>4</t>
  </si>
  <si>
    <t>Tranzitní přeprava</t>
  </si>
  <si>
    <t>5</t>
  </si>
  <si>
    <t xml:space="preserve">Přímo přiřaditelný majetek </t>
  </si>
  <si>
    <t>6</t>
  </si>
  <si>
    <t>Tranzitní plynovody</t>
  </si>
  <si>
    <t>7</t>
  </si>
  <si>
    <t>Hraniční předávací stanice</t>
  </si>
  <si>
    <t>8</t>
  </si>
  <si>
    <t>Kompresní stanice</t>
  </si>
  <si>
    <t>9</t>
  </si>
  <si>
    <t>10</t>
  </si>
  <si>
    <t>Vnitrostátní přeprava</t>
  </si>
  <si>
    <t>11</t>
  </si>
  <si>
    <t>12</t>
  </si>
  <si>
    <t>Plynovody VVTL</t>
  </si>
  <si>
    <t>13</t>
  </si>
  <si>
    <t>Vnitrostátní předávací stanice</t>
  </si>
  <si>
    <t>14</t>
  </si>
  <si>
    <t>15</t>
  </si>
  <si>
    <t>16</t>
  </si>
  <si>
    <r>
      <t>Podpůrný majetek</t>
    </r>
    <r>
      <rPr>
        <b/>
        <vertAlign val="superscript"/>
        <sz val="10"/>
        <rFont val="Arial"/>
        <family val="2"/>
        <charset val="238"/>
      </rPr>
      <t>1), 2)</t>
    </r>
  </si>
  <si>
    <t>17</t>
  </si>
  <si>
    <t>Dispečink</t>
  </si>
  <si>
    <t>18</t>
  </si>
  <si>
    <t>Netechnologické objekty, doprava</t>
  </si>
  <si>
    <t>19</t>
  </si>
  <si>
    <t>Hardware, software</t>
  </si>
  <si>
    <t>20</t>
  </si>
  <si>
    <t>Administrativní budovy</t>
  </si>
  <si>
    <t>21</t>
  </si>
  <si>
    <t>Zařízení a inventář</t>
  </si>
  <si>
    <t>22</t>
  </si>
  <si>
    <t xml:space="preserve">Studie a projekty </t>
  </si>
  <si>
    <t>23</t>
  </si>
  <si>
    <r>
      <t>Ostatní podpůrný</t>
    </r>
    <r>
      <rPr>
        <strike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majetek</t>
    </r>
  </si>
  <si>
    <t>Shrnutí a kontrola</t>
  </si>
  <si>
    <t>Nezahrnovaná aktiva</t>
  </si>
  <si>
    <t>Goodwill</t>
  </si>
  <si>
    <t>Nedokončený  dl.hmotný a nehmotný majetek</t>
  </si>
  <si>
    <t>Poskytnuté zálohy na dl.hmotný a nehmotný majetek</t>
  </si>
  <si>
    <t>Opravné položky k majetku</t>
  </si>
  <si>
    <t>Emisní povolenky</t>
  </si>
  <si>
    <t>Jiná aktiva</t>
  </si>
  <si>
    <t>Ocenění v IFRS</t>
  </si>
  <si>
    <t>Ocenění v CAS</t>
  </si>
  <si>
    <t>Neuznatelný majetek</t>
  </si>
  <si>
    <t>Společnost celkem - výkazy</t>
  </si>
  <si>
    <t>Společnost celkem - účetnictví</t>
  </si>
  <si>
    <t xml:space="preserve">Technické jednotky </t>
  </si>
  <si>
    <t>Stav k 1.1.</t>
  </si>
  <si>
    <t>Stav k 31.12.</t>
  </si>
  <si>
    <t>x</t>
  </si>
  <si>
    <t>km</t>
  </si>
  <si>
    <t>počet</t>
  </si>
  <si>
    <t>Vnitrostátní VVTL plynovody</t>
  </si>
  <si>
    <t>Vysvětlivky:</t>
  </si>
  <si>
    <t>Schválil:</t>
  </si>
  <si>
    <t>Vypracoval:</t>
  </si>
  <si>
    <t>PODPIS</t>
  </si>
  <si>
    <t>Datum:</t>
  </si>
  <si>
    <t>Změny klasifikace majetku a organizační změny</t>
  </si>
  <si>
    <t>Přeměny společnosti</t>
  </si>
  <si>
    <t>Zůstatková hodnota aktiv k 1.1.</t>
  </si>
  <si>
    <t>Podpůrný majetek</t>
  </si>
  <si>
    <t>Finanční leasing - §5 odst. 2</t>
  </si>
  <si>
    <t>2) Podpůrný majetek ve sloupci "d", "e", "f", "g", "h", "j", "k", "l", "m", "o", "p", "q" a "r" je rozvrhován na činnost tranzitní přepravy a na činnost vnitrostátní přepravy podle zůstatkové hodnoty přímo přiřaditelného majetku k 31. 12. příslušného roku.</t>
  </si>
  <si>
    <t>1) Podpůrný majetek ve sloupci "b" je rozvrhován na činnost tranzitní přepravy a na činnost vnitrostátní přepravy podle pořizovací hodnoty přímo přiřaditelného majetku.</t>
  </si>
  <si>
    <t>o</t>
  </si>
  <si>
    <t>q</t>
  </si>
  <si>
    <t>r</t>
  </si>
  <si>
    <t>s</t>
  </si>
  <si>
    <t>Tranzitní majetek celkem</t>
  </si>
  <si>
    <t>HR SR - HR SRN DN 900/1</t>
  </si>
  <si>
    <t>HR SR - HR SRN DN 900/2</t>
  </si>
  <si>
    <t>PS002 H.Sv.Kateřiny - HR SRN (Olbernhau) DN 1000</t>
  </si>
  <si>
    <t>PS002 H.Sv.Kateřiny - HR SRN DN 1000</t>
  </si>
  <si>
    <t>HR SR - RU02 Rozvadov DN 800/TPK</t>
  </si>
  <si>
    <t>RU03 Hospozín - HR SRN DN 900/západ</t>
  </si>
  <si>
    <t>RU13 Libhošť - TU243 Třanovice PZP</t>
  </si>
  <si>
    <t>PS010 Hrušky - TU167 Kyselovice</t>
  </si>
  <si>
    <t>PS010 Hrušky - TU167 Kyselovice *</t>
  </si>
  <si>
    <t>TU167 Kyselovice - RU13 Libhošť</t>
  </si>
  <si>
    <t>TU167 Kyselovice - RU13 Libhošť *</t>
  </si>
  <si>
    <t>PS010 Hrušky - TU167 Kyselovice **</t>
  </si>
  <si>
    <t>TU167 Kyselovice - RU13 Libhošť **</t>
  </si>
  <si>
    <t>RU01 Malešovice - PS002 H.Sv.Kateřiny DN 1000</t>
  </si>
  <si>
    <t>TU157 Tvrdonice - TU166 Bezměrov DN1000</t>
  </si>
  <si>
    <t>RU02 Rozvadov - HR SRN DN 900</t>
  </si>
  <si>
    <t>PS002 H.Sv.Kateřiny - HR SRN (Olbernhau) DN 900</t>
  </si>
  <si>
    <t>KS Břeclav - HR SRN DN 1000/TPK</t>
  </si>
  <si>
    <t>HR SR - KS Břeclav DN 1200/TPK</t>
  </si>
  <si>
    <t>RU02 Rozvadov - HR SRN DN 1200</t>
  </si>
  <si>
    <t>HR SR - RU02 Rozvadov DN 1400</t>
  </si>
  <si>
    <t>HR SRN - RU05 Přimda DN1400</t>
  </si>
  <si>
    <t xml:space="preserve">STORK DN 500 </t>
  </si>
  <si>
    <t xml:space="preserve">KS Břeclav  </t>
  </si>
  <si>
    <t>KS Kouřim</t>
  </si>
  <si>
    <t>KS Veselí nad Lužnicí</t>
  </si>
  <si>
    <t>KS Kralice nad Oslavou</t>
  </si>
  <si>
    <t>KS Otvice</t>
  </si>
  <si>
    <t>Hora Sv. Kateřiny PS 002</t>
  </si>
  <si>
    <t>Lanžhot PS 001</t>
  </si>
  <si>
    <t>Brandov PS 003</t>
  </si>
  <si>
    <t>RU 02 Rozvadov</t>
  </si>
  <si>
    <t>Ostatní tranzitní infrastruktura</t>
  </si>
  <si>
    <t>Dílčí alokační klíče (koeficienty)</t>
  </si>
  <si>
    <t>STORK DN 500</t>
  </si>
  <si>
    <r>
      <t>* hodnota platná do zprovoznění projektu DZ-3-005 (</t>
    </r>
    <r>
      <rPr>
        <sz val="9"/>
        <color rgb="FF000000"/>
        <rFont val="Arial"/>
        <family val="2"/>
        <charset val="238"/>
      </rPr>
      <t>TU157 Tvrdonice - TU166 Bezměrov DN1000)</t>
    </r>
  </si>
  <si>
    <r>
      <t>** hodnota platná po zprovoznění projektu DZ-3-005 (</t>
    </r>
    <r>
      <rPr>
        <sz val="9"/>
        <color rgb="FF000000"/>
        <rFont val="Arial"/>
        <family val="2"/>
        <charset val="238"/>
      </rPr>
      <t>TU157 Tvrdonice - TU166 Bezměrov DN1000)</t>
    </r>
  </si>
  <si>
    <t>Výkaz  23-A TR: Výkaz tranzitního majetku</t>
  </si>
  <si>
    <t>23-A TR</t>
  </si>
  <si>
    <t>23-A TR - tranzitní majetek alokovaný na vnitrostátní přepravu</t>
  </si>
  <si>
    <t>23-A</t>
  </si>
  <si>
    <t>Plánovaný průměrný alokační klíč na rok 2022</t>
  </si>
  <si>
    <t>přímo přiřaditelný</t>
  </si>
  <si>
    <t>Výkaz 23-IA: Výkaz souhrnu investičních akcí</t>
  </si>
  <si>
    <t>podpůrný</t>
  </si>
  <si>
    <t xml:space="preserve">Číslo investice </t>
  </si>
  <si>
    <t>Název investice</t>
  </si>
  <si>
    <t>Typ majetku</t>
  </si>
  <si>
    <t>Typ zařízení</t>
  </si>
  <si>
    <t>Způsob realizace</t>
  </si>
  <si>
    <t>Aktivovaný objem
[v tis. Kč]</t>
  </si>
  <si>
    <t>jinými subjekty</t>
  </si>
  <si>
    <t>tranzitní přeprava</t>
  </si>
  <si>
    <t>vnitrostátní přeprava</t>
  </si>
  <si>
    <t>Ostatní podpůrný majetek</t>
  </si>
  <si>
    <t>Typ činnosti</t>
  </si>
  <si>
    <t>vlastními silami</t>
  </si>
  <si>
    <t>zprostředkovaně přes SLA smlouvy</t>
  </si>
  <si>
    <t>odkupem již existujícího majetku</t>
  </si>
  <si>
    <t>Výkaz 23-HV: Výkaz hospodářského výsledku</t>
  </si>
  <si>
    <t>23-HV</t>
  </si>
  <si>
    <t>Celkem</t>
  </si>
  <si>
    <t>Ostatní činnosti</t>
  </si>
  <si>
    <t>Licence</t>
  </si>
  <si>
    <t>Úprava</t>
  </si>
  <si>
    <t>Licence ostatní</t>
  </si>
  <si>
    <t>Provozní výnosy celkem</t>
  </si>
  <si>
    <t>Tržby z prodeje výrobků a služeb</t>
  </si>
  <si>
    <t>Tržby z prodeje přebývajícího bilančního plynu v přepravní soustavě</t>
  </si>
  <si>
    <t>Tržby z prodeje služeb</t>
  </si>
  <si>
    <t>Tržby z přepravy</t>
  </si>
  <si>
    <t>Aukční prémie</t>
  </si>
  <si>
    <t>Vstupní body</t>
  </si>
  <si>
    <t>Název bodu</t>
  </si>
  <si>
    <t>Výstupní body</t>
  </si>
  <si>
    <t>Tržby za přepravu pro přímo připojené zákazníky</t>
  </si>
  <si>
    <t>Tržby za přepravní kapacitu na dobu neurčitou</t>
  </si>
  <si>
    <t>Tržby za měsíční přepravní kapacitu</t>
  </si>
  <si>
    <t>Tržby za klouzavou přepravní kapacitu</t>
  </si>
  <si>
    <t>Tržby za denní přepravní kapacitu</t>
  </si>
  <si>
    <t>Tržby za přepravní kapacitu v režimu pro následující den</t>
  </si>
  <si>
    <t>Tržby za vnitrodenní přepravní kapacitu</t>
  </si>
  <si>
    <t>Tržby za odebraný plyn vč. jednosložkové ceny</t>
  </si>
  <si>
    <t>z toho tržby z jednosložkové ceny</t>
  </si>
  <si>
    <t>Tržby - překročení kapacity</t>
  </si>
  <si>
    <t>Tržby - překročení povolené hodinové odchylky</t>
  </si>
  <si>
    <t>Ostatní tržby z přepravy plynu</t>
  </si>
  <si>
    <t>Tržby z přepravy plynu ze smluv uzavřených před 31.12.2010</t>
  </si>
  <si>
    <t>Tržby související s obchodním a fyzickým vyrovnáváním odchylek</t>
  </si>
  <si>
    <t>Záporné denní vyrovnávací množství</t>
  </si>
  <si>
    <t>Vyrovnávácí akce - prodej přebývajícího plynu</t>
  </si>
  <si>
    <t>Trh organizovaný OTE</t>
  </si>
  <si>
    <t>Sousední vyrovnávací zóna</t>
  </si>
  <si>
    <t>Vyrovnávací služba</t>
  </si>
  <si>
    <t>Měsíční a opravné měsíční vypořádání odchylek</t>
  </si>
  <si>
    <t>Prodej plynu pro měsíční a opravné měsíční vypořádání odchylek</t>
  </si>
  <si>
    <t>Tržby - ostatní</t>
  </si>
  <si>
    <t>společnosti v podnikatelském uskupení</t>
  </si>
  <si>
    <t>ostatní subjekty</t>
  </si>
  <si>
    <t>Tržby za prodej zboží</t>
  </si>
  <si>
    <t>Ostatní provozní výnosy</t>
  </si>
  <si>
    <t>Tržby z prodaného dlouhodobého majetku a materiálu</t>
  </si>
  <si>
    <t>Jiné provozní výnosy</t>
  </si>
  <si>
    <t>Provozní náklady celkem</t>
  </si>
  <si>
    <t>Výkonová spotřeba</t>
  </si>
  <si>
    <t>Náklady vynaložené na prodané zboží</t>
  </si>
  <si>
    <t>Spotřeba materiálu a energie</t>
  </si>
  <si>
    <t>Spotřeba energie na pohon kompresních stanic</t>
  </si>
  <si>
    <t>Spotřeba plynu</t>
  </si>
  <si>
    <t>Spotřeba elektřiny</t>
  </si>
  <si>
    <t>Plyn  na pokrytí  ztrát</t>
  </si>
  <si>
    <t>Náklady související s obchodním a fyzickým vyrovnáváním odchylek</t>
  </si>
  <si>
    <t>Kladné denní vyrovnávací množství</t>
  </si>
  <si>
    <t>Vyrovnávácí akce - nákup chybějícího plynu</t>
  </si>
  <si>
    <t>Nákup plynu pro měsíční a opravné měsíční vypořádání odchylek</t>
  </si>
  <si>
    <t>Náklady na nákup chybějícího bilančního plynu v přepravní soustavě</t>
  </si>
  <si>
    <t>Spotřeba energie - ostatní</t>
  </si>
  <si>
    <t>Spotřeba materiálu</t>
  </si>
  <si>
    <t>Služby</t>
  </si>
  <si>
    <t>Opravy a udržování</t>
  </si>
  <si>
    <t>Cestovné</t>
  </si>
  <si>
    <t>Náklady na reprezentaci</t>
  </si>
  <si>
    <t>IT služby</t>
  </si>
  <si>
    <t>Konzultantské a poradenské služby</t>
  </si>
  <si>
    <t>Odečty, kalibrace, ověření</t>
  </si>
  <si>
    <t>Ostatní služby</t>
  </si>
  <si>
    <t>Změna stavu zásob vlastní činností (+/-)</t>
  </si>
  <si>
    <t>Aktivace (-)</t>
  </si>
  <si>
    <t>Osobní náklady</t>
  </si>
  <si>
    <t>Mzdové náklady</t>
  </si>
  <si>
    <t>Náklady na sociální zabezpečení, zdravotní pojištění a ostatní náklady</t>
  </si>
  <si>
    <t>Náklady na sociální zabezpečení a zdravotní pojištění</t>
  </si>
  <si>
    <t>Ostatní náklady</t>
  </si>
  <si>
    <t>Úpravy hodnot v provozní oblasti</t>
  </si>
  <si>
    <t>Úpravy hodnot dlouhodobého hmotného a nehmotného majetku</t>
  </si>
  <si>
    <t>Úpravy hodnot dlouhodobého hmotného a nehmotného majetku - trvalé (odpisy)</t>
  </si>
  <si>
    <t>Úpravy hodnot dlouhodobého hmotného a nehmotného majetku - dočasné (opravné položky)</t>
  </si>
  <si>
    <t>Úpravy hodnot zásob a pohledávek</t>
  </si>
  <si>
    <t>Ostatní provozní náklady</t>
  </si>
  <si>
    <t xml:space="preserve">Zůstatková cena prodaného dlouhodobého majetku a materiálu </t>
  </si>
  <si>
    <t>Daně a poplatky</t>
  </si>
  <si>
    <t>Daň ze zemního plynu</t>
  </si>
  <si>
    <t>Ostatní daně a poplatky</t>
  </si>
  <si>
    <t>Rezervy v provozní oblasti a komplexní náklady příštích období</t>
  </si>
  <si>
    <t>Jiné provozní náklady</t>
  </si>
  <si>
    <t>Pojištění</t>
  </si>
  <si>
    <t>Spotřeba emisních povolenek</t>
  </si>
  <si>
    <t>Převod provozních nákladů</t>
  </si>
  <si>
    <t>Sekundární náklady - provozování</t>
  </si>
  <si>
    <t>Sekundární náklady - opravy a údržba</t>
  </si>
  <si>
    <t>Sekundární náklady - provozní režie</t>
  </si>
  <si>
    <t>Sekundární náklady - správní režie</t>
  </si>
  <si>
    <t>PROVOZNÍ VÝSLEDEK HOSPODAŘENÍ</t>
  </si>
  <si>
    <t>Bankovní poplatky</t>
  </si>
  <si>
    <t>Finanční výnosy</t>
  </si>
  <si>
    <t>FINANČNÍ VÝSLEDEK HOSPODAŘENÍ</t>
  </si>
  <si>
    <t xml:space="preserve">Daň z příjmů </t>
  </si>
  <si>
    <t>splatná</t>
  </si>
  <si>
    <t>odložená</t>
  </si>
  <si>
    <t>VÝSLEDEK HOSPODAŘENÍ  PO ZDANĚNÍ</t>
  </si>
  <si>
    <t>VÝSLEDEK HOSPODAŘENÍ PŘED ZDANĚNÍM</t>
  </si>
  <si>
    <t>VÝSLEDEK HOSPODAŘENÍ ZA ÚČETNÍ OBDOBÍ  (Výkaz zisku a ztrát))</t>
  </si>
  <si>
    <t>Vazba:</t>
  </si>
  <si>
    <t>Tržby za přepravní kapacitu vybrané od PDS</t>
  </si>
  <si>
    <t>Tržby za přepravený plyn vybrané od PDS</t>
  </si>
  <si>
    <t>Tržby za přepravní kapacitu vybrané na vstupních bodech z virtuálních zásobníků</t>
  </si>
  <si>
    <t>Tržby za přepravený plyn vybrané na vstupních bodech z virtuálních zásobníků</t>
  </si>
  <si>
    <t>Tržby za přepravní kapacitu vybrané na výstupních bodech do virtuálních zásobníků</t>
  </si>
  <si>
    <t>Tržby za přepravený plyn vybrané na výstupních bodech do virtuálních zásobníků</t>
  </si>
  <si>
    <t>Tržby za přepravní kapacitu vybrané na vstupních hraničních bodech</t>
  </si>
  <si>
    <t>Tržby za přepravený plyn vybrané na vstupních hraničních bodech</t>
  </si>
  <si>
    <t>Tržby za přepravní kapacitu vybrané na výstupních hraničních bodech</t>
  </si>
  <si>
    <t>Tržby za přepravený plyn vybrané na výstupních hraničních bodech</t>
  </si>
  <si>
    <t>Tržby z prodeje emisních povolenek</t>
  </si>
  <si>
    <t>Emisní povolenky (rozpuštění dotace)</t>
  </si>
  <si>
    <t>Emisní povolenky (prodej)</t>
  </si>
  <si>
    <t>Výnosy snižující náklady</t>
  </si>
  <si>
    <t>Ostatní jiné provozní výnosy</t>
  </si>
  <si>
    <t>Nájemné a pachtovné</t>
  </si>
  <si>
    <t>Zůstatková cena prodaných emisních povolenek</t>
  </si>
  <si>
    <t>Nákup emisních povolenek</t>
  </si>
  <si>
    <t>Členské příspěvky</t>
  </si>
  <si>
    <t>Dary</t>
  </si>
  <si>
    <t>Pokuty a penále</t>
  </si>
  <si>
    <t>Jiné náklady</t>
  </si>
  <si>
    <t>PROVOZNÍ VÝSLEDEK HOSPODAŘENÍ vč. bankovních poplatků</t>
  </si>
  <si>
    <t>Finanční náklady s výjimkou bankovních poplatků</t>
  </si>
  <si>
    <t>1) sloupec "b" v  řádcích  1 až 143 se rovná  součtu sloupců "c" + "d"</t>
  </si>
  <si>
    <t>2) v řádcích 1, 66 a 143 platí  vztah, že sloupec „d“ – „e“ = „f“ + „g“ + „h“.</t>
  </si>
  <si>
    <t>Výkaz 23-HV-HB: Výkaz tržeb na hraničních bodech</t>
  </si>
  <si>
    <t>23-HV-HB</t>
  </si>
  <si>
    <t>Tržby z přepravy plynu na hraničních bodech - CELKEM</t>
  </si>
  <si>
    <t>Tržby za dlouhodobé smlouvy a smlouvy s fixní cenou</t>
  </si>
  <si>
    <t>Tržby za roční koordinovanou přepravní kapacitu</t>
  </si>
  <si>
    <t>Tržby za roční pevnou nekoordinovanou přepravní kapacitu</t>
  </si>
  <si>
    <t>Tržby za roční přerušitelnou nekoordinovanou přepravní kapacitu</t>
  </si>
  <si>
    <t>Tržby za čtvrtletní koordinovanou přepravní kapacitu</t>
  </si>
  <si>
    <t>Tržby za čtvrtletní pevnou nekoordinovanou přepravní kapacitu</t>
  </si>
  <si>
    <t>Tržby za čtvrtletní přerušitelnou nekoordinovanou přepravní kapacitu</t>
  </si>
  <si>
    <t>Tržby za měsíční koordinovanou přepravní kapacitu</t>
  </si>
  <si>
    <t>Tržby za měsíční pevnou nekoordinovanou přepravní kapacitu</t>
  </si>
  <si>
    <t>Tržby za měsíční přerušitelnou nekoordinovanou přepravní kapacitu</t>
  </si>
  <si>
    <t>Tržby za denní koordinovanou přepravní kapacitu</t>
  </si>
  <si>
    <t>Tržby za denní pevnou nekoordinovanou přepravní kapacitu</t>
  </si>
  <si>
    <t>Tržby za denní přerušitelnou nekoordinovanou přepravní kapacitu</t>
  </si>
  <si>
    <t>Tržby za vnitrodenní koordinovanou přepravní kapacitu</t>
  </si>
  <si>
    <t>Tržby za vnitrodenní pevnou nekoordinovanou přepravní kapacitu</t>
  </si>
  <si>
    <t>Tržby za vnitrodenní přerušitelnou nekoordinovanou přepravní kapacitu</t>
  </si>
  <si>
    <t>Jana Plesníková</t>
  </si>
  <si>
    <t>23-HV-PZP</t>
  </si>
  <si>
    <t>Tržby z přepravy plynu na bodech zásobníků plynu - CELKEM</t>
  </si>
  <si>
    <t>Tržby za měsíční pevnou přepravní kapacitu na dobu 12 a více měsíců</t>
  </si>
  <si>
    <t>Tržby za měsíční přerušitelnou přepravní kapacitu na dobu 12 a více měsíců</t>
  </si>
  <si>
    <t>Tržby za měsíční pevnou přepravní kapacitu na dobu 1 až 11 měsíců</t>
  </si>
  <si>
    <t>Tržby za měsíční přerušitelnou přepravní kapacitu na dobu 1 až 11 měsíců</t>
  </si>
  <si>
    <t>Tržby za denní pevnou přepravní kapacitu a pevnou kapacitu na následující den</t>
  </si>
  <si>
    <t>Tržby za denní přerušitelnou přepravní kapacitu a přerušitelnou kapacitu na následující den</t>
  </si>
  <si>
    <t>Tržby za vnitrodenní pevnou přepravní kapacitu</t>
  </si>
  <si>
    <t>Tržby za vnitrodenní přerušitelnou přepravní kapacitu</t>
  </si>
  <si>
    <t>název zásobníku</t>
  </si>
  <si>
    <t>Výkaz 23-HV PZP: Výkaz tržeb na bodech zásobníků plynu</t>
  </si>
  <si>
    <t>název hraničního bodu</t>
  </si>
  <si>
    <t xml:space="preserve">Držitel licence: </t>
  </si>
  <si>
    <t>Období :</t>
  </si>
  <si>
    <t xml:space="preserve">Výkaz 23-N: Výkaz nákladů </t>
  </si>
  <si>
    <t>Oblast</t>
  </si>
  <si>
    <t>Proces</t>
  </si>
  <si>
    <t xml:space="preserve">Celkem </t>
  </si>
  <si>
    <t>Provoz</t>
  </si>
  <si>
    <t>Provozování hraničních předávacích stanic</t>
  </si>
  <si>
    <t>Provozování tranzitních plynovodů</t>
  </si>
  <si>
    <t>Provozování kompresních stanic</t>
  </si>
  <si>
    <t>Údržba</t>
  </si>
  <si>
    <t>Údržba hraničních předávacích stanic</t>
  </si>
  <si>
    <t>Údržba tranzitních plynovodů</t>
  </si>
  <si>
    <t>Údržba kompresních stanic</t>
  </si>
  <si>
    <t xml:space="preserve">Provozování vnitrostátních plynovodů </t>
  </si>
  <si>
    <t>Provozování předávacích stanic</t>
  </si>
  <si>
    <t>Údržba vnitrostátních plynovodů</t>
  </si>
  <si>
    <t>Údržba předávacích stanic</t>
  </si>
  <si>
    <t>Provozování pronajatých tranzitních plynovodů</t>
  </si>
  <si>
    <t>Údržba pronajatých tranzitních plynovodů</t>
  </si>
  <si>
    <t>Správní režie</t>
  </si>
  <si>
    <t>Úprava na celkové náklady</t>
  </si>
  <si>
    <t>Regulačně uznatelné náklady</t>
  </si>
  <si>
    <t>Regulačně neuznatelné náklady</t>
  </si>
  <si>
    <t>Odpisy - tranzitní přeprava</t>
  </si>
  <si>
    <t>Odpisy - vnitrostátní přeprava</t>
  </si>
  <si>
    <t>Náklady na nákup chybějícího bilančního plynu</t>
  </si>
  <si>
    <t>Nákup plynu pro vyrovnání přepravní soustavy</t>
  </si>
  <si>
    <t>Náklady celkem (kontrola na HV)</t>
  </si>
  <si>
    <t>Výkaz  23-I a): Výkaz investičních výdajů</t>
  </si>
  <si>
    <t xml:space="preserve">23-I 
</t>
  </si>
  <si>
    <t>Obnova</t>
  </si>
  <si>
    <t>Rozvoj</t>
  </si>
  <si>
    <t xml:space="preserve">  Přímo přiřaditelný majetek</t>
  </si>
  <si>
    <t xml:space="preserve">  Podpůrný majetek </t>
  </si>
  <si>
    <t>Tranzitní přeprava celkem</t>
  </si>
  <si>
    <t xml:space="preserve"> Hraniční předávací stanice</t>
  </si>
  <si>
    <t xml:space="preserve"> Kompresní stanice</t>
  </si>
  <si>
    <t>Vnitrostátní přeprava celkem</t>
  </si>
  <si>
    <t xml:space="preserve"> Plynovody VVTL</t>
  </si>
  <si>
    <t xml:space="preserve"> Vnitrostátní předávací stanice</t>
  </si>
  <si>
    <r>
      <t>Podpůrný majetek</t>
    </r>
    <r>
      <rPr>
        <b/>
        <vertAlign val="superscript"/>
        <sz val="10"/>
        <rFont val="Arial"/>
        <family val="2"/>
        <charset val="238"/>
      </rPr>
      <t>1)</t>
    </r>
  </si>
  <si>
    <t>1) Výdaje související s pořízením podpůrného majetku jsou rozděleny na činnost tranzitní přepravy a na činnost vnitrostátní přepravy podle výdajů souvisejících s pořízením přímo přiřaditelného majetku.</t>
  </si>
  <si>
    <t>Technické jednotky - změna</t>
  </si>
  <si>
    <t>31</t>
  </si>
  <si>
    <r>
      <t>Výkaz 23-I b): Výkaz</t>
    </r>
    <r>
      <rPr>
        <b/>
        <sz val="12"/>
        <rFont val="Arial"/>
        <family val="2"/>
        <charset val="238"/>
      </rPr>
      <t xml:space="preserve"> nedokončených investic</t>
    </r>
  </si>
  <si>
    <t>Skutečný termín předání staveniště mezi stavebníkem a zhotoviteli</t>
  </si>
  <si>
    <t xml:space="preserve">Skutečný termín převzetí staveniště stavebníkem </t>
  </si>
  <si>
    <t>Skutečné investiční výdaje</t>
  </si>
  <si>
    <t>Aktivace
majetku</t>
  </si>
  <si>
    <t>Plánované investiční výdaje</t>
  </si>
  <si>
    <t>Aktivace
 majetku</t>
  </si>
  <si>
    <t>JMÉNO A PŘÍJMENÍ/TELEFON</t>
  </si>
  <si>
    <t>Výkaz 23-D1 a): Výkaz rezervované denní přepravní kapacity na vstupních a výstupních hraničních bodech pro rezervaci kapacity z dlouhodobých smluv a smluv s pevnou fixní cenou</t>
  </si>
  <si>
    <t>23-D1 a)</t>
  </si>
  <si>
    <t>Rezervovaná kapacita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</si>
  <si>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</si>
  <si>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</si>
  <si>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</si>
  <si>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</si>
  <si>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</si>
  <si>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</si>
  <si>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</si>
  <si>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</si>
  <si>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</si>
  <si>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</si>
  <si>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</si>
  <si>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</si>
  <si>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MWh/den</t>
  </si>
  <si>
    <t>Celkem hraniční</t>
  </si>
  <si>
    <t>Tomáš Václavík</t>
  </si>
  <si>
    <t>Výkaz 23-D1 b): Výkaz rezervované denní přepravní kapacity na vstupních a výstupních hraničních bodech pro rezervaci ROČNÍ přepravní kapacity</t>
  </si>
  <si>
    <t>KOORDINOVANÁ přepravní kapacita</t>
  </si>
  <si>
    <t>23-D1 b)</t>
  </si>
  <si>
    <t>NEKOORDINOVANÁ PEVNÁ přepravní kapacita</t>
  </si>
  <si>
    <t>NEKOORDINOVANÁ PŘERUŠITELNÁ přepravní kapacita</t>
  </si>
  <si>
    <t>Výkaz 23-D1 c): Výkaz rezervované denní přepravní kapacity na vstupních a výstupních hraničních bodech pro rezervaci ČTVRTLETNÍ přepravní kapacity</t>
  </si>
  <si>
    <t>23-D1 c)</t>
  </si>
  <si>
    <t>Výkaz 23-D1 d): Výkaz rezervované denní přepravní kapacity na vstupních a výstupních hraničních bodech pro rezervaci MĚSÍČNÍ přepravní kapacity</t>
  </si>
  <si>
    <t>23-D1 d)</t>
  </si>
  <si>
    <t>Výkaz 23-D1 e): Výkaz rezervované denní KOORDINOVANÉ přepravní kapacity na vstupních a výstupních hraničních bodech pro rezervaci DENNÍ přepravní kapacity</t>
  </si>
  <si>
    <t>23-D1 e)</t>
  </si>
  <si>
    <t>CELKEM</t>
  </si>
  <si>
    <t>Výkaz 23-D1 f): Výkaz rezervované denní NEKOORDINOVANÉ PEVNÉ přepravní kapacity na vstupních a výstupních hraničních bodech pro rezervaci DENNÍ přepravní kapacity</t>
  </si>
  <si>
    <t>23-D1 f)</t>
  </si>
  <si>
    <t>Výkaz 23-D1 g): Výkaz rezervované denní NEKOORDINOVANÉ PŘERUŠITELNÉ přepravní kapacity na vstupních a výstupních hraničních bodech pro rezervaci DENNÍ přepravní kapacity</t>
  </si>
  <si>
    <t>23-D1 g)</t>
  </si>
  <si>
    <t>Výkaz 23-D1 h): Výkaz rezervované denní KOORDINOVANÉ přepravní kapacity na vstupních a výstupních hraničních bodech pro rezervaci VNITRODENNÍ přepravní kapacity</t>
  </si>
  <si>
    <t>23-D1 h)</t>
  </si>
  <si>
    <t>Výkaz 23-D1 i): Výkaz rezervované denní NEKOORDINOVANÉ PEVNÉ přepravní kapacity na vstupních a výstupních hraničních bodech pro rezervaci VNITRODENNÍ přepravní kapacity</t>
  </si>
  <si>
    <t>23-D1 i)</t>
  </si>
  <si>
    <t>Výkaz 23-D1 j): Výkaz rezervované denní NEKOORDINOVANÉ PŘERUŠITELNÉ přepravní kapacity na vstupních a výstupních hraničních bodech pro rezervaci VNITRODENNÍ přepravní kapacity</t>
  </si>
  <si>
    <t>23-D1 j)</t>
  </si>
  <si>
    <t>název bodu</t>
  </si>
  <si>
    <t xml:space="preserve"> </t>
  </si>
  <si>
    <t>Výkaz 23-D2 a): Výkaz rezervované denní přepravní kapacity na vstupních a výstupních bodech virtuálních zásobníků plynu pro rezervaci MĚSÍČNÍ přepravní kapacity</t>
  </si>
  <si>
    <t xml:space="preserve">  </t>
  </si>
  <si>
    <t>PEVNÁ přepravní kapacita NA DOBU 12 A VÍCE MĚSÍCŮ</t>
  </si>
  <si>
    <t>23-D2 a)</t>
  </si>
  <si>
    <t>Celkem virtuální zásobníky</t>
  </si>
  <si>
    <t>PŘERUŠITELNÁ přepravní kapacita NA DOBU 12 A VÍCE MĚSÍCŮ</t>
  </si>
  <si>
    <t>PEVNÁ přepravní kapacita NA DOBU 1 AŽ 11 MĚSÍCŮ</t>
  </si>
  <si>
    <t>PŘERUŠITELNÁ přepravní kapacita NA DOBU 1 AŽ 11 MĚSÍCŮ</t>
  </si>
  <si>
    <t xml:space="preserve">Schválil: </t>
  </si>
  <si>
    <t>Výkaz 23-D2 b): Výkaz rezervované denní PEVNÉ přepravní kapacity na vstupních a výstupních bodech virtuálních zásobníků plynu pro rezervaci DENNÍ přepravní kapacity a přepravní kapcity v REŽIMU NA NÁSLEDUJÍCÍ DEN</t>
  </si>
  <si>
    <t>23-D2 b)</t>
  </si>
  <si>
    <t>Výkaz 23-D2 c): Výkaz rezervované denní PŘERUŠITELNÉ přepravní kapacity na vstupních a výstupních bodech virtuálních zásobníků plynu pro rezervaci DENNÍ přepravní kapacity a přepravní kapcity v REŽIMU NA NÁSLEDUJÍCÍ DEN</t>
  </si>
  <si>
    <t>23-D2 c)</t>
  </si>
  <si>
    <t>Výkaz 23-D2 d): Výkaz rezervované denní PEVNÉ přepravní kapacity na vstupních a výstupních bodech virtuálních zásobníků plynu pro rezervaci VNITRODENNÍ přepravní kapacity</t>
  </si>
  <si>
    <t>23-D2 d)</t>
  </si>
  <si>
    <t>Výkaz 23-D2 e): Výkaz rezervované denní PŘERUŠITELNÉ přepravní kapacity na vstupních a výstupních bodech virtuálních zásobníků plynu pro rezervaci VNITRODENNÍ přepravní kapacity</t>
  </si>
  <si>
    <t>23-D2 e)</t>
  </si>
  <si>
    <t>Výkaz 23-D3: Výkaz denních hodnot přepravené energie a energie spotřebované na pohon kompresních a předávacích stanic</t>
  </si>
  <si>
    <t>23-D3</t>
  </si>
  <si>
    <t>Vstupní hraniční body</t>
  </si>
  <si>
    <t>Vstupní body ze zásobníků plynu</t>
  </si>
  <si>
    <t>Vstupní domácí bod</t>
  </si>
  <si>
    <t>Výstupní hraniční body</t>
  </si>
  <si>
    <t>Výstupní body do zásobníků plynu</t>
  </si>
  <si>
    <t>Výstupní body do DSO</t>
  </si>
  <si>
    <t>Výstupní body přímo připojených zákazníků</t>
  </si>
  <si>
    <t>Celkové množství plynu na pohon kompresních a předávacích stanic</t>
  </si>
  <si>
    <t>Celkové množství elektřiny na pohon kompresních stanic</t>
  </si>
  <si>
    <t>název zákazníka</t>
  </si>
  <si>
    <t>Název KS</t>
  </si>
  <si>
    <t>Předávací stanice</t>
  </si>
  <si>
    <t>MWh</t>
  </si>
  <si>
    <t>v</t>
  </si>
  <si>
    <t>w</t>
  </si>
  <si>
    <t>aa</t>
  </si>
  <si>
    <t>ab</t>
  </si>
  <si>
    <t>ac</t>
  </si>
  <si>
    <t>ad</t>
  </si>
  <si>
    <t>al</t>
  </si>
  <si>
    <t>am</t>
  </si>
  <si>
    <t>an</t>
  </si>
  <si>
    <t>aq</t>
  </si>
  <si>
    <t>ar</t>
  </si>
  <si>
    <t>as</t>
  </si>
  <si>
    <t>at</t>
  </si>
  <si>
    <t xml:space="preserve">Výkaz 23-D4: Výkaz plánované denní pevné přepravní kapacity a skutečně dosaženého maxima na výstupních bodech do DSO a bodech přímo připojených zákazníků </t>
  </si>
  <si>
    <t>23-D4</t>
  </si>
  <si>
    <t>Plánovaná rezervovaná kapacita</t>
  </si>
  <si>
    <t>Dosažené denní maximum</t>
  </si>
  <si>
    <t>Datum</t>
  </si>
  <si>
    <t>Distribuční společnost</t>
  </si>
  <si>
    <t>Název distribuční společnosti</t>
  </si>
  <si>
    <t>Přímo připojení zákazníci</t>
  </si>
  <si>
    <t>Název zákazníka</t>
  </si>
  <si>
    <t>Výkaz 23-D5: Výkaz rezervované kapacity a množství plynu přepraveného přímo připojeným zákazníkům</t>
  </si>
  <si>
    <t>tis. Kč</t>
  </si>
  <si>
    <t>23-D5</t>
  </si>
  <si>
    <t>Denní rezervovaná přepravní kapacita NA DOBU NEURČITOU</t>
  </si>
  <si>
    <t>Denní rezervovaná MĚSÍČNÍ přepravní kapacita</t>
  </si>
  <si>
    <t>Denní rezervovaná KLOUZAVÁ přepravní kapacita</t>
  </si>
  <si>
    <t>Překročení pevné rezervované přepravní kapacity</t>
  </si>
  <si>
    <t>Tržby za překročení pevné rezervované kapacity</t>
  </si>
  <si>
    <t>Přepravené množství plynu</t>
  </si>
  <si>
    <t>Výnosy za přepravené množství plynu</t>
  </si>
  <si>
    <t>Výkaz 23-D6: Výkaz denní přepravní kapacity na vstupních a výstupních bodech virtuálních zásobníků plynu - plán</t>
  </si>
  <si>
    <t>23-D6</t>
  </si>
  <si>
    <t>Denní PEVNÁ přepravní kapacita pro rezervaci na DOBU KRATŠÍ NEŽ 1 MĚSÍC</t>
  </si>
  <si>
    <t>Denní PEVNÁ přepravní kapacita pro rezervaci na DOBU 1 AŽ 11 MĚSÍCŮ</t>
  </si>
  <si>
    <t>Denní PEVNÁ přepravní kapacita pro rezervaci na DOBU 12 A VÍCE MĚSÍCŮ</t>
  </si>
  <si>
    <t>Denní PŘERUŠITELNÁ přepravní kapacita pro rezervaci na
DOBU KRATŠÍ NEŽ 1 MĚSÍC</t>
  </si>
  <si>
    <t>Denní PŘERUŠITELNÁ přepravní kapacita pro rezervaci na
DOBU 1 AŽ 11 MĚSÍCŮ</t>
  </si>
  <si>
    <t>Denní PŘERUŠITELNÁ přepravní kapacita pro rezervaci na DOBU 12 A VÍCE MĚSÍCŮ</t>
  </si>
  <si>
    <t>Název zásobníku</t>
  </si>
  <si>
    <t>23-D7: Výkaz plánovaných hodnot pro stanovení ceny za přepravený plyn</t>
  </si>
  <si>
    <t>23-D7</t>
  </si>
  <si>
    <t>Jednotka</t>
  </si>
  <si>
    <t>Hodnota</t>
  </si>
  <si>
    <t>Plánované množství přepraveného plynu přes výstupní body</t>
  </si>
  <si>
    <t>MWh/rok</t>
  </si>
  <si>
    <t>Výstupní body virtuálních zásobníků plynu</t>
  </si>
  <si>
    <t>Výstupní body do DSO a přímo připojených zákazníků</t>
  </si>
  <si>
    <t>Distribuční společnosti</t>
  </si>
  <si>
    <t>název distribuční společnosti</t>
  </si>
  <si>
    <t>Plánované množství spáleného plynu na kompresních a předávacích stanicích</t>
  </si>
  <si>
    <t>Plánovaný počet spotřebovaných emisních povolenek</t>
  </si>
  <si>
    <t>ks</t>
  </si>
  <si>
    <t>Plánovaný bezplatně přidělený počet emisních povolenek</t>
  </si>
  <si>
    <t>Plánované náklady na emisní povolenky</t>
  </si>
  <si>
    <t>Plánovaná cena emisní povolenky</t>
  </si>
  <si>
    <t>EUR/povolenka</t>
  </si>
  <si>
    <t>Plánovaný kurz pro přepočet ceny povolenky na Kč</t>
  </si>
  <si>
    <t>CZK/EUR</t>
  </si>
  <si>
    <t>Plánované množství elektřiny na pohon kompresních a předávacích stanic</t>
  </si>
  <si>
    <t>Plánované náklady na elektřinu na pohon kompresních a předávacích stanic</t>
  </si>
  <si>
    <t>Plánovaná cena silové elektřiny</t>
  </si>
  <si>
    <t>EUR/MWh</t>
  </si>
  <si>
    <t>Plánovaný kurz pro přepočet ceny silové elektřiny na Kč</t>
  </si>
  <si>
    <t>JMÉNO A PŘÍJMENÍ / TELEFON</t>
  </si>
  <si>
    <t>Výkaz 23-D8 a): Výkaz údajů pro výpočet korekčního faktoru - cena za přepravní kapacitu</t>
  </si>
  <si>
    <t>23-D8 a)</t>
  </si>
  <si>
    <t>Výnosy</t>
  </si>
  <si>
    <t>Náklady</t>
  </si>
  <si>
    <t>Název virtuálního zásobníku</t>
  </si>
  <si>
    <t>Domácí</t>
  </si>
  <si>
    <t>Celkem DSO a přímo připojení zákazníci</t>
  </si>
  <si>
    <t>Náklady související s vyrovnáváním soustavy (balancing)</t>
  </si>
  <si>
    <t>Další mimořádné náklady</t>
  </si>
  <si>
    <t>Výkaz 23-D8 b): Výkaz údajů pro výpočet korekčního faktoru - cena za přepravený plyn</t>
  </si>
  <si>
    <t>23-D8 b)</t>
  </si>
  <si>
    <t>Množství</t>
  </si>
  <si>
    <t>Jednotková cena</t>
  </si>
  <si>
    <t>MWh (příp. ks)</t>
  </si>
  <si>
    <t>tis.Kč</t>
  </si>
  <si>
    <t>Kč/MWh (příp. Kč/ks)</t>
  </si>
  <si>
    <t>Ztráty</t>
  </si>
  <si>
    <t>Plyn spálený na kompresních a předávacích stanicích</t>
  </si>
  <si>
    <t>Spotřeba bezplatně přidělených emisních povolenek</t>
  </si>
  <si>
    <t>Spotřeba emisních povolenek nad bezplatně přidělené množství</t>
  </si>
  <si>
    <t>Spotřeba elektřiny na pohon kompresních a předávacích stanic</t>
  </si>
  <si>
    <t>Rok</t>
  </si>
  <si>
    <t>Měsíc</t>
  </si>
  <si>
    <t>23-D9: Výkaz hodnot pro stanovení mimořádné korekce ceny za přepravený plyn</t>
  </si>
  <si>
    <t>23-D9</t>
  </si>
  <si>
    <t>Skutečné množství přepraveného plynu přes výstupní body</t>
  </si>
  <si>
    <t>Skutečné tržby za přepravený plyn</t>
  </si>
  <si>
    <t>Spotřeba energie na pohon kompresních a předávacích stanic</t>
  </si>
  <si>
    <t>Plyn</t>
  </si>
  <si>
    <t>Elektřina</t>
  </si>
  <si>
    <t>Skutečné náklady na pohon kompresních a předávacích stanic</t>
  </si>
  <si>
    <t>Elektřina na pohon kompresních a předávacích stanic</t>
  </si>
  <si>
    <t>Výkaz 23-D10: Výkaz údajů souvisejících s emisními povolenkami</t>
  </si>
  <si>
    <t>23-D10</t>
  </si>
  <si>
    <t>Alokace dle NC TAR Rozhodnutí (ERV 3/2019 27.5.2019)</t>
  </si>
  <si>
    <t>DSO + PPZ</t>
  </si>
  <si>
    <t>PZP</t>
  </si>
  <si>
    <t>Úprava/ostatní</t>
  </si>
  <si>
    <r>
      <t>Tun CO</t>
    </r>
    <r>
      <rPr>
        <vertAlign val="subscript"/>
        <sz val="10"/>
        <rFont val="Arial"/>
        <family val="2"/>
        <charset val="238"/>
      </rPr>
      <t>2</t>
    </r>
  </si>
  <si>
    <t>Nakoupené emisní povolenky</t>
  </si>
  <si>
    <t>Konečná bilance povolenek</t>
  </si>
  <si>
    <t>Další účty spojené s emisními povolenkami</t>
  </si>
  <si>
    <t>tis. kč</t>
  </si>
  <si>
    <t xml:space="preserve">Rozpuštění dotace prodaných emisních povolenek </t>
  </si>
  <si>
    <t>t</t>
  </si>
  <si>
    <t>u</t>
  </si>
  <si>
    <t>y</t>
  </si>
  <si>
    <t>z</t>
  </si>
  <si>
    <t>ae</t>
  </si>
  <si>
    <t>af</t>
  </si>
  <si>
    <t>ag</t>
  </si>
  <si>
    <t>ah</t>
  </si>
  <si>
    <t>ai</t>
  </si>
  <si>
    <t>aj</t>
  </si>
  <si>
    <t>ak</t>
  </si>
  <si>
    <t>ao</t>
  </si>
  <si>
    <t>ap</t>
  </si>
  <si>
    <t>Výnosy za rezervovanou
kapacitu</t>
  </si>
  <si>
    <t>Tranzitní přeprava po alokaci nákladů na vnitrostátní přepravu</t>
  </si>
  <si>
    <t>Střediska individuální alokace (provozní režie)</t>
  </si>
  <si>
    <t>Ostatní provozní režie</t>
  </si>
  <si>
    <t>Střediska individuální alokace (správní režie)</t>
  </si>
  <si>
    <t>Ostatní správní režie</t>
  </si>
  <si>
    <t>Vnitrostátní přeprava po alokaci nákladů z tranzitní přepravy</t>
  </si>
  <si>
    <t>Vnitrostátání přeprava celkem</t>
  </si>
  <si>
    <t>Licence ostatní celkem</t>
  </si>
  <si>
    <t>Náklady na procesy celkem</t>
  </si>
  <si>
    <t xml:space="preserve">Nákup plynu a elektřiny na pohon kompresních a předávacích stanic </t>
  </si>
  <si>
    <t>Nákup plynu na pokrytí ztrát</t>
  </si>
  <si>
    <t>Náklady na emisní povolenky</t>
  </si>
  <si>
    <t>Vazba mezi výkazy:</t>
  </si>
  <si>
    <t>23 HV ř. 66 sl. "d" -"e" + 23-HV ř. 74 sl. "e" se rovná 23-N ř. 44 sl. "d"</t>
  </si>
  <si>
    <t>Výkaz 23-N AK a): Výkaz alokací nákladů - alokace tranzitních nákladů</t>
  </si>
  <si>
    <t>Výkaz 23-N AK a)</t>
  </si>
  <si>
    <t>Tranzitní náklady celkem</t>
  </si>
  <si>
    <t>Výkaz 23-N AK b): Výkaz alokací nákladů - střediska individuální alokace</t>
  </si>
  <si>
    <t>23-N AK b)</t>
  </si>
  <si>
    <t>Nákladové středisko</t>
  </si>
  <si>
    <t>Druh režie (provozní / správní)</t>
  </si>
  <si>
    <t>Alokace vnitrostátní přeprava</t>
  </si>
  <si>
    <t>Alokace tranzitní přeprava</t>
  </si>
  <si>
    <t>Alokace ostatní licence</t>
  </si>
  <si>
    <t>Regulační výkazy pro držitele licence na přepravu plynu</t>
  </si>
  <si>
    <t>Vykazující firma:</t>
  </si>
  <si>
    <t>(uvede se plný název společnosti zapsaný v obchodním rejstříku,)</t>
  </si>
  <si>
    <t>Identifikační číslo organizace:</t>
  </si>
  <si>
    <t>(IČO)</t>
  </si>
  <si>
    <t>Daňové identifikační číslo organizace:</t>
  </si>
  <si>
    <t>Zkratka firmy:</t>
  </si>
  <si>
    <t xml:space="preserve">   (uvede se obchodní zkratka)</t>
  </si>
  <si>
    <t>Vykazované období:</t>
  </si>
  <si>
    <t xml:space="preserve">   (rok)</t>
  </si>
  <si>
    <t>Datum zpracování:</t>
  </si>
  <si>
    <t>číslo licence</t>
  </si>
  <si>
    <t>osoba odpovědná za licenci</t>
  </si>
  <si>
    <t>podpis odpovědné osoby (výkazy schválil)</t>
  </si>
  <si>
    <t>Plán na rok 2023</t>
  </si>
  <si>
    <t>24</t>
  </si>
  <si>
    <t>25</t>
  </si>
  <si>
    <t>26</t>
  </si>
  <si>
    <t>27</t>
  </si>
  <si>
    <t>Dotace</t>
  </si>
  <si>
    <t xml:space="preserve">1. 1. </t>
  </si>
  <si>
    <t xml:space="preserve">2. 1. </t>
  </si>
  <si>
    <t xml:space="preserve">3. 1. </t>
  </si>
  <si>
    <t xml:space="preserve">4. 1. </t>
  </si>
  <si>
    <t xml:space="preserve">5. 1. </t>
  </si>
  <si>
    <t xml:space="preserve">6. 1. </t>
  </si>
  <si>
    <t xml:space="preserve">7. 1. </t>
  </si>
  <si>
    <t xml:space="preserve">8. 1. </t>
  </si>
  <si>
    <t xml:space="preserve">9. 1. </t>
  </si>
  <si>
    <t xml:space="preserve">10. 1. </t>
  </si>
  <si>
    <t xml:space="preserve">11. 1. </t>
  </si>
  <si>
    <t xml:space="preserve">12. 1. </t>
  </si>
  <si>
    <t xml:space="preserve">13. 1. </t>
  </si>
  <si>
    <t xml:space="preserve">14. 1. </t>
  </si>
  <si>
    <t xml:space="preserve">15. 1. </t>
  </si>
  <si>
    <t xml:space="preserve">16. 1. </t>
  </si>
  <si>
    <t xml:space="preserve">17. 1. </t>
  </si>
  <si>
    <t xml:space="preserve">18. 1. </t>
  </si>
  <si>
    <t xml:space="preserve">19. 1. </t>
  </si>
  <si>
    <t xml:space="preserve">20. 1. </t>
  </si>
  <si>
    <t xml:space="preserve">21. 1. </t>
  </si>
  <si>
    <t xml:space="preserve">22. 1. </t>
  </si>
  <si>
    <t xml:space="preserve">23. 1. </t>
  </si>
  <si>
    <t xml:space="preserve">24. 1. </t>
  </si>
  <si>
    <t xml:space="preserve">25. 1. </t>
  </si>
  <si>
    <t xml:space="preserve">26. 1. </t>
  </si>
  <si>
    <t xml:space="preserve">27. 1. </t>
  </si>
  <si>
    <t xml:space="preserve">28. 1. </t>
  </si>
  <si>
    <t xml:space="preserve">29. 1. </t>
  </si>
  <si>
    <t xml:space="preserve">30. 1. </t>
  </si>
  <si>
    <t xml:space="preserve">31. 1. </t>
  </si>
  <si>
    <t>1. 2.</t>
  </si>
  <si>
    <t>2. 2.</t>
  </si>
  <si>
    <t>3. 2.</t>
  </si>
  <si>
    <t>4. 2.</t>
  </si>
  <si>
    <t>5. 2.</t>
  </si>
  <si>
    <t>6. 2.</t>
  </si>
  <si>
    <t>7. 2.</t>
  </si>
  <si>
    <t>8. 2.</t>
  </si>
  <si>
    <t>9. 2.</t>
  </si>
  <si>
    <t>10. 2.</t>
  </si>
  <si>
    <t>11. 2.</t>
  </si>
  <si>
    <t>12. 2.</t>
  </si>
  <si>
    <t>13. 2.</t>
  </si>
  <si>
    <t>14. 2.</t>
  </si>
  <si>
    <t>15. 2.</t>
  </si>
  <si>
    <t>16. 2.</t>
  </si>
  <si>
    <t>17. 2.</t>
  </si>
  <si>
    <t>18. 2.</t>
  </si>
  <si>
    <t>19. 2.</t>
  </si>
  <si>
    <t>20. 2.</t>
  </si>
  <si>
    <t>21. 2.</t>
  </si>
  <si>
    <t>22. 2.</t>
  </si>
  <si>
    <t>23. 2.</t>
  </si>
  <si>
    <t>24. 2.</t>
  </si>
  <si>
    <t>25. 2.</t>
  </si>
  <si>
    <t>26. 2.</t>
  </si>
  <si>
    <t>27. 2.</t>
  </si>
  <si>
    <t>28. 2.</t>
  </si>
  <si>
    <t>1. 3.</t>
  </si>
  <si>
    <t>2. 3.</t>
  </si>
  <si>
    <t>3. 3.</t>
  </si>
  <si>
    <t>4. 3.</t>
  </si>
  <si>
    <t>5. 3.</t>
  </si>
  <si>
    <t>6. 3.</t>
  </si>
  <si>
    <t>7. 3.</t>
  </si>
  <si>
    <t>8. 3.</t>
  </si>
  <si>
    <t>9. 3.</t>
  </si>
  <si>
    <t>10. 3.</t>
  </si>
  <si>
    <t>11. 3.</t>
  </si>
  <si>
    <t>12. 3.</t>
  </si>
  <si>
    <t>13. 3.</t>
  </si>
  <si>
    <t>14. 3.</t>
  </si>
  <si>
    <t>15. 3.</t>
  </si>
  <si>
    <t>16. 3.</t>
  </si>
  <si>
    <t>17. 3.</t>
  </si>
  <si>
    <t>18. 3.</t>
  </si>
  <si>
    <t>19. 3.</t>
  </si>
  <si>
    <t>20. 3.</t>
  </si>
  <si>
    <t>21. 3.</t>
  </si>
  <si>
    <t>22. 3.</t>
  </si>
  <si>
    <t>23. 3.</t>
  </si>
  <si>
    <t>24. 3.</t>
  </si>
  <si>
    <t>25. 3.</t>
  </si>
  <si>
    <t>26. 3.</t>
  </si>
  <si>
    <t>27. 3.</t>
  </si>
  <si>
    <t>28. 3.</t>
  </si>
  <si>
    <t>29. 3.</t>
  </si>
  <si>
    <t>30. 3.</t>
  </si>
  <si>
    <t>31. 3.</t>
  </si>
  <si>
    <t>1. 4.</t>
  </si>
  <si>
    <t>2. 4.</t>
  </si>
  <si>
    <t>3. 4.</t>
  </si>
  <si>
    <t>4. 4.</t>
  </si>
  <si>
    <t>5. 4.</t>
  </si>
  <si>
    <t>6. 4.</t>
  </si>
  <si>
    <t>7. 4.</t>
  </si>
  <si>
    <t>8. 4.</t>
  </si>
  <si>
    <t>9. 4.</t>
  </si>
  <si>
    <t>10. 4.</t>
  </si>
  <si>
    <t>11. 4.</t>
  </si>
  <si>
    <t>12. 4.</t>
  </si>
  <si>
    <t>13. 4.</t>
  </si>
  <si>
    <t>14. 4.</t>
  </si>
  <si>
    <t>15. 4.</t>
  </si>
  <si>
    <t>16. 4.</t>
  </si>
  <si>
    <t>17. 4.</t>
  </si>
  <si>
    <t>18. 4.</t>
  </si>
  <si>
    <t>19. 4.</t>
  </si>
  <si>
    <t>20. 4.</t>
  </si>
  <si>
    <t>21. 4.</t>
  </si>
  <si>
    <t>22. 4.</t>
  </si>
  <si>
    <t>23. 4.</t>
  </si>
  <si>
    <t>24. 4.</t>
  </si>
  <si>
    <t>25. 4.</t>
  </si>
  <si>
    <t>26. 4.</t>
  </si>
  <si>
    <t>27. 4.</t>
  </si>
  <si>
    <t>28. 4.</t>
  </si>
  <si>
    <t>29. 4.</t>
  </si>
  <si>
    <t>30. 4.</t>
  </si>
  <si>
    <t>1. 5.</t>
  </si>
  <si>
    <t>2. 5.</t>
  </si>
  <si>
    <t>3. 5.</t>
  </si>
  <si>
    <t>4. 5.</t>
  </si>
  <si>
    <t>5. 5.</t>
  </si>
  <si>
    <t>6. 5.</t>
  </si>
  <si>
    <t>7. 5.</t>
  </si>
  <si>
    <t>8. 5.</t>
  </si>
  <si>
    <t>9. 5.</t>
  </si>
  <si>
    <t>10. 5.</t>
  </si>
  <si>
    <t>11. 5.</t>
  </si>
  <si>
    <t>12. 5.</t>
  </si>
  <si>
    <t>13. 5.</t>
  </si>
  <si>
    <t>14. 5.</t>
  </si>
  <si>
    <t>15. 5.</t>
  </si>
  <si>
    <t>16. 5.</t>
  </si>
  <si>
    <t>17. 5.</t>
  </si>
  <si>
    <t>18. 5.</t>
  </si>
  <si>
    <t>19. 5.</t>
  </si>
  <si>
    <t>20. 5.</t>
  </si>
  <si>
    <t>21. 5.</t>
  </si>
  <si>
    <t>22. 5.</t>
  </si>
  <si>
    <t>23. 5.</t>
  </si>
  <si>
    <t>24. 5.</t>
  </si>
  <si>
    <t>25. 5.</t>
  </si>
  <si>
    <t>26. 5.</t>
  </si>
  <si>
    <t>27. 5.</t>
  </si>
  <si>
    <t>28. 5.</t>
  </si>
  <si>
    <t>29. 5.</t>
  </si>
  <si>
    <t>30. 5.</t>
  </si>
  <si>
    <t>31. 5.</t>
  </si>
  <si>
    <t>1. 6.</t>
  </si>
  <si>
    <t>2. 6.</t>
  </si>
  <si>
    <t>3. 6.</t>
  </si>
  <si>
    <t>4. 6.</t>
  </si>
  <si>
    <t>5. 6.</t>
  </si>
  <si>
    <t>6. 6.</t>
  </si>
  <si>
    <t>7. 6.</t>
  </si>
  <si>
    <t>8. 6.</t>
  </si>
  <si>
    <t>9. 6.</t>
  </si>
  <si>
    <t>10. 6.</t>
  </si>
  <si>
    <t>11. 6.</t>
  </si>
  <si>
    <t>12. 6.</t>
  </si>
  <si>
    <t>13. 6.</t>
  </si>
  <si>
    <t>14. 6.</t>
  </si>
  <si>
    <t>15. 6.</t>
  </si>
  <si>
    <t>16. 6.</t>
  </si>
  <si>
    <t>17. 6.</t>
  </si>
  <si>
    <t>18. 6.</t>
  </si>
  <si>
    <t>19. 6.</t>
  </si>
  <si>
    <t>20. 6.</t>
  </si>
  <si>
    <t>21. 6.</t>
  </si>
  <si>
    <t>22. 6.</t>
  </si>
  <si>
    <t>23. 6.</t>
  </si>
  <si>
    <t>24. 6.</t>
  </si>
  <si>
    <t>25. 6.</t>
  </si>
  <si>
    <t>26. 6.</t>
  </si>
  <si>
    <t>27. 6.</t>
  </si>
  <si>
    <t>28. 6.</t>
  </si>
  <si>
    <t>29. 6.</t>
  </si>
  <si>
    <t>30. 6.</t>
  </si>
  <si>
    <t>1. 7.</t>
  </si>
  <si>
    <t>2. 7.</t>
  </si>
  <si>
    <t>3. 7.</t>
  </si>
  <si>
    <t>4. 7.</t>
  </si>
  <si>
    <t>5. 7.</t>
  </si>
  <si>
    <t>6. 7.</t>
  </si>
  <si>
    <t>7. 7.</t>
  </si>
  <si>
    <t>8. 7.</t>
  </si>
  <si>
    <t>9. 7.</t>
  </si>
  <si>
    <t>10. 7.</t>
  </si>
  <si>
    <t>11. 7.</t>
  </si>
  <si>
    <t>12. 7.</t>
  </si>
  <si>
    <t>13. 7.</t>
  </si>
  <si>
    <t>14. 7.</t>
  </si>
  <si>
    <t>15. 7.</t>
  </si>
  <si>
    <t>16. 7.</t>
  </si>
  <si>
    <t>17. 7.</t>
  </si>
  <si>
    <t>18. 7.</t>
  </si>
  <si>
    <t>19. 7.</t>
  </si>
  <si>
    <t>20. 7.</t>
  </si>
  <si>
    <t>21. 7.</t>
  </si>
  <si>
    <t>22. 7.</t>
  </si>
  <si>
    <t>23. 7.</t>
  </si>
  <si>
    <t>24. 7.</t>
  </si>
  <si>
    <t>25. 7.</t>
  </si>
  <si>
    <t>26. 7.</t>
  </si>
  <si>
    <t>27. 7.</t>
  </si>
  <si>
    <t>28. 7.</t>
  </si>
  <si>
    <t>29. 7.</t>
  </si>
  <si>
    <t>30. 7.</t>
  </si>
  <si>
    <t>31. 7.</t>
  </si>
  <si>
    <t>1. 8.</t>
  </si>
  <si>
    <t>2. 8.</t>
  </si>
  <si>
    <t>3. 8.</t>
  </si>
  <si>
    <t>4. 8.</t>
  </si>
  <si>
    <t>5. 8.</t>
  </si>
  <si>
    <t>6. 8.</t>
  </si>
  <si>
    <t>7. 8.</t>
  </si>
  <si>
    <t>8. 8.</t>
  </si>
  <si>
    <t>9. 8.</t>
  </si>
  <si>
    <t>10. 8.</t>
  </si>
  <si>
    <t>11. 8.</t>
  </si>
  <si>
    <t>12. 8.</t>
  </si>
  <si>
    <t>13. 8.</t>
  </si>
  <si>
    <t>14. 8.</t>
  </si>
  <si>
    <t>15. 8.</t>
  </si>
  <si>
    <t>16. 8.</t>
  </si>
  <si>
    <t>17. 8.</t>
  </si>
  <si>
    <t>18. 8.</t>
  </si>
  <si>
    <t>19. 8.</t>
  </si>
  <si>
    <t>20. 8.</t>
  </si>
  <si>
    <t>21. 8.</t>
  </si>
  <si>
    <t>22. 8.</t>
  </si>
  <si>
    <t>23. 8.</t>
  </si>
  <si>
    <t>24. 8.</t>
  </si>
  <si>
    <t>25. 8.</t>
  </si>
  <si>
    <t>26. 8.</t>
  </si>
  <si>
    <t>27. 8.</t>
  </si>
  <si>
    <t>28. 8.</t>
  </si>
  <si>
    <t>29. 8.</t>
  </si>
  <si>
    <t>30. 8.</t>
  </si>
  <si>
    <t>31. 8.</t>
  </si>
  <si>
    <t>1. 9.</t>
  </si>
  <si>
    <t>2. 9.</t>
  </si>
  <si>
    <t>3. 9.</t>
  </si>
  <si>
    <t>4. 9.</t>
  </si>
  <si>
    <t>5. 9.</t>
  </si>
  <si>
    <t>6. 9.</t>
  </si>
  <si>
    <t>7. 9.</t>
  </si>
  <si>
    <t>8. 9.</t>
  </si>
  <si>
    <t>9. 9.</t>
  </si>
  <si>
    <t>10. 9.</t>
  </si>
  <si>
    <t>11. 9.</t>
  </si>
  <si>
    <t>12. 9.</t>
  </si>
  <si>
    <t>13. 9.</t>
  </si>
  <si>
    <t>14. 9.</t>
  </si>
  <si>
    <t>15. 9.</t>
  </si>
  <si>
    <t>16. 9.</t>
  </si>
  <si>
    <t>17. 9.</t>
  </si>
  <si>
    <t>18. 9.</t>
  </si>
  <si>
    <t>19. 9.</t>
  </si>
  <si>
    <t>20. 9.</t>
  </si>
  <si>
    <t>21. 9.</t>
  </si>
  <si>
    <t>22. 9.</t>
  </si>
  <si>
    <t>23. 9.</t>
  </si>
  <si>
    <t>24. 9.</t>
  </si>
  <si>
    <t>25. 9.</t>
  </si>
  <si>
    <t>26. 9.</t>
  </si>
  <si>
    <t>27. 9.</t>
  </si>
  <si>
    <t>28. 9.</t>
  </si>
  <si>
    <t>29. 9.</t>
  </si>
  <si>
    <t>30. 9.</t>
  </si>
  <si>
    <t>1. 10.</t>
  </si>
  <si>
    <t>2. 10.</t>
  </si>
  <si>
    <t>3. 10.</t>
  </si>
  <si>
    <t>4. 10.</t>
  </si>
  <si>
    <t>5. 10.</t>
  </si>
  <si>
    <t>6. 10.</t>
  </si>
  <si>
    <t>7. 10.</t>
  </si>
  <si>
    <t>8. 10.</t>
  </si>
  <si>
    <t>9. 10.</t>
  </si>
  <si>
    <t>10. 10.</t>
  </si>
  <si>
    <t>11. 10.</t>
  </si>
  <si>
    <t>12. 10.</t>
  </si>
  <si>
    <t>13. 10.</t>
  </si>
  <si>
    <t>14. 10.</t>
  </si>
  <si>
    <t>15. 10.</t>
  </si>
  <si>
    <t>16. 10.</t>
  </si>
  <si>
    <t>17. 10.</t>
  </si>
  <si>
    <t>18. 10.</t>
  </si>
  <si>
    <t>19. 10.</t>
  </si>
  <si>
    <t>20. 10.</t>
  </si>
  <si>
    <t>21. 10.</t>
  </si>
  <si>
    <t>22. 10.</t>
  </si>
  <si>
    <t>23. 10.</t>
  </si>
  <si>
    <t>24. 10.</t>
  </si>
  <si>
    <t>25. 10.</t>
  </si>
  <si>
    <t>26. 10.</t>
  </si>
  <si>
    <t>27. 10.</t>
  </si>
  <si>
    <t>28. 10.</t>
  </si>
  <si>
    <t>29. 10.</t>
  </si>
  <si>
    <t>30. 10.</t>
  </si>
  <si>
    <t>31. 10.</t>
  </si>
  <si>
    <t>1. 11.</t>
  </si>
  <si>
    <t>2. 11.</t>
  </si>
  <si>
    <t>3. 11.</t>
  </si>
  <si>
    <t>4. 11.</t>
  </si>
  <si>
    <t>5. 11.</t>
  </si>
  <si>
    <t>6. 11.</t>
  </si>
  <si>
    <t>7. 11.</t>
  </si>
  <si>
    <t>8. 11.</t>
  </si>
  <si>
    <t>9. 11.</t>
  </si>
  <si>
    <t>10. 11.</t>
  </si>
  <si>
    <t>11. 11.</t>
  </si>
  <si>
    <t>12. 11.</t>
  </si>
  <si>
    <t>13. 11.</t>
  </si>
  <si>
    <t>14. 11.</t>
  </si>
  <si>
    <t>15. 11.</t>
  </si>
  <si>
    <t>16. 11.</t>
  </si>
  <si>
    <t>17. 11.</t>
  </si>
  <si>
    <t>18. 11.</t>
  </si>
  <si>
    <t>19. 11.</t>
  </si>
  <si>
    <t>20. 11.</t>
  </si>
  <si>
    <t>21. 11.</t>
  </si>
  <si>
    <t>22. 11.</t>
  </si>
  <si>
    <t>23. 11.</t>
  </si>
  <si>
    <t>24. 11.</t>
  </si>
  <si>
    <t>25. 11.</t>
  </si>
  <si>
    <t>26. 11.</t>
  </si>
  <si>
    <t>27. 11.</t>
  </si>
  <si>
    <t>28. 11.</t>
  </si>
  <si>
    <t>29. 11.</t>
  </si>
  <si>
    <t>30. 11.</t>
  </si>
  <si>
    <t>1. 12.</t>
  </si>
  <si>
    <t>2. 12.</t>
  </si>
  <si>
    <t>3. 12.</t>
  </si>
  <si>
    <t>4. 12.</t>
  </si>
  <si>
    <t>5. 12.</t>
  </si>
  <si>
    <t>6. 12.</t>
  </si>
  <si>
    <t>7. 12.</t>
  </si>
  <si>
    <t>8. 12.</t>
  </si>
  <si>
    <t>9. 12.</t>
  </si>
  <si>
    <t>10. 12.</t>
  </si>
  <si>
    <t>11. 12.</t>
  </si>
  <si>
    <t>12. 12.</t>
  </si>
  <si>
    <t>13. 12.</t>
  </si>
  <si>
    <t>14. 12.</t>
  </si>
  <si>
    <t>15. 12.</t>
  </si>
  <si>
    <t>16. 12.</t>
  </si>
  <si>
    <t>17. 12.</t>
  </si>
  <si>
    <t>18. 12.</t>
  </si>
  <si>
    <t>19. 12.</t>
  </si>
  <si>
    <t>20. 12.</t>
  </si>
  <si>
    <t>21. 12.</t>
  </si>
  <si>
    <t>22. 12.</t>
  </si>
  <si>
    <t>23. 12.</t>
  </si>
  <si>
    <t>24. 12.</t>
  </si>
  <si>
    <t>25. 12.</t>
  </si>
  <si>
    <t>26. 12.</t>
  </si>
  <si>
    <t>27. 12.</t>
  </si>
  <si>
    <t>28. 12.</t>
  </si>
  <si>
    <t>29. 12.</t>
  </si>
  <si>
    <t>30. 12.</t>
  </si>
  <si>
    <t>31. 12.</t>
  </si>
  <si>
    <t>Plán 2024</t>
  </si>
  <si>
    <t>Skutečnost 2022</t>
  </si>
  <si>
    <t>Plán na rok 2024</t>
  </si>
  <si>
    <t>Počáteční bilance povolenek 1.1.2022</t>
  </si>
  <si>
    <t>Spotřeba emisních povolenek (2022, v zůstatkové ceně)</t>
  </si>
  <si>
    <t>Přidělené emisní povolenky na rok 2022 (bezplatná alokace)</t>
  </si>
  <si>
    <t>Auditní dorovnání za rok 2021 (verifikovaná spotřeba)</t>
  </si>
  <si>
    <t>Rozpuštění dotace spotřebovaných emisních povolenek za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</si>
</sst>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9"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\ _K_č"/>
    <numFmt numFmtId="166" formatCode="0.0%"/>
    <numFmt numFmtId="167" formatCode="0.00%;[Red]\-0.00%"/>
    <numFmt numFmtId="168" formatCode="#,###,##0.00;[Red]\-#,###,##0.00"/>
    <numFmt numFmtId="169" formatCode="#,###,##0;[Red]\-#,###,##0"/>
    <numFmt numFmtId="170" formatCode="#,##0.00_ ;[Red]\-#,##0.00\ "/>
    <numFmt numFmtId="171" formatCode="#,##0.0_);[Red]\(#,##0.0\)"/>
    <numFmt numFmtId="172" formatCode="&quot;$&quot;#,##0.00"/>
    <numFmt numFmtId="173" formatCode="0\ 00\ 000\ 000"/>
    <numFmt numFmtId="174" formatCode="_-* #,##0_-;\-* #,##0_-;_-* &quot;-&quot;_-;_-@_-"/>
    <numFmt numFmtId="175" formatCode="_-* #,##0.00_-;\-* #,##0.00_-;_-* &quot;-&quot;??_-;_-@_-"/>
    <numFmt numFmtId="176" formatCode="#,##0.0"/>
    <numFmt numFmtId="177" formatCode="#,##0.0_);\-#,##0.0_);0.0_)"/>
    <numFmt numFmtId="178" formatCode="_-* #,##0.00\ [$€-1]_-;\-* #,##0.00\ [$€-1]_-;_-* &quot;-&quot;??\ [$€-1]_-"/>
    <numFmt numFmtId="179" formatCode="#,##0_);\-#,##0_);0_)"/>
    <numFmt numFmtId="180" formatCode="0_)"/>
    <numFmt numFmtId="181" formatCode="_-* #,##0\ _C_Z_K_-;\-* #,##0\ _C_Z_K_-;_-* &quot;-&quot;\ _C_Z_K_-;_-@_-"/>
    <numFmt numFmtId="182" formatCode="&quot;(&quot;#,##0.0&quot;)&quot;;&quot;(&quot;\-#,##0.0&quot;)&quot;"/>
    <numFmt numFmtId="183" formatCode="_-* #,##0\ _F_-;\-* #,##0\ _F_-;_-* &quot;-&quot;\ _F_-;_-@_-"/>
    <numFmt numFmtId="184" formatCode="_-* #,##0.00\ _F_-;\-* #,##0.00\ _F_-;_-* &quot;-&quot;??\ _F_-;_-@_-"/>
    <numFmt numFmtId="185" formatCode="#,##0&quot; Mio DM&quot;_);\-#,##0&quot; Mio DM&quot;_)"/>
    <numFmt numFmtId="186" formatCode="#,##0.0&quot; Mio DM&quot;_);\-#,##0.0&quot; Mio DM&quot;_)"/>
    <numFmt numFmtId="187" formatCode="_-* #,##0\ &quot;F&quot;_-;\-* #,##0\ &quot;F&quot;_-;_-* &quot;-&quot;\ &quot;F&quot;_-;_-@_-"/>
    <numFmt numFmtId="188" formatCode="_-* #,##0.00\ &quot;F&quot;_-;\-* #,##0.00\ &quot;F&quot;_-;_-* &quot;-&quot;??\ &quot;F&quot;_-;_-@_-"/>
    <numFmt numFmtId="189" formatCode="#,##0\ &quot;Kc&quot;;\-#,##0\ &quot;Kc&quot;"/>
    <numFmt numFmtId="190" formatCode="\+\ #,##0;\-\ #,##0;\+\/\-\ 0"/>
    <numFmt numFmtId="191" formatCode="\+\ #,##0.0;\-\ #,##0.0;\+\/\-\ 0.0"/>
    <numFmt numFmtId="192" formatCode="0.00_);[Red]\-0.00"/>
    <numFmt numFmtId="193" formatCode="0_);\-0_)"/>
    <numFmt numFmtId="194" formatCode="0_);\-0_);&quot;&quot;"/>
    <numFmt numFmtId="195" formatCode="_)0;_)\-0"/>
    <numFmt numFmtId="196" formatCode="_)_)0;_)_)\-0"/>
    <numFmt numFmtId="197" formatCode=";;;"/>
    <numFmt numFmtId="198" formatCode="#,##0_);[Red]\-#,##0_)"/>
    <numFmt numFmtId="199" formatCode="0.00_)"/>
    <numFmt numFmtId="200" formatCode="#,##0.00\%_)"/>
    <numFmt numFmtId="201" formatCode="0.000_)"/>
    <numFmt numFmtId="202" formatCode="#,##0_);\-#,##0_)"/>
    <numFmt numFmtId="203" formatCode="#,##0_)"/>
    <numFmt numFmtId="204" formatCode="#,##0\ _t_i_s_._K_č_);\-#,##0\ _t_i_s_._K_č_)"/>
    <numFmt numFmtId="205" formatCode="#,##0,&quot;tis.Kč&quot;;\-#,##0,&quot;tis.Kč&quot;"/>
    <numFmt numFmtId="206" formatCode="#,##0.00_)"/>
    <numFmt numFmtId="207" formatCode="_)0;_)\-0;;_)@"/>
    <numFmt numFmtId="208" formatCode="_)_)0;_)_)\-0;;_)_)@"/>
    <numFmt numFmtId="209" formatCode="General_)"/>
    <numFmt numFmtId="210" formatCode="#,##0.0\%_)"/>
    <numFmt numFmtId="211" formatCode="&quot;ano&quot;;[Red]&quot;ne&quot;"/>
    <numFmt numFmtId="212" formatCode="_)#,##0.0_);[Red]_)\-#,##0.0_);_)0.0_)"/>
    <numFmt numFmtId="213" formatCode="#,##0.0;[Red]\-#,##0.0;0.0"/>
    <numFmt numFmtId="214" formatCode="mm\-yyyy"/>
    <numFmt numFmtId="215" formatCode="_-* #,##0\ _K_č_-;\-* #,##0\ _K_č_-;_-* &quot;-&quot;??\ _K_č_-;_-@_-"/>
    <numFmt numFmtId="216" formatCode="0.000"/>
    <numFmt numFmtId="218" formatCode="d/m/;@"/>
    <numFmt numFmtId="219" formatCode="d\.m\.yyyy;@"/>
    <numFmt numFmtId="220" formatCode="_-* #,##0.000\ _K_č_-;\-* #,##0.000\ _K_č_-;_-* &quot;-&quot;??\ _K_č_-;_-@_-"/>
  </numFmts>
  <fonts count="2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0" tint="-0.34998626667073579"/>
      <name val="Arial"/>
      <family val="2"/>
      <charset val="238"/>
    </font>
    <font>
      <sz val="12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2"/>
      <color theme="0" tint="-0.34998626667073579"/>
      <name val="Arial"/>
      <family val="2"/>
      <charset val="238"/>
    </font>
    <font>
      <b/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14"/>
      <color rgb="FF00B0F0"/>
      <name val="Arial"/>
      <family val="2"/>
      <charset val="238"/>
    </font>
    <font>
      <sz val="12"/>
      <color rgb="FFFF0000"/>
      <name val="Arial"/>
      <family val="2"/>
      <charset val="238"/>
    </font>
    <font>
      <i/>
      <sz val="10"/>
      <color theme="0" tint="-0.499984740745262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trike/>
      <sz val="10"/>
      <name val="Arial"/>
      <family val="2"/>
      <charset val="238"/>
    </font>
    <font>
      <sz val="10"/>
      <name val="Arial"/>
      <family val="2"/>
    </font>
    <font>
      <b/>
      <i/>
      <sz val="10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i/>
      <sz val="10"/>
      <color rgb="FF00B0F0"/>
      <name val="Arial"/>
      <family val="2"/>
      <charset val="238"/>
    </font>
    <font>
      <u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0"/>
      <name val="Times New Roman CE"/>
      <family val="1"/>
      <charset val="238"/>
    </font>
    <font>
      <i/>
      <u/>
      <sz val="10"/>
      <name val="Arial CE"/>
      <family val="2"/>
      <charset val="238"/>
    </font>
    <font>
      <b/>
      <sz val="9"/>
      <name val="Times New Roman CE"/>
      <family val="1"/>
      <charset val="238"/>
    </font>
    <font>
      <i/>
      <sz val="8"/>
      <name val="Times New Roman CE"/>
      <family val="1"/>
      <charset val="238"/>
    </font>
    <font>
      <b/>
      <i/>
      <u/>
      <sz val="10"/>
      <name val="Arial CE"/>
      <family val="2"/>
      <charset val="238"/>
    </font>
    <font>
      <b/>
      <sz val="10"/>
      <name val="Times New Roman CE"/>
      <family val="1"/>
      <charset val="238"/>
    </font>
    <font>
      <sz val="10"/>
      <name val="Arial CE"/>
    </font>
    <font>
      <b/>
      <sz val="10"/>
      <name val="Arial"/>
      <family val="2"/>
    </font>
    <font>
      <sz val="10"/>
      <name val="Helv"/>
      <charset val="238"/>
    </font>
    <font>
      <sz val="10"/>
      <name val="MS Sans Serif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E"/>
      <family val="2"/>
      <charset val="238"/>
    </font>
    <font>
      <sz val="8"/>
      <name val="Times New Roman"/>
      <family val="1"/>
      <charset val="238"/>
    </font>
    <font>
      <sz val="11"/>
      <color indexed="20"/>
      <name val="Calibri"/>
      <family val="2"/>
      <charset val="238"/>
    </font>
    <font>
      <sz val="10"/>
      <name val="Courier New CE"/>
      <family val="3"/>
      <charset val="238"/>
    </font>
    <font>
      <b/>
      <sz val="11"/>
      <color indexed="52"/>
      <name val="Calibri"/>
      <family val="2"/>
      <charset val="238"/>
    </font>
    <font>
      <b/>
      <sz val="10"/>
      <name val="Univers CE"/>
      <family val="2"/>
      <charset val="238"/>
    </font>
    <font>
      <b/>
      <sz val="10"/>
      <name val="Helv"/>
    </font>
    <font>
      <b/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17"/>
      <name val="Arial"/>
      <family val="2"/>
    </font>
    <font>
      <b/>
      <sz val="10"/>
      <name val="MS Sans Serif"/>
      <family val="2"/>
      <charset val="238"/>
    </font>
    <font>
      <sz val="1"/>
      <color indexed="8"/>
      <name val="Courier"/>
      <family val="1"/>
      <charset val="238"/>
    </font>
    <font>
      <sz val="10"/>
      <name val="MS Serif"/>
      <family val="1"/>
    </font>
    <font>
      <sz val="10"/>
      <name val="MS Serif"/>
      <family val="1"/>
      <charset val="238"/>
    </font>
    <font>
      <sz val="10"/>
      <name val="Courier"/>
      <family val="3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name val="Arial CE"/>
      <family val="2"/>
      <charset val="238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color indexed="16"/>
      <name val="MS Serif"/>
      <family val="1"/>
      <charset val="238"/>
    </font>
    <font>
      <sz val="12"/>
      <name val="Times New Roman CE"/>
      <charset val="238"/>
    </font>
    <font>
      <i/>
      <sz val="11"/>
      <color indexed="23"/>
      <name val="Calibri"/>
      <family val="2"/>
      <charset val="238"/>
    </font>
    <font>
      <b/>
      <sz val="1"/>
      <color indexed="8"/>
      <name val="Courier"/>
      <family val="3"/>
    </font>
    <font>
      <b/>
      <sz val="12"/>
      <name val="SCRRMN"/>
      <charset val="238"/>
    </font>
    <font>
      <b/>
      <i/>
      <sz val="1"/>
      <color indexed="8"/>
      <name val="Courier"/>
      <family val="3"/>
    </font>
    <font>
      <b/>
      <i/>
      <sz val="12"/>
      <name val="SCRRMN"/>
      <charset val="238"/>
    </font>
    <font>
      <b/>
      <u/>
      <sz val="1"/>
      <color indexed="8"/>
      <name val="Courier"/>
      <family val="3"/>
    </font>
    <font>
      <b/>
      <u/>
      <sz val="20"/>
      <name val="SCRRMN"/>
      <charset val="238"/>
    </font>
    <font>
      <b/>
      <sz val="16"/>
      <name val="SCRRMN"/>
      <charset val="238"/>
    </font>
    <font>
      <b/>
      <sz val="14"/>
      <name val="SCRRMN"/>
      <charset val="238"/>
    </font>
    <font>
      <sz val="11"/>
      <color indexed="17"/>
      <name val="Calibri"/>
      <family val="2"/>
      <charset val="238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"/>
      <color indexed="8"/>
      <name val="Courier"/>
      <family val="1"/>
      <charset val="238"/>
    </font>
    <font>
      <sz val="14"/>
      <name val="Courier"/>
      <family val="3"/>
    </font>
    <font>
      <u/>
      <sz val="10"/>
      <color theme="10"/>
      <name val="Calibri"/>
      <family val="2"/>
      <charset val="238"/>
    </font>
    <font>
      <u/>
      <sz val="12"/>
      <color indexed="12"/>
      <name val="Times New Roman"/>
      <family val="1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name val="Helv"/>
    </font>
    <font>
      <b/>
      <sz val="16"/>
      <color indexed="38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</font>
    <font>
      <sz val="10"/>
      <color theme="1"/>
      <name val="Arial"/>
      <family val="2"/>
    </font>
    <font>
      <sz val="12"/>
      <name val="Arial CE"/>
      <family val="2"/>
      <charset val="238"/>
    </font>
    <font>
      <b/>
      <sz val="8"/>
      <color indexed="6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8"/>
      <color indexed="9"/>
      <name val="Arial CE"/>
      <family val="2"/>
      <charset val="238"/>
    </font>
    <font>
      <sz val="10"/>
      <name val="Symbol"/>
      <family val="1"/>
      <charset val="2"/>
    </font>
    <font>
      <b/>
      <sz val="11"/>
      <color indexed="63"/>
      <name val="Calibri"/>
      <family val="2"/>
      <charset val="238"/>
    </font>
    <font>
      <u/>
      <sz val="1"/>
      <color indexed="8"/>
      <name val="Courier"/>
      <family val="3"/>
    </font>
    <font>
      <u/>
      <sz val="20"/>
      <color indexed="10"/>
      <name val="SCRRMN"/>
      <charset val="238"/>
    </font>
    <font>
      <sz val="11"/>
      <color theme="1"/>
      <name val="Times New Roman"/>
      <family val="2"/>
      <charset val="238"/>
    </font>
    <font>
      <sz val="10"/>
      <color indexed="8"/>
      <name val="Arial"/>
      <family val="2"/>
    </font>
    <font>
      <sz val="8"/>
      <color indexed="62"/>
      <name val="Arial"/>
      <family val="2"/>
    </font>
    <font>
      <b/>
      <u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u/>
      <sz val="10"/>
      <name val="Arial"/>
      <family val="2"/>
    </font>
    <font>
      <b/>
      <sz val="16"/>
      <color indexed="23"/>
      <name val="Arial"/>
      <family val="2"/>
      <charset val="238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22"/>
      <name val="Arial CE"/>
      <family val="2"/>
      <charset val="238"/>
    </font>
    <font>
      <b/>
      <sz val="14"/>
      <color indexed="11"/>
      <name val="Arial CE"/>
      <family val="2"/>
      <charset val="238"/>
    </font>
    <font>
      <b/>
      <sz val="11"/>
      <name val="Arial CE"/>
      <family val="2"/>
      <charset val="238"/>
    </font>
    <font>
      <sz val="12"/>
      <name val="Courier New"/>
      <family val="3"/>
      <charset val="238"/>
    </font>
    <font>
      <sz val="10"/>
      <color indexed="8"/>
      <name val="Arial CE"/>
      <family val="2"/>
      <charset val="238"/>
    </font>
    <font>
      <sz val="10"/>
      <color indexed="12"/>
      <name val="Arial CE"/>
      <family val="2"/>
      <charset val="238"/>
    </font>
    <font>
      <sz val="12"/>
      <color indexed="12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23"/>
      <name val="Arial CE"/>
      <family val="2"/>
      <charset val="238"/>
    </font>
    <font>
      <sz val="14"/>
      <name val="Times New Roman CE"/>
      <family val="1"/>
      <charset val="238"/>
    </font>
    <font>
      <b/>
      <sz val="12"/>
      <name val="Arial CE"/>
      <family val="2"/>
      <charset val="238"/>
    </font>
    <font>
      <sz val="10"/>
      <color indexed="43"/>
      <name val="Arial CE"/>
      <family val="2"/>
      <charset val="238"/>
    </font>
    <font>
      <sz val="12"/>
      <color indexed="8"/>
      <name val="Times New Roman CE"/>
      <family val="1"/>
      <charset val="238"/>
    </font>
    <font>
      <b/>
      <i/>
      <sz val="12"/>
      <color indexed="19"/>
      <name val="Arial CE"/>
      <family val="2"/>
      <charset val="238"/>
    </font>
    <font>
      <sz val="12"/>
      <color indexed="10"/>
      <name val="Arial CE"/>
      <family val="2"/>
      <charset val="238"/>
    </font>
    <font>
      <b/>
      <i/>
      <u/>
      <sz val="20"/>
      <color indexed="12"/>
      <name val="Arial CE"/>
      <charset val="238"/>
    </font>
    <font>
      <sz val="11"/>
      <name val="Arial CE"/>
      <family val="2"/>
      <charset val="238"/>
    </font>
    <font>
      <b/>
      <sz val="9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Helv"/>
    </font>
    <font>
      <b/>
      <sz val="8"/>
      <color indexed="8"/>
      <name val="Helv"/>
    </font>
    <font>
      <sz val="11"/>
      <color indexed="10"/>
      <name val="Calibri"/>
      <family val="2"/>
      <charset val="238"/>
    </font>
    <font>
      <sz val="11"/>
      <color indexed="62"/>
      <name val="Arial"/>
      <family val="2"/>
      <charset val="238"/>
    </font>
    <font>
      <b/>
      <sz val="11"/>
      <color indexed="52"/>
      <name val="Arial"/>
      <family val="2"/>
      <charset val="238"/>
    </font>
    <font>
      <b/>
      <sz val="11"/>
      <color indexed="63"/>
      <name val="Arial"/>
      <family val="2"/>
      <charset val="238"/>
    </font>
    <font>
      <u/>
      <sz val="10"/>
      <name val="Arial"/>
      <family val="2"/>
      <charset val="238"/>
    </font>
    <font>
      <sz val="10"/>
      <color theme="1" tint="0.499984740745262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b/>
      <sz val="10"/>
      <color theme="1" tint="0.499984740745262"/>
      <name val="Arial"/>
      <family val="2"/>
      <charset val="238"/>
    </font>
    <font>
      <i/>
      <sz val="10"/>
      <color theme="1" tint="0.499984740745262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23"/>
      <name val="Arial"/>
      <family val="2"/>
      <charset val="238"/>
    </font>
    <font>
      <b/>
      <sz val="10"/>
      <color indexed="23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u/>
      <sz val="1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sz val="10"/>
      <color indexed="17"/>
      <name val="Arial"/>
      <family val="2"/>
      <charset val="238"/>
    </font>
    <font>
      <i/>
      <sz val="10"/>
      <color indexed="8"/>
      <name val="Arial"/>
      <family val="2"/>
      <charset val="238"/>
    </font>
    <font>
      <strike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i/>
      <sz val="12"/>
      <color rgb="FF0070C0"/>
      <name val="Arial"/>
      <family val="2"/>
      <charset val="238"/>
    </font>
    <font>
      <b/>
      <sz val="11"/>
      <name val="Arial CE"/>
      <charset val="238"/>
    </font>
    <font>
      <b/>
      <sz val="10"/>
      <color indexed="23"/>
      <name val="Arial CE"/>
      <charset val="238"/>
    </font>
    <font>
      <sz val="14"/>
      <color rgb="FFFF0000"/>
      <name val="Arial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0"/>
      <color rgb="FF0070C0"/>
      <name val="Arial"/>
      <family val="2"/>
      <charset val="238"/>
    </font>
    <font>
      <b/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FFFFFF"/>
      <name val="Arial"/>
      <family val="2"/>
      <charset val="238"/>
    </font>
    <font>
      <i/>
      <sz val="10"/>
      <color theme="0" tint="-0.499984740745262"/>
      <name val="Arial CE"/>
      <charset val="238"/>
    </font>
    <font>
      <sz val="14"/>
      <color rgb="FF000000"/>
      <name val="Arial"/>
      <family val="2"/>
      <charset val="238"/>
    </font>
    <font>
      <i/>
      <sz val="11"/>
      <color theme="0" tint="-0.499984740745262"/>
      <name val="Calibri"/>
      <family val="2"/>
      <charset val="238"/>
      <scheme val="minor"/>
    </font>
    <font>
      <b/>
      <i/>
      <sz val="10"/>
      <color theme="0" tint="-0.34998626667073579"/>
      <name val="Arial CE"/>
      <charset val="238"/>
    </font>
    <font>
      <i/>
      <sz val="10"/>
      <color theme="0" tint="-0.34998626667073579"/>
      <name val="Arial CE"/>
      <charset val="238"/>
    </font>
    <font>
      <b/>
      <sz val="12"/>
      <color rgb="FFFF0000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10"/>
      <color theme="1"/>
      <name val="Arial CE"/>
      <charset val="238"/>
    </font>
    <font>
      <sz val="10"/>
      <color theme="1"/>
      <name val="Arial CE"/>
      <charset val="238"/>
    </font>
    <font>
      <b/>
      <sz val="11"/>
      <name val="Calibri"/>
      <family val="2"/>
      <charset val="238"/>
    </font>
    <font>
      <sz val="10"/>
      <color rgb="FF808080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4"/>
      <name val="Arial"/>
      <family val="2"/>
      <charset val="238"/>
    </font>
    <font>
      <sz val="10"/>
      <color theme="0"/>
      <name val="Arial"/>
      <family val="2"/>
      <charset val="238"/>
    </font>
    <font>
      <sz val="18"/>
      <color indexed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Calibri"/>
      <family val="2"/>
      <charset val="238"/>
      <scheme val="minor"/>
    </font>
    <font>
      <vertAlign val="subscript"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2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24"/>
      <name val="Arial CE"/>
      <charset val="238"/>
    </font>
    <font>
      <b/>
      <sz val="24"/>
      <name val="Arial"/>
      <family val="2"/>
      <charset val="238"/>
    </font>
    <font>
      <b/>
      <i/>
      <sz val="10"/>
      <name val="Arial CE"/>
      <family val="2"/>
      <charset val="238"/>
    </font>
  </fonts>
  <fills count="1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solid">
        <fgColor indexed="16"/>
      </patternFill>
    </fill>
    <fill>
      <patternFill patternType="solid">
        <fgColor indexed="20"/>
      </patternFill>
    </fill>
    <fill>
      <patternFill patternType="solid">
        <fgColor indexed="23"/>
        <bgColor indexed="8"/>
      </patternFill>
    </fill>
    <fill>
      <patternFill patternType="solid">
        <fgColor indexed="49"/>
        <bgColor indexed="64"/>
      </patternFill>
    </fill>
    <fill>
      <patternFill patternType="lightUp">
        <fgColor indexed="8"/>
        <bgColor indexed="9"/>
      </patternFill>
    </fill>
    <fill>
      <patternFill patternType="lightDown">
        <fgColor indexed="8"/>
        <bgColor indexed="9"/>
      </patternFill>
    </fill>
    <fill>
      <patternFill patternType="solid">
        <fgColor indexed="26"/>
        <bgColor indexed="13"/>
      </patternFill>
    </fill>
    <fill>
      <patternFill patternType="solid">
        <fgColor indexed="43"/>
        <bgColor indexed="13"/>
      </patternFill>
    </fill>
    <fill>
      <patternFill patternType="solid">
        <fgColor indexed="49"/>
        <bgColor indexed="15"/>
      </patternFill>
    </fill>
    <fill>
      <patternFill patternType="solid">
        <fgColor indexed="9"/>
        <bgColor indexed="15"/>
      </patternFill>
    </fill>
    <fill>
      <patternFill patternType="solid">
        <fgColor indexed="15"/>
        <bgColor indexed="15"/>
      </patternFill>
    </fill>
    <fill>
      <patternFill patternType="solid">
        <fgColor indexed="22"/>
        <bgColor indexed="8"/>
      </patternFill>
    </fill>
    <fill>
      <patternFill patternType="solid">
        <fgColor indexed="13"/>
        <bgColor indexed="13"/>
      </patternFill>
    </fill>
    <fill>
      <patternFill patternType="solid">
        <fgColor rgb="FFCCFFCC"/>
        <bgColor indexed="64"/>
      </patternFill>
    </fill>
    <fill>
      <patternFill patternType="solid">
        <fgColor rgb="FFACB9C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rgb="FF96969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25">
    <xf numFmtId="0" fontId="0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9" fontId="19" fillId="0" borderId="0" applyFont="0" applyFill="0" applyBorder="0" applyAlignment="0" applyProtection="0"/>
    <xf numFmtId="0" fontId="18" fillId="0" borderId="0"/>
    <xf numFmtId="0" fontId="19" fillId="0" borderId="0"/>
    <xf numFmtId="0" fontId="1" fillId="0" borderId="0"/>
    <xf numFmtId="0" fontId="1" fillId="0" borderId="0"/>
    <xf numFmtId="0" fontId="39" fillId="0" borderId="0"/>
    <xf numFmtId="0" fontId="19" fillId="0" borderId="0"/>
    <xf numFmtId="0" fontId="19" fillId="0" borderId="0"/>
    <xf numFmtId="167" fontId="41" fillId="0" borderId="63">
      <alignment horizontal="right"/>
      <protection hidden="1"/>
    </xf>
    <xf numFmtId="168" fontId="41" fillId="0" borderId="63">
      <alignment horizontal="right"/>
      <protection hidden="1"/>
    </xf>
    <xf numFmtId="168" fontId="41" fillId="0" borderId="63">
      <alignment horizontal="right"/>
      <protection hidden="1"/>
    </xf>
    <xf numFmtId="168" fontId="41" fillId="0" borderId="63">
      <alignment horizontal="right"/>
      <protection hidden="1"/>
    </xf>
    <xf numFmtId="169" fontId="41" fillId="0" borderId="63">
      <alignment horizontal="right"/>
      <protection hidden="1"/>
    </xf>
    <xf numFmtId="169" fontId="41" fillId="0" borderId="63">
      <alignment horizontal="right"/>
      <protection hidden="1"/>
    </xf>
    <xf numFmtId="169" fontId="41" fillId="0" borderId="63">
      <alignment horizontal="right"/>
      <protection hidden="1"/>
    </xf>
    <xf numFmtId="1" fontId="41" fillId="0" borderId="0">
      <alignment horizontal="left"/>
      <protection hidden="1"/>
    </xf>
    <xf numFmtId="1" fontId="42" fillId="0" borderId="0">
      <protection hidden="1"/>
    </xf>
    <xf numFmtId="167" fontId="43" fillId="0" borderId="63">
      <alignment horizontal="right"/>
      <protection hidden="1"/>
    </xf>
    <xf numFmtId="167" fontId="43" fillId="0" borderId="63">
      <alignment horizontal="right"/>
      <protection hidden="1"/>
    </xf>
    <xf numFmtId="167" fontId="43" fillId="0" borderId="63">
      <alignment horizontal="right"/>
      <protection hidden="1"/>
    </xf>
    <xf numFmtId="169" fontId="43" fillId="0" borderId="63">
      <alignment horizontal="right"/>
      <protection hidden="1"/>
    </xf>
    <xf numFmtId="169" fontId="43" fillId="0" borderId="63">
      <alignment horizontal="right"/>
      <protection hidden="1"/>
    </xf>
    <xf numFmtId="169" fontId="43" fillId="0" borderId="63">
      <alignment horizontal="right"/>
      <protection hidden="1"/>
    </xf>
    <xf numFmtId="1" fontId="43" fillId="0" borderId="0">
      <protection hidden="1"/>
    </xf>
    <xf numFmtId="49" fontId="44" fillId="0" borderId="0">
      <protection hidden="1"/>
    </xf>
    <xf numFmtId="1" fontId="45" fillId="0" borderId="0">
      <protection hidden="1"/>
    </xf>
    <xf numFmtId="167" fontId="43" fillId="0" borderId="63">
      <alignment horizontal="right"/>
      <protection hidden="1"/>
    </xf>
    <xf numFmtId="167" fontId="43" fillId="0" borderId="63">
      <alignment horizontal="right"/>
      <protection hidden="1"/>
    </xf>
    <xf numFmtId="167" fontId="43" fillId="0" borderId="63">
      <alignment horizontal="right"/>
      <protection hidden="1"/>
    </xf>
    <xf numFmtId="169" fontId="43" fillId="0" borderId="63">
      <alignment horizontal="right"/>
      <protection hidden="1"/>
    </xf>
    <xf numFmtId="169" fontId="43" fillId="0" borderId="63">
      <alignment horizontal="right"/>
      <protection hidden="1"/>
    </xf>
    <xf numFmtId="169" fontId="43" fillId="0" borderId="63">
      <alignment horizontal="right"/>
      <protection hidden="1"/>
    </xf>
    <xf numFmtId="1" fontId="43" fillId="0" borderId="36">
      <alignment horizontal="left"/>
      <protection hidden="1"/>
    </xf>
    <xf numFmtId="1" fontId="43" fillId="0" borderId="36">
      <alignment horizontal="left"/>
      <protection hidden="1"/>
    </xf>
    <xf numFmtId="1" fontId="43" fillId="0" borderId="36">
      <alignment horizontal="left"/>
      <protection hidden="1"/>
    </xf>
    <xf numFmtId="1" fontId="43" fillId="0" borderId="36">
      <alignment horizontal="left"/>
      <protection hidden="1"/>
    </xf>
    <xf numFmtId="1" fontId="43" fillId="0" borderId="36">
      <alignment horizontal="left"/>
      <protection hidden="1"/>
    </xf>
    <xf numFmtId="1" fontId="43" fillId="0" borderId="36">
      <alignment horizontal="left"/>
      <protection hidden="1"/>
    </xf>
    <xf numFmtId="1" fontId="43" fillId="0" borderId="36">
      <alignment horizontal="left"/>
      <protection hidden="1"/>
    </xf>
    <xf numFmtId="1" fontId="43" fillId="0" borderId="36">
      <alignment horizontal="left"/>
      <protection hidden="1"/>
    </xf>
    <xf numFmtId="1" fontId="46" fillId="0" borderId="64">
      <alignment horizontal="left"/>
      <protection hidden="1"/>
    </xf>
    <xf numFmtId="167" fontId="41" fillId="38" borderId="63">
      <alignment horizontal="right"/>
      <protection locked="0"/>
    </xf>
    <xf numFmtId="167" fontId="41" fillId="38" borderId="63">
      <alignment horizontal="right"/>
      <protection locked="0"/>
    </xf>
    <xf numFmtId="167" fontId="41" fillId="38" borderId="63">
      <alignment horizontal="right"/>
      <protection locked="0"/>
    </xf>
    <xf numFmtId="169" fontId="41" fillId="39" borderId="63" applyBorder="0">
      <alignment horizontal="right"/>
      <protection locked="0"/>
    </xf>
    <xf numFmtId="169" fontId="41" fillId="39" borderId="63" applyBorder="0">
      <alignment horizontal="right"/>
      <protection locked="0"/>
    </xf>
    <xf numFmtId="169" fontId="41" fillId="39" borderId="63" applyBorder="0">
      <alignment horizontal="right"/>
      <protection locked="0"/>
    </xf>
    <xf numFmtId="0" fontId="47" fillId="0" borderId="0"/>
    <xf numFmtId="170" fontId="32" fillId="0" borderId="65">
      <protection locked="0"/>
    </xf>
    <xf numFmtId="170" fontId="32" fillId="37" borderId="65">
      <protection hidden="1"/>
    </xf>
    <xf numFmtId="170" fontId="32" fillId="40" borderId="65">
      <protection hidden="1"/>
    </xf>
    <xf numFmtId="170" fontId="48" fillId="0" borderId="0">
      <protection hidden="1"/>
    </xf>
    <xf numFmtId="0" fontId="49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50" fillId="0" borderId="0"/>
    <xf numFmtId="0" fontId="50" fillId="0" borderId="0"/>
    <xf numFmtId="0" fontId="39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1" fillId="14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1" borderId="0" applyNumberFormat="0" applyBorder="0" applyAlignment="0" applyProtection="0"/>
    <xf numFmtId="0" fontId="39" fillId="48" borderId="0" applyNumberFormat="0" applyBorder="0" applyAlignment="0" applyProtection="0"/>
    <xf numFmtId="0" fontId="39" fillId="42" borderId="0" applyNumberFormat="0" applyBorder="0" applyAlignment="0" applyProtection="0"/>
    <xf numFmtId="0" fontId="39" fillId="49" borderId="0" applyNumberFormat="0" applyBorder="0" applyAlignment="0" applyProtection="0"/>
    <xf numFmtId="0" fontId="39" fillId="43" borderId="0" applyNumberFormat="0" applyBorder="0" applyAlignment="0" applyProtection="0"/>
    <xf numFmtId="0" fontId="39" fillId="50" borderId="0" applyNumberFormat="0" applyBorder="0" applyAlignment="0" applyProtection="0"/>
    <xf numFmtId="0" fontId="39" fillId="44" borderId="0" applyNumberFormat="0" applyBorder="0" applyAlignment="0" applyProtection="0"/>
    <xf numFmtId="0" fontId="39" fillId="51" borderId="0" applyNumberFormat="0" applyBorder="0" applyAlignment="0" applyProtection="0"/>
    <xf numFmtId="0" fontId="39" fillId="45" borderId="0" applyNumberFormat="0" applyBorder="0" applyAlignment="0" applyProtection="0"/>
    <xf numFmtId="0" fontId="39" fillId="52" borderId="0" applyNumberFormat="0" applyBorder="0" applyAlignment="0" applyProtection="0"/>
    <xf numFmtId="0" fontId="39" fillId="46" borderId="0" applyNumberFormat="0" applyBorder="0" applyAlignment="0" applyProtection="0"/>
    <xf numFmtId="0" fontId="39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55" borderId="0" applyNumberFormat="0" applyBorder="0" applyAlignment="0" applyProtection="0"/>
    <xf numFmtId="0" fontId="39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44" borderId="0" applyNumberFormat="0" applyBorder="0" applyAlignment="0" applyProtection="0"/>
    <xf numFmtId="0" fontId="39" fillId="5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53" borderId="0" applyNumberFormat="0" applyBorder="0" applyAlignment="0" applyProtection="0"/>
    <xf numFmtId="0" fontId="39" fillId="5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56" borderId="0" applyNumberFormat="0" applyBorder="0" applyAlignment="0" applyProtection="0"/>
    <xf numFmtId="0" fontId="39" fillId="57" borderId="0" applyNumberFormat="0" applyBorder="0" applyAlignment="0" applyProtection="0"/>
    <xf numFmtId="0" fontId="39" fillId="53" borderId="0" applyNumberFormat="0" applyBorder="0" applyAlignment="0" applyProtection="0"/>
    <xf numFmtId="0" fontId="39" fillId="58" borderId="0" applyNumberFormat="0" applyBorder="0" applyAlignment="0" applyProtection="0"/>
    <xf numFmtId="0" fontId="39" fillId="54" borderId="0" applyNumberFormat="0" applyBorder="0" applyAlignment="0" applyProtection="0"/>
    <xf numFmtId="0" fontId="39" fillId="59" borderId="0" applyNumberFormat="0" applyBorder="0" applyAlignment="0" applyProtection="0"/>
    <xf numFmtId="0" fontId="39" fillId="55" borderId="0" applyNumberFormat="0" applyBorder="0" applyAlignment="0" applyProtection="0"/>
    <xf numFmtId="0" fontId="39" fillId="50" borderId="0" applyNumberFormat="0" applyBorder="0" applyAlignment="0" applyProtection="0"/>
    <xf numFmtId="0" fontId="39" fillId="44" borderId="0" applyNumberFormat="0" applyBorder="0" applyAlignment="0" applyProtection="0"/>
    <xf numFmtId="0" fontId="39" fillId="57" borderId="0" applyNumberFormat="0" applyBorder="0" applyAlignment="0" applyProtection="0"/>
    <xf numFmtId="0" fontId="39" fillId="53" borderId="0" applyNumberFormat="0" applyBorder="0" applyAlignment="0" applyProtection="0"/>
    <xf numFmtId="0" fontId="39" fillId="60" borderId="0" applyNumberFormat="0" applyBorder="0" applyAlignment="0" applyProtection="0"/>
    <xf numFmtId="0" fontId="39" fillId="56" borderId="0" applyNumberFormat="0" applyBorder="0" applyAlignment="0" applyProtection="0"/>
    <xf numFmtId="0" fontId="51" fillId="61" borderId="0" applyNumberFormat="0" applyBorder="0" applyAlignment="0" applyProtection="0"/>
    <xf numFmtId="0" fontId="17" fillId="12" borderId="0" applyNumberFormat="0" applyBorder="0" applyAlignment="0" applyProtection="0"/>
    <xf numFmtId="0" fontId="51" fillId="61" borderId="0" applyNumberFormat="0" applyBorder="0" applyAlignment="0" applyProtection="0"/>
    <xf numFmtId="0" fontId="51" fillId="54" borderId="0" applyNumberFormat="0" applyBorder="0" applyAlignment="0" applyProtection="0"/>
    <xf numFmtId="0" fontId="17" fillId="16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17" fillId="20" borderId="0" applyNumberFormat="0" applyBorder="0" applyAlignment="0" applyProtection="0"/>
    <xf numFmtId="0" fontId="51" fillId="55" borderId="0" applyNumberFormat="0" applyBorder="0" applyAlignment="0" applyProtection="0"/>
    <xf numFmtId="0" fontId="51" fillId="62" borderId="0" applyNumberFormat="0" applyBorder="0" applyAlignment="0" applyProtection="0"/>
    <xf numFmtId="0" fontId="17" fillId="24" borderId="0" applyNumberFormat="0" applyBorder="0" applyAlignment="0" applyProtection="0"/>
    <xf numFmtId="0" fontId="51" fillId="62" borderId="0" applyNumberFormat="0" applyBorder="0" applyAlignment="0" applyProtection="0"/>
    <xf numFmtId="0" fontId="51" fillId="63" borderId="0" applyNumberFormat="0" applyBorder="0" applyAlignment="0" applyProtection="0"/>
    <xf numFmtId="0" fontId="17" fillId="28" borderId="0" applyNumberFormat="0" applyBorder="0" applyAlignment="0" applyProtection="0"/>
    <xf numFmtId="0" fontId="51" fillId="63" borderId="0" applyNumberFormat="0" applyBorder="0" applyAlignment="0" applyProtection="0"/>
    <xf numFmtId="0" fontId="51" fillId="64" borderId="0" applyNumberFormat="0" applyBorder="0" applyAlignment="0" applyProtection="0"/>
    <xf numFmtId="0" fontId="17" fillId="32" borderId="0" applyNumberFormat="0" applyBorder="0" applyAlignment="0" applyProtection="0"/>
    <xf numFmtId="0" fontId="51" fillId="64" borderId="0" applyNumberFormat="0" applyBorder="0" applyAlignment="0" applyProtection="0"/>
    <xf numFmtId="0" fontId="51" fillId="65" borderId="0" applyNumberFormat="0" applyBorder="0" applyAlignment="0" applyProtection="0"/>
    <xf numFmtId="0" fontId="51" fillId="61" borderId="0" applyNumberFormat="0" applyBorder="0" applyAlignment="0" applyProtection="0"/>
    <xf numFmtId="0" fontId="51" fillId="58" borderId="0" applyNumberFormat="0" applyBorder="0" applyAlignment="0" applyProtection="0"/>
    <xf numFmtId="0" fontId="51" fillId="54" borderId="0" applyNumberFormat="0" applyBorder="0" applyAlignment="0" applyProtection="0"/>
    <xf numFmtId="0" fontId="51" fillId="59" borderId="0" applyNumberFormat="0" applyBorder="0" applyAlignment="0" applyProtection="0"/>
    <xf numFmtId="0" fontId="51" fillId="55" borderId="0" applyNumberFormat="0" applyBorder="0" applyAlignment="0" applyProtection="0"/>
    <xf numFmtId="0" fontId="51" fillId="66" borderId="0" applyNumberFormat="0" applyBorder="0" applyAlignment="0" applyProtection="0"/>
    <xf numFmtId="0" fontId="51" fillId="62" borderId="0" applyNumberFormat="0" applyBorder="0" applyAlignment="0" applyProtection="0"/>
    <xf numFmtId="0" fontId="51" fillId="67" borderId="0" applyNumberFormat="0" applyBorder="0" applyAlignment="0" applyProtection="0"/>
    <xf numFmtId="0" fontId="51" fillId="63" borderId="0" applyNumberFormat="0" applyBorder="0" applyAlignment="0" applyProtection="0"/>
    <xf numFmtId="0" fontId="51" fillId="68" borderId="0" applyNumberFormat="0" applyBorder="0" applyAlignment="0" applyProtection="0"/>
    <xf numFmtId="0" fontId="51" fillId="64" borderId="0" applyNumberFormat="0" applyBorder="0" applyAlignment="0" applyProtection="0"/>
    <xf numFmtId="0" fontId="51" fillId="69" borderId="0" applyNumberFormat="0" applyBorder="0" applyAlignment="0" applyProtection="0"/>
    <xf numFmtId="0" fontId="52" fillId="70" borderId="0" applyNumberFormat="0" applyBorder="0" applyAlignment="0" applyProtection="0"/>
    <xf numFmtId="0" fontId="52" fillId="71" borderId="0" applyNumberFormat="0" applyBorder="0" applyAlignment="0" applyProtection="0"/>
    <xf numFmtId="0" fontId="53" fillId="72" borderId="0" applyNumberFormat="0" applyBorder="0" applyAlignment="0" applyProtection="0"/>
    <xf numFmtId="0" fontId="51" fillId="73" borderId="0" applyNumberFormat="0" applyBorder="0" applyAlignment="0" applyProtection="0"/>
    <xf numFmtId="0" fontId="51" fillId="74" borderId="0" applyNumberFormat="0" applyBorder="0" applyAlignment="0" applyProtection="0"/>
    <xf numFmtId="0" fontId="52" fillId="75" borderId="0" applyNumberFormat="0" applyBorder="0" applyAlignment="0" applyProtection="0"/>
    <xf numFmtId="0" fontId="52" fillId="76" borderId="0" applyNumberFormat="0" applyBorder="0" applyAlignment="0" applyProtection="0"/>
    <xf numFmtId="0" fontId="53" fillId="77" borderId="0" applyNumberFormat="0" applyBorder="0" applyAlignment="0" applyProtection="0"/>
    <xf numFmtId="0" fontId="51" fillId="78" borderId="0" applyNumberFormat="0" applyBorder="0" applyAlignment="0" applyProtection="0"/>
    <xf numFmtId="0" fontId="51" fillId="79" borderId="0" applyNumberFormat="0" applyBorder="0" applyAlignment="0" applyProtection="0"/>
    <xf numFmtId="0" fontId="52" fillId="80" borderId="0" applyNumberFormat="0" applyBorder="0" applyAlignment="0" applyProtection="0"/>
    <xf numFmtId="0" fontId="52" fillId="81" borderId="0" applyNumberFormat="0" applyBorder="0" applyAlignment="0" applyProtection="0"/>
    <xf numFmtId="0" fontId="53" fillId="82" borderId="0" applyNumberFormat="0" applyBorder="0" applyAlignment="0" applyProtection="0"/>
    <xf numFmtId="0" fontId="51" fillId="83" borderId="0" applyNumberFormat="0" applyBorder="0" applyAlignment="0" applyProtection="0"/>
    <xf numFmtId="0" fontId="51" fillId="66" borderId="0" applyNumberFormat="0" applyBorder="0" applyAlignment="0" applyProtection="0"/>
    <xf numFmtId="0" fontId="52" fillId="75" borderId="0" applyNumberFormat="0" applyBorder="0" applyAlignment="0" applyProtection="0"/>
    <xf numFmtId="0" fontId="52" fillId="84" borderId="0" applyNumberFormat="0" applyBorder="0" applyAlignment="0" applyProtection="0"/>
    <xf numFmtId="0" fontId="53" fillId="76" borderId="0" applyNumberFormat="0" applyBorder="0" applyAlignment="0" applyProtection="0"/>
    <xf numFmtId="0" fontId="51" fillId="62" borderId="0" applyNumberFormat="0" applyBorder="0" applyAlignment="0" applyProtection="0"/>
    <xf numFmtId="0" fontId="51" fillId="67" borderId="0" applyNumberFormat="0" applyBorder="0" applyAlignment="0" applyProtection="0"/>
    <xf numFmtId="0" fontId="52" fillId="85" borderId="0" applyNumberFormat="0" applyBorder="0" applyAlignment="0" applyProtection="0"/>
    <xf numFmtId="0" fontId="52" fillId="86" borderId="0" applyNumberFormat="0" applyBorder="0" applyAlignment="0" applyProtection="0"/>
    <xf numFmtId="0" fontId="53" fillId="72" borderId="0" applyNumberFormat="0" applyBorder="0" applyAlignment="0" applyProtection="0"/>
    <xf numFmtId="0" fontId="51" fillId="63" borderId="0" applyNumberFormat="0" applyBorder="0" applyAlignment="0" applyProtection="0"/>
    <xf numFmtId="0" fontId="51" fillId="87" borderId="0" applyNumberFormat="0" applyBorder="0" applyAlignment="0" applyProtection="0"/>
    <xf numFmtId="0" fontId="52" fillId="39" borderId="0" applyNumberFormat="0" applyBorder="0" applyAlignment="0" applyProtection="0"/>
    <xf numFmtId="0" fontId="52" fillId="88" borderId="0" applyNumberFormat="0" applyBorder="0" applyAlignment="0" applyProtection="0"/>
    <xf numFmtId="0" fontId="53" fillId="89" borderId="0" applyNumberFormat="0" applyBorder="0" applyAlignment="0" applyProtection="0"/>
    <xf numFmtId="0" fontId="51" fillId="90" borderId="0" applyNumberFormat="0" applyBorder="0" applyAlignment="0" applyProtection="0"/>
    <xf numFmtId="0" fontId="54" fillId="91" borderId="60" applyNumberFormat="0" applyFont="0" applyFill="0" applyBorder="0" applyAlignment="0">
      <alignment vertical="center"/>
    </xf>
    <xf numFmtId="0" fontId="54" fillId="91" borderId="60" applyNumberFormat="0" applyFont="0" applyFill="0" applyBorder="0" applyAlignment="0">
      <alignment vertical="center"/>
    </xf>
    <xf numFmtId="0" fontId="54" fillId="91" borderId="60" applyNumberFormat="0" applyFont="0" applyFill="0" applyBorder="0" applyAlignment="0">
      <alignment vertical="center"/>
    </xf>
    <xf numFmtId="0" fontId="55" fillId="0" borderId="0">
      <alignment horizontal="center" wrapText="1"/>
      <protection locked="0"/>
    </xf>
    <xf numFmtId="0" fontId="55" fillId="0" borderId="0">
      <alignment horizontal="center" wrapText="1"/>
      <protection locked="0"/>
    </xf>
    <xf numFmtId="0" fontId="55" fillId="0" borderId="0">
      <alignment horizontal="center" wrapText="1"/>
      <protection locked="0"/>
    </xf>
    <xf numFmtId="0" fontId="56" fillId="48" borderId="0" applyNumberFormat="0" applyBorder="0" applyAlignment="0" applyProtection="0"/>
    <xf numFmtId="0" fontId="56" fillId="42" borderId="0" applyNumberFormat="0" applyBorder="0" applyAlignment="0" applyProtection="0"/>
    <xf numFmtId="38" fontId="57" fillId="0" borderId="66" applyFill="0" applyBorder="0"/>
    <xf numFmtId="38" fontId="57" fillId="0" borderId="66" applyFill="0" applyBorder="0"/>
    <xf numFmtId="38" fontId="57" fillId="0" borderId="66" applyFill="0" applyBorder="0"/>
    <xf numFmtId="38" fontId="57" fillId="0" borderId="66" applyFill="0" applyBorder="0"/>
    <xf numFmtId="38" fontId="57" fillId="0" borderId="66" applyFill="0" applyBorder="0"/>
    <xf numFmtId="171" fontId="19" fillId="0" borderId="0" applyFill="0" applyBorder="0" applyAlignment="0"/>
    <xf numFmtId="171" fontId="19" fillId="0" borderId="0" applyFill="0" applyBorder="0" applyAlignment="0"/>
    <xf numFmtId="171" fontId="19" fillId="0" borderId="0" applyFill="0" applyBorder="0" applyAlignment="0"/>
    <xf numFmtId="171" fontId="19" fillId="0" borderId="0" applyFill="0" applyBorder="0" applyAlignment="0"/>
    <xf numFmtId="0" fontId="58" fillId="92" borderId="67" applyNumberFormat="0" applyAlignment="0" applyProtection="0"/>
    <xf numFmtId="0" fontId="58" fillId="93" borderId="67" applyNumberFormat="0" applyAlignment="0" applyProtection="0"/>
    <xf numFmtId="0" fontId="58" fillId="93" borderId="67" applyNumberFormat="0" applyAlignment="0" applyProtection="0"/>
    <xf numFmtId="0" fontId="58" fillId="93" borderId="67" applyNumberFormat="0" applyAlignment="0" applyProtection="0"/>
    <xf numFmtId="0" fontId="58" fillId="93" borderId="67" applyNumberFormat="0" applyAlignment="0" applyProtection="0"/>
    <xf numFmtId="0" fontId="58" fillId="93" borderId="67" applyNumberFormat="0" applyAlignment="0" applyProtection="0"/>
    <xf numFmtId="0" fontId="58" fillId="93" borderId="67" applyNumberFormat="0" applyAlignment="0" applyProtection="0"/>
    <xf numFmtId="0" fontId="58" fillId="93" borderId="67" applyNumberFormat="0" applyAlignment="0" applyProtection="0"/>
    <xf numFmtId="0" fontId="58" fillId="93" borderId="67" applyNumberFormat="0" applyAlignment="0" applyProtection="0"/>
    <xf numFmtId="0" fontId="58" fillId="93" borderId="67" applyNumberFormat="0" applyAlignment="0" applyProtection="0"/>
    <xf numFmtId="0" fontId="58" fillId="92" borderId="67" applyNumberFormat="0" applyAlignment="0" applyProtection="0"/>
    <xf numFmtId="0" fontId="58" fillId="92" borderId="67" applyNumberFormat="0" applyAlignment="0" applyProtection="0"/>
    <xf numFmtId="0" fontId="58" fillId="92" borderId="67" applyNumberFormat="0" applyAlignment="0" applyProtection="0"/>
    <xf numFmtId="0" fontId="58" fillId="92" borderId="67" applyNumberFormat="0" applyAlignment="0" applyProtection="0"/>
    <xf numFmtId="0" fontId="58" fillId="92" borderId="67" applyNumberFormat="0" applyAlignment="0" applyProtection="0"/>
    <xf numFmtId="0" fontId="58" fillId="92" borderId="67" applyNumberFormat="0" applyAlignment="0" applyProtection="0"/>
    <xf numFmtId="0" fontId="58" fillId="92" borderId="67" applyNumberFormat="0" applyAlignment="0" applyProtection="0"/>
    <xf numFmtId="0" fontId="58" fillId="92" borderId="67" applyNumberFormat="0" applyAlignment="0" applyProtection="0"/>
    <xf numFmtId="1" fontId="38" fillId="0" borderId="68" applyAlignment="0">
      <alignment horizontal="left" vertical="center"/>
    </xf>
    <xf numFmtId="172" fontId="59" fillId="94" borderId="69" applyNumberFormat="0" applyFont="0" applyFill="0" applyBorder="0" applyAlignment="0">
      <alignment horizontal="center"/>
    </xf>
    <xf numFmtId="172" fontId="59" fillId="94" borderId="69" applyNumberFormat="0" applyFont="0" applyFill="0" applyBorder="0" applyAlignment="0">
      <alignment horizontal="center"/>
    </xf>
    <xf numFmtId="0" fontId="60" fillId="0" borderId="0"/>
    <xf numFmtId="0" fontId="61" fillId="0" borderId="70" applyNumberFormat="0" applyFill="0" applyAlignment="0" applyProtection="0"/>
    <xf numFmtId="0" fontId="16" fillId="0" borderId="9" applyNumberFormat="0" applyFill="0" applyAlignment="0" applyProtection="0"/>
    <xf numFmtId="0" fontId="61" fillId="0" borderId="70" applyNumberFormat="0" applyFill="0" applyAlignment="0" applyProtection="0"/>
    <xf numFmtId="0" fontId="61" fillId="0" borderId="70" applyNumberFormat="0" applyFill="0" applyAlignment="0" applyProtection="0"/>
    <xf numFmtId="0" fontId="61" fillId="0" borderId="70" applyNumberFormat="0" applyFill="0" applyAlignment="0" applyProtection="0"/>
    <xf numFmtId="0" fontId="61" fillId="0" borderId="70" applyNumberFormat="0" applyFill="0" applyAlignment="0" applyProtection="0"/>
    <xf numFmtId="0" fontId="61" fillId="0" borderId="70" applyNumberFormat="0" applyFill="0" applyAlignment="0" applyProtection="0"/>
    <xf numFmtId="0" fontId="61" fillId="0" borderId="70" applyNumberFormat="0" applyFill="0" applyAlignment="0" applyProtection="0"/>
    <xf numFmtId="0" fontId="61" fillId="0" borderId="70" applyNumberFormat="0" applyFill="0" applyAlignment="0" applyProtection="0"/>
    <xf numFmtId="0" fontId="61" fillId="0" borderId="70" applyNumberFormat="0" applyFill="0" applyAlignment="0" applyProtection="0"/>
    <xf numFmtId="0" fontId="61" fillId="0" borderId="70" applyNumberFormat="0" applyFill="0" applyAlignment="0" applyProtection="0"/>
    <xf numFmtId="0" fontId="61" fillId="0" borderId="70" applyNumberFormat="0" applyFill="0" applyAlignment="0" applyProtection="0"/>
    <xf numFmtId="0" fontId="62" fillId="0" borderId="70" applyNumberFormat="0" applyFill="0" applyAlignment="0" applyProtection="0"/>
    <xf numFmtId="0" fontId="62" fillId="0" borderId="70" applyNumberFormat="0" applyFill="0" applyAlignment="0" applyProtection="0"/>
    <xf numFmtId="0" fontId="62" fillId="0" borderId="70" applyNumberFormat="0" applyFill="0" applyAlignment="0" applyProtection="0"/>
    <xf numFmtId="0" fontId="62" fillId="0" borderId="70" applyNumberFormat="0" applyFill="0" applyAlignment="0" applyProtection="0"/>
    <xf numFmtId="0" fontId="62" fillId="0" borderId="70" applyNumberFormat="0" applyFill="0" applyAlignment="0" applyProtection="0"/>
    <xf numFmtId="0" fontId="61" fillId="0" borderId="70" applyNumberFormat="0" applyFill="0" applyAlignment="0" applyProtection="0"/>
    <xf numFmtId="173" fontId="63" fillId="0" borderId="61" applyBorder="0">
      <alignment horizontal="center" vertical="center"/>
    </xf>
    <xf numFmtId="0" fontId="64" fillId="0" borderId="0" applyNumberFormat="0" applyFill="0" applyBorder="0" applyAlignment="0" applyProtection="0"/>
    <xf numFmtId="0" fontId="65" fillId="0" borderId="0">
      <protection locked="0"/>
    </xf>
    <xf numFmtId="174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66" fillId="0" borderId="0" applyNumberFormat="0" applyAlignment="0">
      <alignment horizontal="left"/>
    </xf>
    <xf numFmtId="0" fontId="66" fillId="0" borderId="0" applyNumberFormat="0" applyAlignment="0">
      <alignment horizontal="left"/>
    </xf>
    <xf numFmtId="0" fontId="67" fillId="0" borderId="0" applyNumberFormat="0" applyAlignment="0">
      <alignment horizontal="left"/>
    </xf>
    <xf numFmtId="0" fontId="68" fillId="0" borderId="0" applyNumberFormat="0" applyAlignment="0"/>
    <xf numFmtId="0" fontId="68" fillId="0" borderId="0" applyNumberFormat="0" applyAlignment="0"/>
    <xf numFmtId="0" fontId="68" fillId="0" borderId="0" applyNumberFormat="0" applyAlignment="0"/>
    <xf numFmtId="0" fontId="65" fillId="0" borderId="0">
      <protection locked="0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2" fillId="0" borderId="0" applyFont="0" applyFill="0" applyBorder="0" applyAlignment="0" applyProtection="0"/>
    <xf numFmtId="3" fontId="25" fillId="0" borderId="0">
      <alignment vertical="center"/>
    </xf>
    <xf numFmtId="176" fontId="73" fillId="0" borderId="0"/>
    <xf numFmtId="15" fontId="50" fillId="0" borderId="0"/>
    <xf numFmtId="15" fontId="50" fillId="0" borderId="0"/>
    <xf numFmtId="15" fontId="50" fillId="0" borderId="0"/>
    <xf numFmtId="15" fontId="50" fillId="0" borderId="0"/>
    <xf numFmtId="1" fontId="74" fillId="0" borderId="0">
      <protection locked="0"/>
    </xf>
    <xf numFmtId="0" fontId="19" fillId="55" borderId="71" applyNumberFormat="0" applyFont="0" applyBorder="0" applyAlignment="0">
      <protection locked="0"/>
    </xf>
    <xf numFmtId="177" fontId="19" fillId="95" borderId="0" applyFont="0" applyBorder="0" applyAlignment="0">
      <protection locked="0"/>
    </xf>
    <xf numFmtId="0" fontId="19" fillId="55" borderId="71" applyNumberFormat="0" applyFont="0" applyAlignment="0">
      <protection locked="0"/>
    </xf>
    <xf numFmtId="0" fontId="75" fillId="96" borderId="0" applyNumberFormat="0" applyBorder="0" applyAlignment="0" applyProtection="0"/>
    <xf numFmtId="0" fontId="75" fillId="97" borderId="0" applyNumberFormat="0" applyBorder="0" applyAlignment="0" applyProtection="0"/>
    <xf numFmtId="0" fontId="75" fillId="98" borderId="0" applyNumberFormat="0" applyBorder="0" applyAlignment="0" applyProtection="0"/>
    <xf numFmtId="0" fontId="76" fillId="0" borderId="0" applyNumberFormat="0" applyAlignment="0">
      <alignment horizontal="left"/>
    </xf>
    <xf numFmtId="0" fontId="76" fillId="0" borderId="0" applyNumberFormat="0" applyAlignment="0">
      <alignment horizontal="left"/>
    </xf>
    <xf numFmtId="0" fontId="77" fillId="0" borderId="0" applyNumberFormat="0" applyAlignment="0">
      <alignment horizontal="left"/>
    </xf>
    <xf numFmtId="178" fontId="78" fillId="0" borderId="0" applyFont="0" applyFill="0" applyBorder="0" applyAlignment="0" applyProtection="0"/>
    <xf numFmtId="0" fontId="79" fillId="0" borderId="0" applyNumberFormat="0" applyFill="0" applyBorder="0" applyAlignment="0" applyProtection="0"/>
    <xf numFmtId="1" fontId="80" fillId="0" borderId="0">
      <protection locked="0"/>
    </xf>
    <xf numFmtId="0" fontId="81" fillId="0" borderId="0"/>
    <xf numFmtId="1" fontId="82" fillId="0" borderId="0">
      <protection locked="0"/>
    </xf>
    <xf numFmtId="0" fontId="83" fillId="0" borderId="0"/>
    <xf numFmtId="1" fontId="84" fillId="0" borderId="0">
      <protection locked="0"/>
    </xf>
    <xf numFmtId="0" fontId="85" fillId="0" borderId="0"/>
    <xf numFmtId="1" fontId="80" fillId="0" borderId="0">
      <protection locked="0"/>
    </xf>
    <xf numFmtId="0" fontId="86" fillId="0" borderId="0"/>
    <xf numFmtId="1" fontId="80" fillId="0" borderId="0">
      <protection locked="0"/>
    </xf>
    <xf numFmtId="0" fontId="87" fillId="0" borderId="0"/>
    <xf numFmtId="0" fontId="65" fillId="0" borderId="0">
      <protection locked="0"/>
    </xf>
    <xf numFmtId="179" fontId="19" fillId="0" borderId="0" applyFont="0" applyFill="0" applyBorder="0" applyAlignment="0" applyProtection="0"/>
    <xf numFmtId="0" fontId="88" fillId="49" borderId="0" applyNumberFormat="0" applyBorder="0" applyAlignment="0" applyProtection="0"/>
    <xf numFmtId="0" fontId="88" fillId="43" borderId="0" applyNumberFormat="0" applyBorder="0" applyAlignment="0" applyProtection="0"/>
    <xf numFmtId="38" fontId="89" fillId="99" borderId="0" applyNumberFormat="0" applyBorder="0" applyAlignment="0" applyProtection="0"/>
    <xf numFmtId="0" fontId="90" fillId="0" borderId="0">
      <alignment horizontal="left"/>
    </xf>
    <xf numFmtId="0" fontId="91" fillId="0" borderId="24" applyNumberFormat="0" applyAlignment="0" applyProtection="0">
      <alignment horizontal="left" vertical="center"/>
    </xf>
    <xf numFmtId="0" fontId="91" fillId="0" borderId="72">
      <alignment horizontal="left" vertical="center"/>
    </xf>
    <xf numFmtId="0" fontId="91" fillId="0" borderId="72">
      <alignment horizontal="left" vertical="center"/>
    </xf>
    <xf numFmtId="0" fontId="91" fillId="0" borderId="72">
      <alignment horizontal="left" vertical="center"/>
    </xf>
    <xf numFmtId="0" fontId="91" fillId="0" borderId="72">
      <alignment horizontal="left" vertical="center"/>
    </xf>
    <xf numFmtId="0" fontId="91" fillId="0" borderId="72">
      <alignment horizontal="left" vertical="center"/>
    </xf>
    <xf numFmtId="0" fontId="91" fillId="0" borderId="72">
      <alignment horizontal="left" vertical="center"/>
    </xf>
    <xf numFmtId="0" fontId="91" fillId="0" borderId="72">
      <alignment horizontal="left" vertical="center"/>
    </xf>
    <xf numFmtId="0" fontId="91" fillId="0" borderId="72">
      <alignment horizontal="left" vertical="center"/>
    </xf>
    <xf numFmtId="0" fontId="92" fillId="0" borderId="73" applyNumberFormat="0" applyFill="0" applyAlignment="0" applyProtection="0"/>
    <xf numFmtId="0" fontId="93" fillId="0" borderId="74" applyNumberFormat="0" applyFill="0" applyAlignment="0" applyProtection="0"/>
    <xf numFmtId="0" fontId="94" fillId="0" borderId="7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>
      <protection locked="0"/>
    </xf>
    <xf numFmtId="0" fontId="95" fillId="0" borderId="0">
      <protection locked="0"/>
    </xf>
    <xf numFmtId="180" fontId="96" fillId="0" borderId="0">
      <alignment horizontal="center"/>
    </xf>
    <xf numFmtId="0" fontId="97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9" fillId="100" borderId="76" applyNumberFormat="0" applyAlignment="0" applyProtection="0"/>
    <xf numFmtId="0" fontId="99" fillId="101" borderId="76" applyNumberFormat="0" applyAlignment="0" applyProtection="0"/>
    <xf numFmtId="0" fontId="56" fillId="42" borderId="0" applyNumberFormat="0" applyBorder="0" applyAlignment="0" applyProtection="0"/>
    <xf numFmtId="0" fontId="7" fillId="3" borderId="0" applyNumberFormat="0" applyBorder="0" applyAlignment="0" applyProtection="0"/>
    <xf numFmtId="0" fontId="56" fillId="42" borderId="0" applyNumberFormat="0" applyBorder="0" applyAlignment="0" applyProtection="0"/>
    <xf numFmtId="0" fontId="100" fillId="52" borderId="77" applyNumberFormat="0" applyAlignment="0" applyProtection="0"/>
    <xf numFmtId="10" fontId="89" fillId="40" borderId="63" applyNumberFormat="0" applyBorder="0" applyAlignment="0" applyProtection="0"/>
    <xf numFmtId="10" fontId="89" fillId="40" borderId="63" applyNumberFormat="0" applyBorder="0" applyAlignment="0" applyProtection="0"/>
    <xf numFmtId="10" fontId="89" fillId="40" borderId="63" applyNumberFormat="0" applyBorder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52" borderId="77" applyNumberFormat="0" applyAlignment="0" applyProtection="0"/>
    <xf numFmtId="0" fontId="100" fillId="52" borderId="77" applyNumberFormat="0" applyAlignment="0" applyProtection="0"/>
    <xf numFmtId="0" fontId="100" fillId="52" borderId="77" applyNumberFormat="0" applyAlignment="0" applyProtection="0"/>
    <xf numFmtId="0" fontId="100" fillId="52" borderId="77" applyNumberFormat="0" applyAlignment="0" applyProtection="0"/>
    <xf numFmtId="0" fontId="100" fillId="52" borderId="77" applyNumberFormat="0" applyAlignment="0" applyProtection="0"/>
    <xf numFmtId="0" fontId="100" fillId="52" borderId="77" applyNumberFormat="0" applyAlignment="0" applyProtection="0"/>
    <xf numFmtId="0" fontId="100" fillId="52" borderId="77" applyNumberFormat="0" applyAlignment="0" applyProtection="0"/>
    <xf numFmtId="0" fontId="100" fillId="52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181" fontId="19" fillId="102" borderId="0"/>
    <xf numFmtId="181" fontId="19" fillId="102" borderId="0"/>
    <xf numFmtId="181" fontId="19" fillId="102" borderId="0"/>
    <xf numFmtId="181" fontId="19" fillId="102" borderId="0"/>
    <xf numFmtId="0" fontId="100" fillId="52" borderId="77" applyNumberFormat="0" applyAlignment="0" applyProtection="0"/>
    <xf numFmtId="182" fontId="19" fillId="0" borderId="0" applyFont="0" applyFill="0" applyBorder="0" applyAlignment="0" applyProtection="0"/>
    <xf numFmtId="0" fontId="99" fillId="101" borderId="76" applyNumberFormat="0" applyAlignment="0" applyProtection="0"/>
    <xf numFmtId="0" fontId="13" fillId="7" borderId="7" applyNumberFormat="0" applyAlignment="0" applyProtection="0"/>
    <xf numFmtId="0" fontId="99" fillId="101" borderId="76" applyNumberFormat="0" applyAlignment="0" applyProtection="0"/>
    <xf numFmtId="0" fontId="101" fillId="0" borderId="78" applyNumberFormat="0" applyFill="0" applyAlignment="0" applyProtection="0"/>
    <xf numFmtId="181" fontId="19" fillId="103" borderId="0"/>
    <xf numFmtId="181" fontId="19" fillId="103" borderId="0"/>
    <xf numFmtId="181" fontId="19" fillId="103" borderId="0"/>
    <xf numFmtId="181" fontId="19" fillId="103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0" fontId="102" fillId="0" borderId="27"/>
    <xf numFmtId="187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0" fontId="103" fillId="99" borderId="0"/>
    <xf numFmtId="0" fontId="92" fillId="0" borderId="73" applyNumberFormat="0" applyFill="0" applyAlignment="0" applyProtection="0"/>
    <xf numFmtId="0" fontId="3" fillId="0" borderId="1" applyNumberFormat="0" applyFill="0" applyAlignment="0" applyProtection="0"/>
    <xf numFmtId="0" fontId="92" fillId="0" borderId="73" applyNumberFormat="0" applyFill="0" applyAlignment="0" applyProtection="0"/>
    <xf numFmtId="0" fontId="93" fillId="0" borderId="74" applyNumberFormat="0" applyFill="0" applyAlignment="0" applyProtection="0"/>
    <xf numFmtId="0" fontId="4" fillId="0" borderId="2" applyNumberFormat="0" applyFill="0" applyAlignment="0" applyProtection="0"/>
    <xf numFmtId="0" fontId="93" fillId="0" borderId="74" applyNumberFormat="0" applyFill="0" applyAlignment="0" applyProtection="0"/>
    <xf numFmtId="0" fontId="94" fillId="0" borderId="75" applyNumberFormat="0" applyFill="0" applyAlignment="0" applyProtection="0"/>
    <xf numFmtId="0" fontId="5" fillId="0" borderId="3" applyNumberFormat="0" applyFill="0" applyAlignment="0" applyProtection="0"/>
    <xf numFmtId="0" fontId="94" fillId="0" borderId="75" applyNumberFormat="0" applyFill="0" applyAlignment="0" applyProtection="0"/>
    <xf numFmtId="0" fontId="9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" fontId="80" fillId="0" borderId="0">
      <protection locked="0"/>
    </xf>
    <xf numFmtId="1" fontId="80" fillId="0" borderId="0">
      <protection locked="0"/>
    </xf>
    <xf numFmtId="0" fontId="10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0" borderId="0"/>
    <xf numFmtId="0" fontId="105" fillId="104" borderId="0" applyNumberFormat="0" applyBorder="0" applyAlignment="0" applyProtection="0"/>
    <xf numFmtId="0" fontId="105" fillId="105" borderId="0" applyNumberFormat="0" applyBorder="0" applyAlignment="0" applyProtection="0"/>
    <xf numFmtId="0" fontId="105" fillId="105" borderId="0" applyNumberFormat="0" applyBorder="0" applyAlignment="0" applyProtection="0"/>
    <xf numFmtId="0" fontId="8" fillId="4" borderId="0" applyNumberFormat="0" applyBorder="0" applyAlignment="0" applyProtection="0"/>
    <xf numFmtId="0" fontId="105" fillId="105" borderId="0" applyNumberFormat="0" applyBorder="0" applyAlignment="0" applyProtection="0"/>
    <xf numFmtId="0" fontId="8" fillId="4" borderId="0" applyNumberFormat="0" applyBorder="0" applyAlignment="0" applyProtection="0"/>
    <xf numFmtId="0" fontId="106" fillId="0" borderId="0"/>
    <xf numFmtId="0" fontId="106" fillId="0" borderId="0"/>
    <xf numFmtId="0" fontId="106" fillId="0" borderId="0"/>
    <xf numFmtId="189" fontId="19" fillId="0" borderId="0"/>
    <xf numFmtId="189" fontId="19" fillId="0" borderId="0"/>
    <xf numFmtId="189" fontId="19" fillId="0" borderId="0"/>
    <xf numFmtId="189" fontId="19" fillId="0" borderId="0"/>
    <xf numFmtId="0" fontId="19" fillId="0" borderId="0" applyNumberFormat="0" applyFill="0" applyBorder="0" applyAlignment="0" applyProtection="0"/>
    <xf numFmtId="0" fontId="106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69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9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9" fillId="0" borderId="0"/>
    <xf numFmtId="0" fontId="19" fillId="0" borderId="0"/>
    <xf numFmtId="0" fontId="7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9" fillId="0" borderId="0"/>
    <xf numFmtId="0" fontId="3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9" fillId="0" borderId="0"/>
    <xf numFmtId="0" fontId="38" fillId="0" borderId="0"/>
    <xf numFmtId="0" fontId="19" fillId="0" borderId="0"/>
    <xf numFmtId="0" fontId="18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71" fillId="0" borderId="0"/>
    <xf numFmtId="0" fontId="19" fillId="0" borderId="0"/>
    <xf numFmtId="0" fontId="7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9" fillId="0" borderId="0"/>
    <xf numFmtId="0" fontId="19" fillId="0" borderId="0"/>
    <xf numFmtId="0" fontId="19" fillId="0" borderId="0"/>
    <xf numFmtId="0" fontId="69" fillId="0" borderId="0"/>
    <xf numFmtId="0" fontId="1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08" fillId="0" borderId="0"/>
    <xf numFmtId="0" fontId="108" fillId="0" borderId="0"/>
    <xf numFmtId="0" fontId="1" fillId="0" borderId="0"/>
    <xf numFmtId="0" fontId="107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1" fillId="0" borderId="0"/>
    <xf numFmtId="0" fontId="69" fillId="0" borderId="0"/>
    <xf numFmtId="0" fontId="69" fillId="0" borderId="0"/>
    <xf numFmtId="0" fontId="69" fillId="0" borderId="0"/>
    <xf numFmtId="0" fontId="71" fillId="0" borderId="0"/>
    <xf numFmtId="0" fontId="69" fillId="0" borderId="0"/>
    <xf numFmtId="0" fontId="71" fillId="0" borderId="0"/>
    <xf numFmtId="0" fontId="69" fillId="0" borderId="0"/>
    <xf numFmtId="0" fontId="7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7" fillId="0" borderId="0"/>
    <xf numFmtId="0" fontId="19" fillId="0" borderId="0"/>
    <xf numFmtId="0" fontId="19" fillId="0" borderId="0"/>
    <xf numFmtId="0" fontId="40" fillId="0" borderId="0"/>
    <xf numFmtId="0" fontId="107" fillId="0" borderId="0"/>
    <xf numFmtId="0" fontId="18" fillId="0" borderId="0"/>
    <xf numFmtId="0" fontId="19" fillId="0" borderId="0"/>
    <xf numFmtId="3" fontId="40" fillId="0" borderId="65"/>
    <xf numFmtId="3" fontId="109" fillId="0" borderId="79"/>
    <xf numFmtId="0" fontId="110" fillId="99" borderId="0"/>
    <xf numFmtId="0" fontId="19" fillId="106" borderId="80" applyNumberFormat="0" applyAlignment="0" applyProtection="0"/>
    <xf numFmtId="0" fontId="19" fillId="106" borderId="80" applyNumberFormat="0" applyAlignment="0" applyProtection="0"/>
    <xf numFmtId="0" fontId="19" fillId="106" borderId="80" applyNumberFormat="0" applyAlignment="0" applyProtection="0"/>
    <xf numFmtId="0" fontId="19" fillId="106" borderId="80" applyNumberFormat="0" applyAlignment="0" applyProtection="0"/>
    <xf numFmtId="0" fontId="19" fillId="106" borderId="80" applyNumberFormat="0" applyAlignment="0" applyProtection="0"/>
    <xf numFmtId="0" fontId="19" fillId="106" borderId="80" applyNumberFormat="0" applyAlignment="0" applyProtection="0"/>
    <xf numFmtId="0" fontId="19" fillId="106" borderId="80" applyNumberFormat="0" applyAlignment="0" applyProtection="0"/>
    <xf numFmtId="0" fontId="19" fillId="106" borderId="80" applyNumberFormat="0" applyAlignment="0" applyProtection="0"/>
    <xf numFmtId="0" fontId="39" fillId="107" borderId="80" applyNumberFormat="0" applyFont="0" applyAlignment="0" applyProtection="0"/>
    <xf numFmtId="0" fontId="19" fillId="106" borderId="80" applyNumberFormat="0" applyAlignment="0" applyProtection="0"/>
    <xf numFmtId="0" fontId="19" fillId="106" borderId="80" applyNumberFormat="0" applyAlignment="0" applyProtection="0"/>
    <xf numFmtId="0" fontId="19" fillId="106" borderId="80" applyNumberFormat="0" applyAlignment="0" applyProtection="0"/>
    <xf numFmtId="0" fontId="19" fillId="106" borderId="80" applyNumberFormat="0" applyAlignment="0" applyProtection="0"/>
    <xf numFmtId="0" fontId="19" fillId="106" borderId="80" applyNumberFormat="0" applyAlignment="0" applyProtection="0"/>
    <xf numFmtId="175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11" fillId="108" borderId="81">
      <alignment horizontal="center" vertical="center"/>
    </xf>
    <xf numFmtId="0" fontId="111" fillId="108" borderId="81">
      <alignment horizontal="center" vertical="center"/>
    </xf>
    <xf numFmtId="0" fontId="111" fillId="108" borderId="81">
      <alignment horizontal="center" vertical="center"/>
    </xf>
    <xf numFmtId="0" fontId="111" fillId="108" borderId="81">
      <alignment horizontal="center" vertical="center"/>
    </xf>
    <xf numFmtId="0" fontId="111" fillId="108" borderId="81">
      <alignment horizontal="center" vertical="center"/>
    </xf>
    <xf numFmtId="0" fontId="111" fillId="108" borderId="81">
      <alignment horizontal="center" vertical="center"/>
    </xf>
    <xf numFmtId="0" fontId="111" fillId="108" borderId="81">
      <alignment horizontal="center" vertical="center"/>
    </xf>
    <xf numFmtId="0" fontId="111" fillId="108" borderId="81">
      <alignment horizontal="center" vertical="center"/>
    </xf>
    <xf numFmtId="0" fontId="111" fillId="108" borderId="81">
      <alignment horizontal="center" vertical="center"/>
    </xf>
    <xf numFmtId="0" fontId="111" fillId="108" borderId="81">
      <alignment horizontal="center" vertical="center"/>
    </xf>
    <xf numFmtId="0" fontId="112" fillId="108" borderId="81">
      <alignment horizontal="center" vertical="center"/>
    </xf>
    <xf numFmtId="0" fontId="112" fillId="108" borderId="81">
      <alignment horizontal="center" vertical="center"/>
    </xf>
    <xf numFmtId="1" fontId="113" fillId="108" borderId="82">
      <alignment horizontal="center" vertical="center"/>
    </xf>
    <xf numFmtId="1" fontId="113" fillId="108" borderId="82">
      <alignment horizontal="center" vertical="center"/>
    </xf>
    <xf numFmtId="1" fontId="113" fillId="108" borderId="82">
      <alignment horizontal="center" vertical="center"/>
    </xf>
    <xf numFmtId="1" fontId="113" fillId="108" borderId="82">
      <alignment horizontal="center" vertical="center"/>
    </xf>
    <xf numFmtId="1" fontId="113" fillId="108" borderId="82">
      <alignment horizontal="center" vertical="center"/>
    </xf>
    <xf numFmtId="1" fontId="113" fillId="108" borderId="82">
      <alignment horizontal="center" vertical="center"/>
    </xf>
    <xf numFmtId="1" fontId="113" fillId="108" borderId="82">
      <alignment horizontal="center" vertical="center"/>
    </xf>
    <xf numFmtId="1" fontId="113" fillId="108" borderId="82">
      <alignment horizontal="center" vertical="center"/>
    </xf>
    <xf numFmtId="1" fontId="113" fillId="108" borderId="82">
      <alignment horizontal="center" vertical="center"/>
    </xf>
    <xf numFmtId="1" fontId="113" fillId="108" borderId="82">
      <alignment horizontal="center" vertical="center"/>
    </xf>
    <xf numFmtId="0" fontId="114" fillId="99" borderId="0">
      <alignment horizontal="center" vertical="center"/>
      <protection hidden="1"/>
    </xf>
    <xf numFmtId="0" fontId="115" fillId="92" borderId="83" applyNumberFormat="0" applyAlignment="0" applyProtection="0"/>
    <xf numFmtId="0" fontId="115" fillId="93" borderId="83" applyNumberFormat="0" applyAlignment="0" applyProtection="0"/>
    <xf numFmtId="0" fontId="115" fillId="93" borderId="83" applyNumberFormat="0" applyAlignment="0" applyProtection="0"/>
    <xf numFmtId="0" fontId="115" fillId="93" borderId="83" applyNumberFormat="0" applyAlignment="0" applyProtection="0"/>
    <xf numFmtId="0" fontId="115" fillId="93" borderId="83" applyNumberFormat="0" applyAlignment="0" applyProtection="0"/>
    <xf numFmtId="0" fontId="115" fillId="93" borderId="83" applyNumberFormat="0" applyAlignment="0" applyProtection="0"/>
    <xf numFmtId="0" fontId="115" fillId="93" borderId="83" applyNumberFormat="0" applyAlignment="0" applyProtection="0"/>
    <xf numFmtId="0" fontId="115" fillId="92" borderId="83" applyNumberFormat="0" applyAlignment="0" applyProtection="0"/>
    <xf numFmtId="0" fontId="115" fillId="92" borderId="83" applyNumberFormat="0" applyAlignment="0" applyProtection="0"/>
    <xf numFmtId="0" fontId="115" fillId="92" borderId="83" applyNumberFormat="0" applyAlignment="0" applyProtection="0"/>
    <xf numFmtId="0" fontId="115" fillId="92" borderId="83" applyNumberFormat="0" applyAlignment="0" applyProtection="0"/>
    <xf numFmtId="0" fontId="115" fillId="92" borderId="83" applyNumberFormat="0" applyAlignment="0" applyProtection="0"/>
    <xf numFmtId="14" fontId="55" fillId="0" borderId="0">
      <alignment horizontal="center" wrapText="1"/>
      <protection locked="0"/>
    </xf>
    <xf numFmtId="14" fontId="55" fillId="0" borderId="0">
      <alignment horizontal="center" wrapText="1"/>
      <protection locked="0"/>
    </xf>
    <xf numFmtId="14" fontId="55" fillId="0" borderId="0">
      <alignment horizontal="center" wrapText="1"/>
      <protection locked="0"/>
    </xf>
    <xf numFmtId="0" fontId="65" fillId="0" borderId="0">
      <protection locked="0"/>
    </xf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" fontId="74" fillId="0" borderId="0">
      <protection locked="0"/>
    </xf>
    <xf numFmtId="190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0" fontId="19" fillId="107" borderId="80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9" fillId="107" borderId="80" applyNumberFormat="0" applyFont="0" applyAlignment="0" applyProtection="0"/>
    <xf numFmtId="0" fontId="19" fillId="107" borderId="80" applyNumberFormat="0" applyFont="0" applyAlignment="0" applyProtection="0"/>
    <xf numFmtId="0" fontId="19" fillId="107" borderId="80" applyNumberFormat="0" applyFont="0" applyAlignment="0" applyProtection="0"/>
    <xf numFmtId="0" fontId="19" fillId="107" borderId="80" applyNumberFormat="0" applyFont="0" applyAlignment="0" applyProtection="0"/>
    <xf numFmtId="0" fontId="19" fillId="107" borderId="80" applyNumberFormat="0" applyFont="0" applyAlignment="0" applyProtection="0"/>
    <xf numFmtId="0" fontId="19" fillId="107" borderId="80" applyNumberFormat="0" applyFont="0" applyAlignment="0" applyProtection="0"/>
    <xf numFmtId="0" fontId="19" fillId="106" borderId="80" applyNumberFormat="0" applyAlignment="0" applyProtection="0"/>
    <xf numFmtId="1" fontId="116" fillId="0" borderId="0">
      <protection locked="0"/>
    </xf>
    <xf numFmtId="0" fontId="117" fillId="0" borderId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1" fillId="0" borderId="78" applyNumberFormat="0" applyFill="0" applyAlignment="0" applyProtection="0"/>
    <xf numFmtId="0" fontId="12" fillId="0" borderId="6" applyNumberFormat="0" applyFill="0" applyAlignment="0" applyProtection="0"/>
    <xf numFmtId="0" fontId="101" fillId="0" borderId="78" applyNumberFormat="0" applyFill="0" applyAlignment="0" applyProtection="0"/>
    <xf numFmtId="0" fontId="50" fillId="0" borderId="0" applyNumberFormat="0" applyFont="0" applyFill="0" applyBorder="0" applyAlignment="0" applyProtection="0">
      <alignment horizontal="left"/>
    </xf>
    <xf numFmtId="0" fontId="50" fillId="0" borderId="0" applyNumberFormat="0" applyFont="0" applyFill="0" applyBorder="0" applyAlignment="0" applyProtection="0">
      <alignment horizontal="left"/>
    </xf>
    <xf numFmtId="192" fontId="19" fillId="0" borderId="0" applyNumberFormat="0" applyFill="0" applyBorder="0" applyAlignment="0" applyProtection="0">
      <alignment horizontal="left"/>
    </xf>
    <xf numFmtId="192" fontId="19" fillId="0" borderId="0" applyNumberFormat="0" applyFill="0" applyBorder="0" applyAlignment="0" applyProtection="0">
      <alignment horizontal="left"/>
    </xf>
    <xf numFmtId="192" fontId="19" fillId="0" borderId="0" applyNumberFormat="0" applyFill="0" applyBorder="0" applyAlignment="0" applyProtection="0">
      <alignment horizontal="left"/>
    </xf>
    <xf numFmtId="192" fontId="19" fillId="0" borderId="0" applyNumberFormat="0" applyFill="0" applyBorder="0" applyAlignment="0" applyProtection="0">
      <alignment horizontal="left"/>
    </xf>
    <xf numFmtId="0" fontId="64" fillId="0" borderId="0" applyNumberFormat="0" applyFill="0" applyBorder="0" applyAlignment="0" applyProtection="0"/>
    <xf numFmtId="4" fontId="119" fillId="94" borderId="83" applyNumberFormat="0" applyProtection="0">
      <alignment vertical="center"/>
    </xf>
    <xf numFmtId="4" fontId="119" fillId="94" borderId="83" applyNumberFormat="0" applyProtection="0">
      <alignment vertical="center"/>
    </xf>
    <xf numFmtId="4" fontId="119" fillId="94" borderId="83" applyNumberFormat="0" applyProtection="0">
      <alignment vertical="center"/>
    </xf>
    <xf numFmtId="4" fontId="119" fillId="94" borderId="83" applyNumberFormat="0" applyProtection="0">
      <alignment vertical="center"/>
    </xf>
    <xf numFmtId="4" fontId="119" fillId="94" borderId="83" applyNumberFormat="0" applyProtection="0">
      <alignment vertical="center"/>
    </xf>
    <xf numFmtId="4" fontId="119" fillId="94" borderId="83" applyNumberFormat="0" applyProtection="0">
      <alignment vertical="center"/>
    </xf>
    <xf numFmtId="4" fontId="119" fillId="94" borderId="83" applyNumberFormat="0" applyProtection="0">
      <alignment vertical="center"/>
    </xf>
    <xf numFmtId="4" fontId="119" fillId="94" borderId="83" applyNumberFormat="0" applyProtection="0">
      <alignment vertical="center"/>
    </xf>
    <xf numFmtId="4" fontId="119" fillId="94" borderId="83" applyNumberFormat="0" applyProtection="0">
      <alignment vertical="center"/>
    </xf>
    <xf numFmtId="4" fontId="119" fillId="94" borderId="83" applyNumberFormat="0" applyProtection="0">
      <alignment vertical="center"/>
    </xf>
    <xf numFmtId="4" fontId="119" fillId="94" borderId="83" applyNumberFormat="0" applyProtection="0">
      <alignment vertical="center"/>
    </xf>
    <xf numFmtId="4" fontId="48" fillId="109" borderId="84" applyNumberFormat="0" applyProtection="0">
      <alignment vertical="center"/>
    </xf>
    <xf numFmtId="4" fontId="48" fillId="109" borderId="84" applyNumberFormat="0" applyProtection="0">
      <alignment vertical="center"/>
    </xf>
    <xf numFmtId="4" fontId="48" fillId="109" borderId="84" applyNumberFormat="0" applyProtection="0">
      <alignment vertical="center"/>
    </xf>
    <xf numFmtId="4" fontId="48" fillId="109" borderId="84" applyNumberFormat="0" applyProtection="0">
      <alignment vertical="center"/>
    </xf>
    <xf numFmtId="4" fontId="119" fillId="94" borderId="83" applyNumberFormat="0" applyProtection="0">
      <alignment vertical="center"/>
    </xf>
    <xf numFmtId="4" fontId="120" fillId="94" borderId="85" applyNumberFormat="0" applyProtection="0">
      <alignment vertical="center"/>
    </xf>
    <xf numFmtId="4" fontId="120" fillId="94" borderId="85" applyNumberFormat="0" applyProtection="0">
      <alignment vertical="center"/>
    </xf>
    <xf numFmtId="4" fontId="120" fillId="94" borderId="85" applyNumberFormat="0" applyProtection="0">
      <alignment vertical="center"/>
    </xf>
    <xf numFmtId="4" fontId="120" fillId="94" borderId="85" applyNumberFormat="0" applyProtection="0">
      <alignment vertical="center"/>
    </xf>
    <xf numFmtId="4" fontId="120" fillId="94" borderId="85" applyNumberFormat="0" applyProtection="0">
      <alignment vertical="center"/>
    </xf>
    <xf numFmtId="4" fontId="120" fillId="94" borderId="85" applyNumberFormat="0" applyProtection="0">
      <alignment vertical="center"/>
    </xf>
    <xf numFmtId="4" fontId="120" fillId="94" borderId="85" applyNumberFormat="0" applyProtection="0">
      <alignment vertical="center"/>
    </xf>
    <xf numFmtId="4" fontId="121" fillId="109" borderId="84" applyNumberFormat="0" applyProtection="0">
      <alignment vertical="center"/>
    </xf>
    <xf numFmtId="4" fontId="121" fillId="109" borderId="84" applyNumberFormat="0" applyProtection="0">
      <alignment vertical="center"/>
    </xf>
    <xf numFmtId="4" fontId="121" fillId="109" borderId="84" applyNumberFormat="0" applyProtection="0">
      <alignment vertical="center"/>
    </xf>
    <xf numFmtId="4" fontId="121" fillId="109" borderId="84" applyNumberFormat="0" applyProtection="0">
      <alignment vertical="center"/>
    </xf>
    <xf numFmtId="4" fontId="119" fillId="94" borderId="83" applyNumberFormat="0" applyProtection="0">
      <alignment horizontal="left" vertical="center" indent="1"/>
    </xf>
    <xf numFmtId="4" fontId="119" fillId="94" borderId="83" applyNumberFormat="0" applyProtection="0">
      <alignment horizontal="left" vertical="center" indent="1"/>
    </xf>
    <xf numFmtId="4" fontId="119" fillId="94" borderId="83" applyNumberFormat="0" applyProtection="0">
      <alignment horizontal="left" vertical="center" indent="1"/>
    </xf>
    <xf numFmtId="4" fontId="119" fillId="94" borderId="83" applyNumberFormat="0" applyProtection="0">
      <alignment horizontal="left" vertical="center" indent="1"/>
    </xf>
    <xf numFmtId="4" fontId="119" fillId="94" borderId="83" applyNumberFormat="0" applyProtection="0">
      <alignment horizontal="left" vertical="center" indent="1"/>
    </xf>
    <xf numFmtId="4" fontId="119" fillId="94" borderId="83" applyNumberFormat="0" applyProtection="0">
      <alignment horizontal="left" vertical="center" indent="1"/>
    </xf>
    <xf numFmtId="4" fontId="119" fillId="94" borderId="83" applyNumberFormat="0" applyProtection="0">
      <alignment horizontal="left" vertical="center" indent="1"/>
    </xf>
    <xf numFmtId="4" fontId="119" fillId="94" borderId="83" applyNumberFormat="0" applyProtection="0">
      <alignment horizontal="left" vertical="center" indent="1"/>
    </xf>
    <xf numFmtId="4" fontId="119" fillId="94" borderId="83" applyNumberFormat="0" applyProtection="0">
      <alignment horizontal="left" vertical="center" indent="1"/>
    </xf>
    <xf numFmtId="4" fontId="119" fillId="94" borderId="83" applyNumberFormat="0" applyProtection="0">
      <alignment horizontal="left" vertical="center" indent="1"/>
    </xf>
    <xf numFmtId="4" fontId="119" fillId="94" borderId="83" applyNumberFormat="0" applyProtection="0">
      <alignment horizontal="left" vertical="center" indent="1"/>
    </xf>
    <xf numFmtId="4" fontId="48" fillId="109" borderId="84" applyNumberFormat="0" applyProtection="0">
      <alignment horizontal="left" vertical="center" indent="1"/>
    </xf>
    <xf numFmtId="4" fontId="48" fillId="109" borderId="84" applyNumberFormat="0" applyProtection="0">
      <alignment horizontal="left" vertical="center" indent="1"/>
    </xf>
    <xf numFmtId="4" fontId="48" fillId="109" borderId="84" applyNumberFormat="0" applyProtection="0">
      <alignment horizontal="left" vertical="center" indent="1"/>
    </xf>
    <xf numFmtId="4" fontId="48" fillId="109" borderId="84" applyNumberFormat="0" applyProtection="0">
      <alignment horizontal="left" vertical="center" indent="1"/>
    </xf>
    <xf numFmtId="4" fontId="119" fillId="94" borderId="83" applyNumberFormat="0" applyProtection="0">
      <alignment horizontal="left" vertical="center" indent="1"/>
    </xf>
    <xf numFmtId="0" fontId="122" fillId="105" borderId="84" applyNumberFormat="0" applyProtection="0">
      <alignment horizontal="left" vertical="top" indent="1"/>
    </xf>
    <xf numFmtId="0" fontId="122" fillId="105" borderId="84" applyNumberFormat="0" applyProtection="0">
      <alignment horizontal="left" vertical="top" indent="1"/>
    </xf>
    <xf numFmtId="0" fontId="122" fillId="105" borderId="84" applyNumberFormat="0" applyProtection="0">
      <alignment horizontal="left" vertical="top" indent="1"/>
    </xf>
    <xf numFmtId="0" fontId="122" fillId="105" borderId="84" applyNumberFormat="0" applyProtection="0">
      <alignment horizontal="left" vertical="top" indent="1"/>
    </xf>
    <xf numFmtId="0" fontId="122" fillId="105" borderId="84" applyNumberFormat="0" applyProtection="0">
      <alignment horizontal="left" vertical="top" indent="1"/>
    </xf>
    <xf numFmtId="0" fontId="122" fillId="105" borderId="84" applyNumberFormat="0" applyProtection="0">
      <alignment horizontal="left" vertical="top" indent="1"/>
    </xf>
    <xf numFmtId="0" fontId="122" fillId="105" borderId="84" applyNumberFormat="0" applyProtection="0">
      <alignment horizontal="left" vertical="top" indent="1"/>
    </xf>
    <xf numFmtId="0" fontId="122" fillId="105" borderId="84" applyNumberFormat="0" applyProtection="0">
      <alignment horizontal="left" vertical="top" indent="1"/>
    </xf>
    <xf numFmtId="0" fontId="48" fillId="110" borderId="84" applyNumberFormat="0" applyProtection="0">
      <alignment horizontal="left" vertical="top" indent="1"/>
    </xf>
    <xf numFmtId="0" fontId="48" fillId="110" borderId="84" applyNumberFormat="0" applyProtection="0">
      <alignment horizontal="left" vertical="top" indent="1"/>
    </xf>
    <xf numFmtId="0" fontId="48" fillId="110" borderId="84" applyNumberFormat="0" applyProtection="0">
      <alignment horizontal="left" vertical="top" indent="1"/>
    </xf>
    <xf numFmtId="0" fontId="48" fillId="110" borderId="84" applyNumberFormat="0" applyProtection="0">
      <alignment horizontal="left" vertical="top" indent="1"/>
    </xf>
    <xf numFmtId="4" fontId="89" fillId="42" borderId="85" applyNumberFormat="0" applyProtection="0">
      <alignment horizontal="right" vertical="center"/>
    </xf>
    <xf numFmtId="4" fontId="89" fillId="42" borderId="85" applyNumberFormat="0" applyProtection="0">
      <alignment horizontal="right" vertical="center"/>
    </xf>
    <xf numFmtId="4" fontId="89" fillId="42" borderId="85" applyNumberFormat="0" applyProtection="0">
      <alignment horizontal="right" vertical="center"/>
    </xf>
    <xf numFmtId="4" fontId="89" fillId="42" borderId="85" applyNumberFormat="0" applyProtection="0">
      <alignment horizontal="right" vertical="center"/>
    </xf>
    <xf numFmtId="4" fontId="89" fillId="42" borderId="85" applyNumberFormat="0" applyProtection="0">
      <alignment horizontal="right" vertical="center"/>
    </xf>
    <xf numFmtId="4" fontId="89" fillId="42" borderId="85" applyNumberFormat="0" applyProtection="0">
      <alignment horizontal="right" vertical="center"/>
    </xf>
    <xf numFmtId="4" fontId="89" fillId="42" borderId="85" applyNumberFormat="0" applyProtection="0">
      <alignment horizontal="right" vertical="center"/>
    </xf>
    <xf numFmtId="4" fontId="119" fillId="42" borderId="84" applyNumberFormat="0" applyProtection="0">
      <alignment horizontal="right" vertical="center"/>
    </xf>
    <xf numFmtId="4" fontId="119" fillId="42" borderId="84" applyNumberFormat="0" applyProtection="0">
      <alignment horizontal="right" vertical="center"/>
    </xf>
    <xf numFmtId="4" fontId="119" fillId="42" borderId="84" applyNumberFormat="0" applyProtection="0">
      <alignment horizontal="right" vertical="center"/>
    </xf>
    <xf numFmtId="4" fontId="119" fillId="42" borderId="84" applyNumberFormat="0" applyProtection="0">
      <alignment horizontal="right" vertical="center"/>
    </xf>
    <xf numFmtId="4" fontId="89" fillId="103" borderId="85" applyNumberFormat="0" applyProtection="0">
      <alignment horizontal="right" vertical="center"/>
    </xf>
    <xf numFmtId="4" fontId="89" fillId="103" borderId="85" applyNumberFormat="0" applyProtection="0">
      <alignment horizontal="right" vertical="center"/>
    </xf>
    <xf numFmtId="4" fontId="89" fillId="103" borderId="85" applyNumberFormat="0" applyProtection="0">
      <alignment horizontal="right" vertical="center"/>
    </xf>
    <xf numFmtId="4" fontId="89" fillId="103" borderId="85" applyNumberFormat="0" applyProtection="0">
      <alignment horizontal="right" vertical="center"/>
    </xf>
    <xf numFmtId="4" fontId="89" fillId="103" borderId="85" applyNumberFormat="0" applyProtection="0">
      <alignment horizontal="right" vertical="center"/>
    </xf>
    <xf numFmtId="4" fontId="89" fillId="103" borderId="85" applyNumberFormat="0" applyProtection="0">
      <alignment horizontal="right" vertical="center"/>
    </xf>
    <xf numFmtId="4" fontId="89" fillId="103" borderId="85" applyNumberFormat="0" applyProtection="0">
      <alignment horizontal="right" vertical="center"/>
    </xf>
    <xf numFmtId="4" fontId="119" fillId="54" borderId="84" applyNumberFormat="0" applyProtection="0">
      <alignment horizontal="right" vertical="center"/>
    </xf>
    <xf numFmtId="4" fontId="119" fillId="54" borderId="84" applyNumberFormat="0" applyProtection="0">
      <alignment horizontal="right" vertical="center"/>
    </xf>
    <xf numFmtId="4" fontId="119" fillId="54" borderId="84" applyNumberFormat="0" applyProtection="0">
      <alignment horizontal="right" vertical="center"/>
    </xf>
    <xf numFmtId="4" fontId="119" fillId="54" borderId="84" applyNumberFormat="0" applyProtection="0">
      <alignment horizontal="right" vertical="center"/>
    </xf>
    <xf numFmtId="4" fontId="89" fillId="78" borderId="86" applyNumberFormat="0" applyProtection="0">
      <alignment horizontal="right" vertical="center"/>
    </xf>
    <xf numFmtId="4" fontId="89" fillId="78" borderId="86" applyNumberFormat="0" applyProtection="0">
      <alignment horizontal="right" vertical="center"/>
    </xf>
    <xf numFmtId="4" fontId="89" fillId="78" borderId="86" applyNumberFormat="0" applyProtection="0">
      <alignment horizontal="right" vertical="center"/>
    </xf>
    <xf numFmtId="4" fontId="89" fillId="78" borderId="86" applyNumberFormat="0" applyProtection="0">
      <alignment horizontal="right" vertical="center"/>
    </xf>
    <xf numFmtId="4" fontId="89" fillId="78" borderId="86" applyNumberFormat="0" applyProtection="0">
      <alignment horizontal="right" vertical="center"/>
    </xf>
    <xf numFmtId="4" fontId="89" fillId="78" borderId="86" applyNumberFormat="0" applyProtection="0">
      <alignment horizontal="right" vertical="center"/>
    </xf>
    <xf numFmtId="4" fontId="89" fillId="78" borderId="86" applyNumberFormat="0" applyProtection="0">
      <alignment horizontal="right" vertical="center"/>
    </xf>
    <xf numFmtId="4" fontId="119" fillId="78" borderId="84" applyNumberFormat="0" applyProtection="0">
      <alignment horizontal="right" vertical="center"/>
    </xf>
    <xf numFmtId="4" fontId="119" fillId="78" borderId="84" applyNumberFormat="0" applyProtection="0">
      <alignment horizontal="right" vertical="center"/>
    </xf>
    <xf numFmtId="4" fontId="119" fillId="78" borderId="84" applyNumberFormat="0" applyProtection="0">
      <alignment horizontal="right" vertical="center"/>
    </xf>
    <xf numFmtId="4" fontId="119" fillId="78" borderId="84" applyNumberFormat="0" applyProtection="0">
      <alignment horizontal="right" vertical="center"/>
    </xf>
    <xf numFmtId="4" fontId="89" fillId="56" borderId="85" applyNumberFormat="0" applyProtection="0">
      <alignment horizontal="right" vertical="center"/>
    </xf>
    <xf numFmtId="4" fontId="89" fillId="56" borderId="85" applyNumberFormat="0" applyProtection="0">
      <alignment horizontal="right" vertical="center"/>
    </xf>
    <xf numFmtId="4" fontId="89" fillId="56" borderId="85" applyNumberFormat="0" applyProtection="0">
      <alignment horizontal="right" vertical="center"/>
    </xf>
    <xf numFmtId="4" fontId="89" fillId="56" borderId="85" applyNumberFormat="0" applyProtection="0">
      <alignment horizontal="right" vertical="center"/>
    </xf>
    <xf numFmtId="4" fontId="89" fillId="56" borderId="85" applyNumberFormat="0" applyProtection="0">
      <alignment horizontal="right" vertical="center"/>
    </xf>
    <xf numFmtId="4" fontId="89" fillId="56" borderId="85" applyNumberFormat="0" applyProtection="0">
      <alignment horizontal="right" vertical="center"/>
    </xf>
    <xf numFmtId="4" fontId="89" fillId="56" borderId="85" applyNumberFormat="0" applyProtection="0">
      <alignment horizontal="right" vertical="center"/>
    </xf>
    <xf numFmtId="4" fontId="119" fillId="56" borderId="84" applyNumberFormat="0" applyProtection="0">
      <alignment horizontal="right" vertical="center"/>
    </xf>
    <xf numFmtId="4" fontId="119" fillId="56" borderId="84" applyNumberFormat="0" applyProtection="0">
      <alignment horizontal="right" vertical="center"/>
    </xf>
    <xf numFmtId="4" fontId="119" fillId="56" borderId="84" applyNumberFormat="0" applyProtection="0">
      <alignment horizontal="right" vertical="center"/>
    </xf>
    <xf numFmtId="4" fontId="119" fillId="56" borderId="84" applyNumberFormat="0" applyProtection="0">
      <alignment horizontal="right" vertical="center"/>
    </xf>
    <xf numFmtId="4" fontId="89" fillId="64" borderId="85" applyNumberFormat="0" applyProtection="0">
      <alignment horizontal="right" vertical="center"/>
    </xf>
    <xf numFmtId="4" fontId="89" fillId="64" borderId="85" applyNumberFormat="0" applyProtection="0">
      <alignment horizontal="right" vertical="center"/>
    </xf>
    <xf numFmtId="4" fontId="89" fillId="64" borderId="85" applyNumberFormat="0" applyProtection="0">
      <alignment horizontal="right" vertical="center"/>
    </xf>
    <xf numFmtId="4" fontId="89" fillId="64" borderId="85" applyNumberFormat="0" applyProtection="0">
      <alignment horizontal="right" vertical="center"/>
    </xf>
    <xf numFmtId="4" fontId="89" fillId="64" borderId="85" applyNumberFormat="0" applyProtection="0">
      <alignment horizontal="right" vertical="center"/>
    </xf>
    <xf numFmtId="4" fontId="89" fillId="64" borderId="85" applyNumberFormat="0" applyProtection="0">
      <alignment horizontal="right" vertical="center"/>
    </xf>
    <xf numFmtId="4" fontId="89" fillId="64" borderId="85" applyNumberFormat="0" applyProtection="0">
      <alignment horizontal="right" vertical="center"/>
    </xf>
    <xf numFmtId="4" fontId="119" fillId="64" borderId="84" applyNumberFormat="0" applyProtection="0">
      <alignment horizontal="right" vertical="center"/>
    </xf>
    <xf numFmtId="4" fontId="119" fillId="64" borderId="84" applyNumberFormat="0" applyProtection="0">
      <alignment horizontal="right" vertical="center"/>
    </xf>
    <xf numFmtId="4" fontId="119" fillId="64" borderId="84" applyNumberFormat="0" applyProtection="0">
      <alignment horizontal="right" vertical="center"/>
    </xf>
    <xf numFmtId="4" fontId="119" fillId="64" borderId="84" applyNumberFormat="0" applyProtection="0">
      <alignment horizontal="right" vertical="center"/>
    </xf>
    <xf numFmtId="4" fontId="89" fillId="90" borderId="85" applyNumberFormat="0" applyProtection="0">
      <alignment horizontal="right" vertical="center"/>
    </xf>
    <xf numFmtId="4" fontId="89" fillId="90" borderId="85" applyNumberFormat="0" applyProtection="0">
      <alignment horizontal="right" vertical="center"/>
    </xf>
    <xf numFmtId="4" fontId="89" fillId="90" borderId="85" applyNumberFormat="0" applyProtection="0">
      <alignment horizontal="right" vertical="center"/>
    </xf>
    <xf numFmtId="4" fontId="89" fillId="90" borderId="85" applyNumberFormat="0" applyProtection="0">
      <alignment horizontal="right" vertical="center"/>
    </xf>
    <xf numFmtId="4" fontId="89" fillId="90" borderId="85" applyNumberFormat="0" applyProtection="0">
      <alignment horizontal="right" vertical="center"/>
    </xf>
    <xf numFmtId="4" fontId="119" fillId="90" borderId="84" applyNumberFormat="0" applyProtection="0">
      <alignment horizontal="right" vertical="center"/>
    </xf>
    <xf numFmtId="4" fontId="119" fillId="90" borderId="84" applyNumberFormat="0" applyProtection="0">
      <alignment horizontal="right" vertical="center"/>
    </xf>
    <xf numFmtId="4" fontId="119" fillId="90" borderId="84" applyNumberFormat="0" applyProtection="0">
      <alignment horizontal="right" vertical="center"/>
    </xf>
    <xf numFmtId="4" fontId="89" fillId="83" borderId="85" applyNumberFormat="0" applyProtection="0">
      <alignment horizontal="right" vertical="center"/>
    </xf>
    <xf numFmtId="4" fontId="89" fillId="83" borderId="85" applyNumberFormat="0" applyProtection="0">
      <alignment horizontal="right" vertical="center"/>
    </xf>
    <xf numFmtId="4" fontId="89" fillId="83" borderId="85" applyNumberFormat="0" applyProtection="0">
      <alignment horizontal="right" vertical="center"/>
    </xf>
    <xf numFmtId="4" fontId="89" fillId="83" borderId="85" applyNumberFormat="0" applyProtection="0">
      <alignment horizontal="right" vertical="center"/>
    </xf>
    <xf numFmtId="4" fontId="89" fillId="83" borderId="85" applyNumberFormat="0" applyProtection="0">
      <alignment horizontal="right" vertical="center"/>
    </xf>
    <xf numFmtId="4" fontId="89" fillId="83" borderId="85" applyNumberFormat="0" applyProtection="0">
      <alignment horizontal="right" vertical="center"/>
    </xf>
    <xf numFmtId="4" fontId="89" fillId="83" borderId="85" applyNumberFormat="0" applyProtection="0">
      <alignment horizontal="right" vertical="center"/>
    </xf>
    <xf numFmtId="4" fontId="119" fillId="83" borderId="84" applyNumberFormat="0" applyProtection="0">
      <alignment horizontal="right" vertical="center"/>
    </xf>
    <xf numFmtId="4" fontId="119" fillId="83" borderId="84" applyNumberFormat="0" applyProtection="0">
      <alignment horizontal="right" vertical="center"/>
    </xf>
    <xf numFmtId="4" fontId="119" fillId="83" borderId="84" applyNumberFormat="0" applyProtection="0">
      <alignment horizontal="right" vertical="center"/>
    </xf>
    <xf numFmtId="4" fontId="119" fillId="83" borderId="84" applyNumberFormat="0" applyProtection="0">
      <alignment horizontal="right" vertical="center"/>
    </xf>
    <xf numFmtId="4" fontId="89" fillId="111" borderId="85" applyNumberFormat="0" applyProtection="0">
      <alignment horizontal="right" vertical="center"/>
    </xf>
    <xf numFmtId="4" fontId="89" fillId="111" borderId="85" applyNumberFormat="0" applyProtection="0">
      <alignment horizontal="right" vertical="center"/>
    </xf>
    <xf numFmtId="4" fontId="89" fillId="111" borderId="85" applyNumberFormat="0" applyProtection="0">
      <alignment horizontal="right" vertical="center"/>
    </xf>
    <xf numFmtId="4" fontId="89" fillId="111" borderId="85" applyNumberFormat="0" applyProtection="0">
      <alignment horizontal="right" vertical="center"/>
    </xf>
    <xf numFmtId="4" fontId="89" fillId="111" borderId="85" applyNumberFormat="0" applyProtection="0">
      <alignment horizontal="right" vertical="center"/>
    </xf>
    <xf numFmtId="4" fontId="89" fillId="111" borderId="85" applyNumberFormat="0" applyProtection="0">
      <alignment horizontal="right" vertical="center"/>
    </xf>
    <xf numFmtId="4" fontId="89" fillId="111" borderId="85" applyNumberFormat="0" applyProtection="0">
      <alignment horizontal="right" vertical="center"/>
    </xf>
    <xf numFmtId="4" fontId="119" fillId="111" borderId="84" applyNumberFormat="0" applyProtection="0">
      <alignment horizontal="right" vertical="center"/>
    </xf>
    <xf numFmtId="4" fontId="119" fillId="111" borderId="84" applyNumberFormat="0" applyProtection="0">
      <alignment horizontal="right" vertical="center"/>
    </xf>
    <xf numFmtId="4" fontId="119" fillId="111" borderId="84" applyNumberFormat="0" applyProtection="0">
      <alignment horizontal="right" vertical="center"/>
    </xf>
    <xf numFmtId="4" fontId="119" fillId="111" borderId="84" applyNumberFormat="0" applyProtection="0">
      <alignment horizontal="right" vertical="center"/>
    </xf>
    <xf numFmtId="4" fontId="89" fillId="55" borderId="85" applyNumberFormat="0" applyProtection="0">
      <alignment horizontal="right" vertical="center"/>
    </xf>
    <xf numFmtId="4" fontId="89" fillId="55" borderId="85" applyNumberFormat="0" applyProtection="0">
      <alignment horizontal="right" vertical="center"/>
    </xf>
    <xf numFmtId="4" fontId="89" fillId="55" borderId="85" applyNumberFormat="0" applyProtection="0">
      <alignment horizontal="right" vertical="center"/>
    </xf>
    <xf numFmtId="4" fontId="89" fillId="55" borderId="85" applyNumberFormat="0" applyProtection="0">
      <alignment horizontal="right" vertical="center"/>
    </xf>
    <xf numFmtId="4" fontId="89" fillId="55" borderId="85" applyNumberFormat="0" applyProtection="0">
      <alignment horizontal="right" vertical="center"/>
    </xf>
    <xf numFmtId="4" fontId="89" fillId="55" borderId="85" applyNumberFormat="0" applyProtection="0">
      <alignment horizontal="right" vertical="center"/>
    </xf>
    <xf numFmtId="4" fontId="89" fillId="55" borderId="85" applyNumberFormat="0" applyProtection="0">
      <alignment horizontal="right" vertical="center"/>
    </xf>
    <xf numFmtId="4" fontId="119" fillId="55" borderId="84" applyNumberFormat="0" applyProtection="0">
      <alignment horizontal="right" vertical="center"/>
    </xf>
    <xf numFmtId="4" fontId="119" fillId="55" borderId="84" applyNumberFormat="0" applyProtection="0">
      <alignment horizontal="right" vertical="center"/>
    </xf>
    <xf numFmtId="4" fontId="119" fillId="55" borderId="84" applyNumberFormat="0" applyProtection="0">
      <alignment horizontal="right" vertical="center"/>
    </xf>
    <xf numFmtId="4" fontId="119" fillId="55" borderId="84" applyNumberFormat="0" applyProtection="0">
      <alignment horizontal="right" vertical="center"/>
    </xf>
    <xf numFmtId="4" fontId="89" fillId="112" borderId="86" applyNumberFormat="0" applyProtection="0">
      <alignment horizontal="left" vertical="center" indent="1"/>
    </xf>
    <xf numFmtId="4" fontId="89" fillId="112" borderId="86" applyNumberFormat="0" applyProtection="0">
      <alignment horizontal="left" vertical="center" indent="1"/>
    </xf>
    <xf numFmtId="4" fontId="89" fillId="112" borderId="86" applyNumberFormat="0" applyProtection="0">
      <alignment horizontal="left" vertical="center" indent="1"/>
    </xf>
    <xf numFmtId="4" fontId="89" fillId="112" borderId="86" applyNumberFormat="0" applyProtection="0">
      <alignment horizontal="left" vertical="center" indent="1"/>
    </xf>
    <xf numFmtId="4" fontId="89" fillId="112" borderId="86" applyNumberFormat="0" applyProtection="0">
      <alignment horizontal="left" vertical="center" indent="1"/>
    </xf>
    <xf numFmtId="4" fontId="89" fillId="112" borderId="86" applyNumberFormat="0" applyProtection="0">
      <alignment horizontal="left" vertical="center" indent="1"/>
    </xf>
    <xf numFmtId="4" fontId="89" fillId="112" borderId="86" applyNumberFormat="0" applyProtection="0">
      <alignment horizontal="left" vertical="center" indent="1"/>
    </xf>
    <xf numFmtId="4" fontId="32" fillId="113" borderId="86" applyNumberFormat="0" applyProtection="0">
      <alignment horizontal="left" vertical="center" indent="1"/>
    </xf>
    <xf numFmtId="4" fontId="32" fillId="113" borderId="86" applyNumberFormat="0" applyProtection="0">
      <alignment horizontal="left" vertical="center" indent="1"/>
    </xf>
    <xf numFmtId="4" fontId="32" fillId="113" borderId="86" applyNumberFormat="0" applyProtection="0">
      <alignment horizontal="left" vertical="center" indent="1"/>
    </xf>
    <xf numFmtId="4" fontId="32" fillId="113" borderId="86" applyNumberFormat="0" applyProtection="0">
      <alignment horizontal="left" vertical="center" indent="1"/>
    </xf>
    <xf numFmtId="4" fontId="32" fillId="113" borderId="86" applyNumberFormat="0" applyProtection="0">
      <alignment horizontal="left" vertical="center" indent="1"/>
    </xf>
    <xf numFmtId="4" fontId="32" fillId="113" borderId="86" applyNumberFormat="0" applyProtection="0">
      <alignment horizontal="left" vertical="center" indent="1"/>
    </xf>
    <xf numFmtId="4" fontId="32" fillId="113" borderId="86" applyNumberFormat="0" applyProtection="0">
      <alignment horizontal="left" vertical="center" indent="1"/>
    </xf>
    <xf numFmtId="4" fontId="32" fillId="113" borderId="86" applyNumberFormat="0" applyProtection="0">
      <alignment horizontal="left" vertical="center" indent="1"/>
    </xf>
    <xf numFmtId="4" fontId="32" fillId="113" borderId="86" applyNumberFormat="0" applyProtection="0">
      <alignment horizontal="left" vertical="center" indent="1"/>
    </xf>
    <xf numFmtId="4" fontId="32" fillId="113" borderId="86" applyNumberFormat="0" applyProtection="0">
      <alignment horizontal="left" vertical="center" indent="1"/>
    </xf>
    <xf numFmtId="4" fontId="32" fillId="113" borderId="86" applyNumberFormat="0" applyProtection="0">
      <alignment horizontal="left" vertical="center" indent="1"/>
    </xf>
    <xf numFmtId="4" fontId="32" fillId="113" borderId="86" applyNumberFormat="0" applyProtection="0">
      <alignment horizontal="left" vertical="center" indent="1"/>
    </xf>
    <xf numFmtId="4" fontId="32" fillId="113" borderId="86" applyNumberFormat="0" applyProtection="0">
      <alignment horizontal="left" vertical="center" indent="1"/>
    </xf>
    <xf numFmtId="4" fontId="32" fillId="113" borderId="86" applyNumberFormat="0" applyProtection="0">
      <alignment horizontal="left" vertical="center" indent="1"/>
    </xf>
    <xf numFmtId="4" fontId="89" fillId="114" borderId="85" applyNumberFormat="0" applyProtection="0">
      <alignment horizontal="right" vertical="center"/>
    </xf>
    <xf numFmtId="4" fontId="89" fillId="114" borderId="85" applyNumberFormat="0" applyProtection="0">
      <alignment horizontal="right" vertical="center"/>
    </xf>
    <xf numFmtId="4" fontId="89" fillId="114" borderId="85" applyNumberFormat="0" applyProtection="0">
      <alignment horizontal="right" vertical="center"/>
    </xf>
    <xf numFmtId="4" fontId="89" fillId="114" borderId="85" applyNumberFormat="0" applyProtection="0">
      <alignment horizontal="right" vertical="center"/>
    </xf>
    <xf numFmtId="4" fontId="89" fillId="114" borderId="85" applyNumberFormat="0" applyProtection="0">
      <alignment horizontal="right" vertical="center"/>
    </xf>
    <xf numFmtId="4" fontId="89" fillId="114" borderId="85" applyNumberFormat="0" applyProtection="0">
      <alignment horizontal="right" vertical="center"/>
    </xf>
    <xf numFmtId="4" fontId="89" fillId="114" borderId="85" applyNumberFormat="0" applyProtection="0">
      <alignment horizontal="right" vertical="center"/>
    </xf>
    <xf numFmtId="4" fontId="32" fillId="90" borderId="84" applyNumberFormat="0" applyProtection="0">
      <alignment horizontal="right" vertical="center"/>
    </xf>
    <xf numFmtId="4" fontId="32" fillId="90" borderId="84" applyNumberFormat="0" applyProtection="0">
      <alignment horizontal="right" vertical="center"/>
    </xf>
    <xf numFmtId="4" fontId="32" fillId="90" borderId="84" applyNumberFormat="0" applyProtection="0">
      <alignment horizontal="right" vertical="center"/>
    </xf>
    <xf numFmtId="4" fontId="32" fillId="90" borderId="84" applyNumberFormat="0" applyProtection="0">
      <alignment horizontal="right" vertical="center"/>
    </xf>
    <xf numFmtId="4" fontId="89" fillId="115" borderId="86" applyNumberFormat="0" applyProtection="0">
      <alignment horizontal="left" vertical="center" indent="1"/>
    </xf>
    <xf numFmtId="4" fontId="89" fillId="115" borderId="86" applyNumberFormat="0" applyProtection="0">
      <alignment horizontal="left" vertical="center" indent="1"/>
    </xf>
    <xf numFmtId="4" fontId="89" fillId="115" borderId="86" applyNumberFormat="0" applyProtection="0">
      <alignment horizontal="left" vertical="center" indent="1"/>
    </xf>
    <xf numFmtId="4" fontId="89" fillId="115" borderId="86" applyNumberFormat="0" applyProtection="0">
      <alignment horizontal="left" vertical="center" indent="1"/>
    </xf>
    <xf numFmtId="4" fontId="89" fillId="115" borderId="86" applyNumberFormat="0" applyProtection="0">
      <alignment horizontal="left" vertical="center" indent="1"/>
    </xf>
    <xf numFmtId="4" fontId="89" fillId="115" borderId="86" applyNumberFormat="0" applyProtection="0">
      <alignment horizontal="left" vertical="center" indent="1"/>
    </xf>
    <xf numFmtId="4" fontId="89" fillId="115" borderId="86" applyNumberFormat="0" applyProtection="0">
      <alignment horizontal="left" vertical="center" indent="1"/>
    </xf>
    <xf numFmtId="4" fontId="89" fillId="114" borderId="86" applyNumberFormat="0" applyProtection="0">
      <alignment horizontal="left" vertical="center" indent="1"/>
    </xf>
    <xf numFmtId="4" fontId="89" fillId="114" borderId="86" applyNumberFormat="0" applyProtection="0">
      <alignment horizontal="left" vertical="center" indent="1"/>
    </xf>
    <xf numFmtId="4" fontId="89" fillId="114" borderId="86" applyNumberFormat="0" applyProtection="0">
      <alignment horizontal="left" vertical="center" indent="1"/>
    </xf>
    <xf numFmtId="4" fontId="89" fillId="114" borderId="86" applyNumberFormat="0" applyProtection="0">
      <alignment horizontal="left" vertical="center" indent="1"/>
    </xf>
    <xf numFmtId="4" fontId="89" fillId="114" borderId="86" applyNumberFormat="0" applyProtection="0">
      <alignment horizontal="left" vertical="center" indent="1"/>
    </xf>
    <xf numFmtId="4" fontId="89" fillId="114" borderId="86" applyNumberFormat="0" applyProtection="0">
      <alignment horizontal="left" vertical="center" indent="1"/>
    </xf>
    <xf numFmtId="4" fontId="89" fillId="114" borderId="86" applyNumberFormat="0" applyProtection="0">
      <alignment horizontal="left" vertical="center" indent="1"/>
    </xf>
    <xf numFmtId="0" fontId="89" fillId="93" borderId="85" applyNumberFormat="0" applyProtection="0">
      <alignment horizontal="left" vertical="center" indent="1"/>
    </xf>
    <xf numFmtId="0" fontId="89" fillId="93" borderId="85" applyNumberFormat="0" applyProtection="0">
      <alignment horizontal="left" vertical="center" indent="1"/>
    </xf>
    <xf numFmtId="0" fontId="89" fillId="93" borderId="85" applyNumberFormat="0" applyProtection="0">
      <alignment horizontal="left" vertical="center" indent="1"/>
    </xf>
    <xf numFmtId="0" fontId="89" fillId="93" borderId="85" applyNumberFormat="0" applyProtection="0">
      <alignment horizontal="left" vertical="center" indent="1"/>
    </xf>
    <xf numFmtId="0" fontId="89" fillId="93" borderId="85" applyNumberFormat="0" applyProtection="0">
      <alignment horizontal="left" vertical="center" indent="1"/>
    </xf>
    <xf numFmtId="0" fontId="89" fillId="93" borderId="85" applyNumberFormat="0" applyProtection="0">
      <alignment horizontal="left" vertical="center" indent="1"/>
    </xf>
    <xf numFmtId="0" fontId="89" fillId="93" borderId="85" applyNumberFormat="0" applyProtection="0">
      <alignment horizontal="left" vertical="center" indent="1"/>
    </xf>
    <xf numFmtId="0" fontId="19" fillId="90" borderId="87" applyNumberFormat="0" applyProtection="0">
      <alignment horizontal="left" vertical="center" indent="1"/>
    </xf>
    <xf numFmtId="0" fontId="19" fillId="90" borderId="87" applyNumberFormat="0" applyProtection="0">
      <alignment horizontal="left" vertical="center" indent="1"/>
    </xf>
    <xf numFmtId="0" fontId="19" fillId="90" borderId="87" applyNumberFormat="0" applyProtection="0">
      <alignment horizontal="left" vertical="center" indent="1"/>
    </xf>
    <xf numFmtId="0" fontId="19" fillId="90" borderId="87" applyNumberFormat="0" applyProtection="0">
      <alignment horizontal="left" vertical="center" indent="1"/>
    </xf>
    <xf numFmtId="0" fontId="89" fillId="113" borderId="84" applyNumberFormat="0" applyProtection="0">
      <alignment horizontal="left" vertical="top" indent="1"/>
    </xf>
    <xf numFmtId="0" fontId="89" fillId="113" borderId="84" applyNumberFormat="0" applyProtection="0">
      <alignment horizontal="left" vertical="top" indent="1"/>
    </xf>
    <xf numFmtId="0" fontId="89" fillId="113" borderId="84" applyNumberFormat="0" applyProtection="0">
      <alignment horizontal="left" vertical="top" indent="1"/>
    </xf>
    <xf numFmtId="0" fontId="89" fillId="113" borderId="84" applyNumberFormat="0" applyProtection="0">
      <alignment horizontal="left" vertical="top" indent="1"/>
    </xf>
    <xf numFmtId="0" fontId="89" fillId="113" borderId="84" applyNumberFormat="0" applyProtection="0">
      <alignment horizontal="left" vertical="top" indent="1"/>
    </xf>
    <xf numFmtId="0" fontId="19" fillId="90" borderId="84" applyNumberFormat="0" applyProtection="0">
      <alignment horizontal="left" vertical="top" indent="1"/>
    </xf>
    <xf numFmtId="0" fontId="89" fillId="116" borderId="85" applyNumberFormat="0" applyProtection="0">
      <alignment horizontal="left" vertical="center" indent="1"/>
    </xf>
    <xf numFmtId="0" fontId="89" fillId="116" borderId="85" applyNumberFormat="0" applyProtection="0">
      <alignment horizontal="left" vertical="center" indent="1"/>
    </xf>
    <xf numFmtId="0" fontId="89" fillId="116" borderId="85" applyNumberFormat="0" applyProtection="0">
      <alignment horizontal="left" vertical="center" indent="1"/>
    </xf>
    <xf numFmtId="0" fontId="89" fillId="116" borderId="85" applyNumberFormat="0" applyProtection="0">
      <alignment horizontal="left" vertical="center" indent="1"/>
    </xf>
    <xf numFmtId="0" fontId="89" fillId="116" borderId="85" applyNumberFormat="0" applyProtection="0">
      <alignment horizontal="left" vertical="center" indent="1"/>
    </xf>
    <xf numFmtId="0" fontId="89" fillId="116" borderId="85" applyNumberFormat="0" applyProtection="0">
      <alignment horizontal="left" vertical="center" indent="1"/>
    </xf>
    <xf numFmtId="0" fontId="89" fillId="116" borderId="85" applyNumberFormat="0" applyProtection="0">
      <alignment horizontal="left" vertical="center" indent="1"/>
    </xf>
    <xf numFmtId="0" fontId="19" fillId="90" borderId="87" applyNumberFormat="0" applyProtection="0">
      <alignment horizontal="left" vertical="center" indent="1"/>
    </xf>
    <xf numFmtId="0" fontId="19" fillId="90" borderId="87" applyNumberFormat="0" applyProtection="0">
      <alignment horizontal="left" vertical="center" indent="1"/>
    </xf>
    <xf numFmtId="0" fontId="19" fillId="90" borderId="87" applyNumberFormat="0" applyProtection="0">
      <alignment horizontal="left" vertical="center" indent="1"/>
    </xf>
    <xf numFmtId="0" fontId="19" fillId="90" borderId="87" applyNumberFormat="0" applyProtection="0">
      <alignment horizontal="left" vertical="center" indent="1"/>
    </xf>
    <xf numFmtId="0" fontId="89" fillId="114" borderId="84" applyNumberFormat="0" applyProtection="0">
      <alignment horizontal="left" vertical="top" indent="1"/>
    </xf>
    <xf numFmtId="0" fontId="89" fillId="114" borderId="84" applyNumberFormat="0" applyProtection="0">
      <alignment horizontal="left" vertical="top" indent="1"/>
    </xf>
    <xf numFmtId="0" fontId="89" fillId="114" borderId="84" applyNumberFormat="0" applyProtection="0">
      <alignment horizontal="left" vertical="top" indent="1"/>
    </xf>
    <xf numFmtId="0" fontId="89" fillId="114" borderId="84" applyNumberFormat="0" applyProtection="0">
      <alignment horizontal="left" vertical="top" indent="1"/>
    </xf>
    <xf numFmtId="0" fontId="89" fillId="114" borderId="84" applyNumberFormat="0" applyProtection="0">
      <alignment horizontal="left" vertical="top" indent="1"/>
    </xf>
    <xf numFmtId="0" fontId="89" fillId="114" borderId="84" applyNumberFormat="0" applyProtection="0">
      <alignment horizontal="left" vertical="top" indent="1"/>
    </xf>
    <xf numFmtId="0" fontId="89" fillId="114" borderId="84" applyNumberFormat="0" applyProtection="0">
      <alignment horizontal="left" vertical="top" indent="1"/>
    </xf>
    <xf numFmtId="0" fontId="89" fillId="114" borderId="84" applyNumberFormat="0" applyProtection="0">
      <alignment horizontal="left" vertical="top" indent="1"/>
    </xf>
    <xf numFmtId="0" fontId="19" fillId="90" borderId="84" applyNumberFormat="0" applyProtection="0">
      <alignment horizontal="left" vertical="top" indent="1"/>
    </xf>
    <xf numFmtId="0" fontId="19" fillId="90" borderId="84" applyNumberFormat="0" applyProtection="0">
      <alignment horizontal="left" vertical="top" indent="1"/>
    </xf>
    <xf numFmtId="0" fontId="19" fillId="90" borderId="84" applyNumberFormat="0" applyProtection="0">
      <alignment horizontal="left" vertical="top" indent="1"/>
    </xf>
    <xf numFmtId="0" fontId="19" fillId="90" borderId="84" applyNumberFormat="0" applyProtection="0">
      <alignment horizontal="left" vertical="top" indent="1"/>
    </xf>
    <xf numFmtId="0" fontId="89" fillId="53" borderId="85" applyNumberFormat="0" applyProtection="0">
      <alignment horizontal="left" vertical="center" indent="1"/>
    </xf>
    <xf numFmtId="0" fontId="89" fillId="53" borderId="85" applyNumberFormat="0" applyProtection="0">
      <alignment horizontal="left" vertical="center" indent="1"/>
    </xf>
    <xf numFmtId="0" fontId="89" fillId="53" borderId="85" applyNumberFormat="0" applyProtection="0">
      <alignment horizontal="left" vertical="center" indent="1"/>
    </xf>
    <xf numFmtId="0" fontId="89" fillId="53" borderId="85" applyNumberFormat="0" applyProtection="0">
      <alignment horizontal="left" vertical="center" indent="1"/>
    </xf>
    <xf numFmtId="0" fontId="89" fillId="53" borderId="85" applyNumberFormat="0" applyProtection="0">
      <alignment horizontal="left" vertical="center" indent="1"/>
    </xf>
    <xf numFmtId="0" fontId="89" fillId="53" borderId="85" applyNumberFormat="0" applyProtection="0">
      <alignment horizontal="left" vertical="center" indent="1"/>
    </xf>
    <xf numFmtId="0" fontId="89" fillId="53" borderId="85" applyNumberFormat="0" applyProtection="0">
      <alignment horizontal="left" vertical="center" indent="1"/>
    </xf>
    <xf numFmtId="0" fontId="19" fillId="90" borderId="87" applyNumberFormat="0" applyProtection="0">
      <alignment horizontal="left" vertical="center" indent="1"/>
    </xf>
    <xf numFmtId="0" fontId="19" fillId="90" borderId="87" applyNumberFormat="0" applyProtection="0">
      <alignment horizontal="left" vertical="center" indent="1"/>
    </xf>
    <xf numFmtId="0" fontId="19" fillId="90" borderId="87" applyNumberFormat="0" applyProtection="0">
      <alignment horizontal="left" vertical="center" indent="1"/>
    </xf>
    <xf numFmtId="0" fontId="19" fillId="90" borderId="87" applyNumberFormat="0" applyProtection="0">
      <alignment horizontal="left" vertical="center" indent="1"/>
    </xf>
    <xf numFmtId="0" fontId="89" fillId="53" borderId="84" applyNumberFormat="0" applyProtection="0">
      <alignment horizontal="left" vertical="top" indent="1"/>
    </xf>
    <xf numFmtId="0" fontId="89" fillId="53" borderId="84" applyNumberFormat="0" applyProtection="0">
      <alignment horizontal="left" vertical="top" indent="1"/>
    </xf>
    <xf numFmtId="0" fontId="89" fillId="53" borderId="84" applyNumberFormat="0" applyProtection="0">
      <alignment horizontal="left" vertical="top" indent="1"/>
    </xf>
    <xf numFmtId="0" fontId="89" fillId="53" borderId="84" applyNumberFormat="0" applyProtection="0">
      <alignment horizontal="left" vertical="top" indent="1"/>
    </xf>
    <xf numFmtId="0" fontId="89" fillId="53" borderId="84" applyNumberFormat="0" applyProtection="0">
      <alignment horizontal="left" vertical="top" indent="1"/>
    </xf>
    <xf numFmtId="0" fontId="89" fillId="53" borderId="84" applyNumberFormat="0" applyProtection="0">
      <alignment horizontal="left" vertical="top" indent="1"/>
    </xf>
    <xf numFmtId="0" fontId="89" fillId="53" borderId="84" applyNumberFormat="0" applyProtection="0">
      <alignment horizontal="left" vertical="top" indent="1"/>
    </xf>
    <xf numFmtId="0" fontId="89" fillId="53" borderId="84" applyNumberFormat="0" applyProtection="0">
      <alignment horizontal="left" vertical="top" indent="1"/>
    </xf>
    <xf numFmtId="0" fontId="19" fillId="90" borderId="84" applyNumberFormat="0" applyProtection="0">
      <alignment horizontal="left" vertical="top" indent="1"/>
    </xf>
    <xf numFmtId="0" fontId="19" fillId="90" borderId="84" applyNumberFormat="0" applyProtection="0">
      <alignment horizontal="left" vertical="top" indent="1"/>
    </xf>
    <xf numFmtId="0" fontId="19" fillId="90" borderId="84" applyNumberFormat="0" applyProtection="0">
      <alignment horizontal="left" vertical="top" indent="1"/>
    </xf>
    <xf numFmtId="0" fontId="19" fillId="90" borderId="84" applyNumberFormat="0" applyProtection="0">
      <alignment horizontal="left" vertical="top" indent="1"/>
    </xf>
    <xf numFmtId="0" fontId="89" fillId="115" borderId="85" applyNumberFormat="0" applyProtection="0">
      <alignment horizontal="left" vertical="center" indent="1"/>
    </xf>
    <xf numFmtId="0" fontId="89" fillId="115" borderId="85" applyNumberFormat="0" applyProtection="0">
      <alignment horizontal="left" vertical="center" indent="1"/>
    </xf>
    <xf numFmtId="0" fontId="89" fillId="115" borderId="85" applyNumberFormat="0" applyProtection="0">
      <alignment horizontal="left" vertical="center" indent="1"/>
    </xf>
    <xf numFmtId="0" fontId="89" fillId="115" borderId="85" applyNumberFormat="0" applyProtection="0">
      <alignment horizontal="left" vertical="center" indent="1"/>
    </xf>
    <xf numFmtId="0" fontId="89" fillId="115" borderId="85" applyNumberFormat="0" applyProtection="0">
      <alignment horizontal="left" vertical="center" indent="1"/>
    </xf>
    <xf numFmtId="0" fontId="89" fillId="115" borderId="85" applyNumberFormat="0" applyProtection="0">
      <alignment horizontal="left" vertical="center" indent="1"/>
    </xf>
    <xf numFmtId="0" fontId="89" fillId="115" borderId="85" applyNumberFormat="0" applyProtection="0">
      <alignment horizontal="left" vertical="center" indent="1"/>
    </xf>
    <xf numFmtId="0" fontId="19" fillId="90" borderId="87" applyNumberFormat="0" applyProtection="0">
      <alignment horizontal="left" vertical="center" indent="1"/>
    </xf>
    <xf numFmtId="0" fontId="19" fillId="90" borderId="87" applyNumberFormat="0" applyProtection="0">
      <alignment horizontal="left" vertical="center" indent="1"/>
    </xf>
    <xf numFmtId="0" fontId="19" fillId="90" borderId="87" applyNumberFormat="0" applyProtection="0">
      <alignment horizontal="left" vertical="center" indent="1"/>
    </xf>
    <xf numFmtId="0" fontId="19" fillId="90" borderId="87" applyNumberFormat="0" applyProtection="0">
      <alignment horizontal="left" vertical="center" indent="1"/>
    </xf>
    <xf numFmtId="0" fontId="89" fillId="115" borderId="84" applyNumberFormat="0" applyProtection="0">
      <alignment horizontal="left" vertical="top" indent="1"/>
    </xf>
    <xf numFmtId="0" fontId="89" fillId="115" borderId="84" applyNumberFormat="0" applyProtection="0">
      <alignment horizontal="left" vertical="top" indent="1"/>
    </xf>
    <xf numFmtId="0" fontId="89" fillId="115" borderId="84" applyNumberFormat="0" applyProtection="0">
      <alignment horizontal="left" vertical="top" indent="1"/>
    </xf>
    <xf numFmtId="0" fontId="89" fillId="115" borderId="84" applyNumberFormat="0" applyProtection="0">
      <alignment horizontal="left" vertical="top" indent="1"/>
    </xf>
    <xf numFmtId="0" fontId="89" fillId="115" borderId="84" applyNumberFormat="0" applyProtection="0">
      <alignment horizontal="left" vertical="top" indent="1"/>
    </xf>
    <xf numFmtId="0" fontId="89" fillId="115" borderId="84" applyNumberFormat="0" applyProtection="0">
      <alignment horizontal="left" vertical="top" indent="1"/>
    </xf>
    <xf numFmtId="0" fontId="89" fillId="115" borderId="84" applyNumberFormat="0" applyProtection="0">
      <alignment horizontal="left" vertical="top" indent="1"/>
    </xf>
    <xf numFmtId="0" fontId="89" fillId="115" borderId="84" applyNumberFormat="0" applyProtection="0">
      <alignment horizontal="left" vertical="top" indent="1"/>
    </xf>
    <xf numFmtId="0" fontId="19" fillId="90" borderId="84" applyNumberFormat="0" applyProtection="0">
      <alignment horizontal="left" vertical="top" indent="1"/>
    </xf>
    <xf numFmtId="0" fontId="19" fillId="90" borderId="84" applyNumberFormat="0" applyProtection="0">
      <alignment horizontal="left" vertical="top" indent="1"/>
    </xf>
    <xf numFmtId="0" fontId="19" fillId="90" borderId="84" applyNumberFormat="0" applyProtection="0">
      <alignment horizontal="left" vertical="top" indent="1"/>
    </xf>
    <xf numFmtId="0" fontId="19" fillId="90" borderId="84" applyNumberFormat="0" applyProtection="0">
      <alignment horizontal="left" vertical="top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89" fillId="118" borderId="88" applyNumberFormat="0">
      <protection locked="0"/>
    </xf>
    <xf numFmtId="0" fontId="123" fillId="113" borderId="89" applyBorder="0"/>
    <xf numFmtId="0" fontId="123" fillId="113" borderId="89" applyBorder="0"/>
    <xf numFmtId="0" fontId="123" fillId="113" borderId="89" applyBorder="0"/>
    <xf numFmtId="0" fontId="123" fillId="113" borderId="89" applyBorder="0"/>
    <xf numFmtId="4" fontId="124" fillId="107" borderId="84" applyNumberFormat="0" applyProtection="0">
      <alignment vertical="center"/>
    </xf>
    <xf numFmtId="4" fontId="124" fillId="107" borderId="84" applyNumberFormat="0" applyProtection="0">
      <alignment vertical="center"/>
    </xf>
    <xf numFmtId="4" fontId="124" fillId="107" borderId="84" applyNumberFormat="0" applyProtection="0">
      <alignment vertical="center"/>
    </xf>
    <xf numFmtId="4" fontId="124" fillId="107" borderId="84" applyNumberFormat="0" applyProtection="0">
      <alignment vertical="center"/>
    </xf>
    <xf numFmtId="4" fontId="124" fillId="107" borderId="84" applyNumberFormat="0" applyProtection="0">
      <alignment vertical="center"/>
    </xf>
    <xf numFmtId="4" fontId="124" fillId="107" borderId="84" applyNumberFormat="0" applyProtection="0">
      <alignment vertical="center"/>
    </xf>
    <xf numFmtId="4" fontId="124" fillId="107" borderId="84" applyNumberFormat="0" applyProtection="0">
      <alignment vertical="center"/>
    </xf>
    <xf numFmtId="4" fontId="124" fillId="107" borderId="84" applyNumberFormat="0" applyProtection="0">
      <alignment vertical="center"/>
    </xf>
    <xf numFmtId="4" fontId="119" fillId="40" borderId="84" applyNumberFormat="0" applyProtection="0">
      <alignment vertical="center"/>
    </xf>
    <xf numFmtId="4" fontId="119" fillId="40" borderId="84" applyNumberFormat="0" applyProtection="0">
      <alignment vertical="center"/>
    </xf>
    <xf numFmtId="4" fontId="119" fillId="40" borderId="84" applyNumberFormat="0" applyProtection="0">
      <alignment vertical="center"/>
    </xf>
    <xf numFmtId="4" fontId="119" fillId="40" borderId="84" applyNumberFormat="0" applyProtection="0">
      <alignment vertical="center"/>
    </xf>
    <xf numFmtId="4" fontId="120" fillId="40" borderId="63" applyNumberFormat="0" applyProtection="0">
      <alignment vertical="center"/>
    </xf>
    <xf numFmtId="4" fontId="120" fillId="40" borderId="63" applyNumberFormat="0" applyProtection="0">
      <alignment vertical="center"/>
    </xf>
    <xf numFmtId="4" fontId="125" fillId="40" borderId="84" applyNumberFormat="0" applyProtection="0">
      <alignment vertical="center"/>
    </xf>
    <xf numFmtId="4" fontId="125" fillId="40" borderId="84" applyNumberFormat="0" applyProtection="0">
      <alignment vertical="center"/>
    </xf>
    <xf numFmtId="4" fontId="125" fillId="40" borderId="84" applyNumberFormat="0" applyProtection="0">
      <alignment vertical="center"/>
    </xf>
    <xf numFmtId="4" fontId="125" fillId="40" borderId="84" applyNumberFormat="0" applyProtection="0">
      <alignment vertical="center"/>
    </xf>
    <xf numFmtId="4" fontId="124" fillId="93" borderId="84" applyNumberFormat="0" applyProtection="0">
      <alignment horizontal="left" vertical="center" indent="1"/>
    </xf>
    <xf numFmtId="4" fontId="124" fillId="93" borderId="84" applyNumberFormat="0" applyProtection="0">
      <alignment horizontal="left" vertical="center" indent="1"/>
    </xf>
    <xf numFmtId="4" fontId="124" fillId="93" borderId="84" applyNumberFormat="0" applyProtection="0">
      <alignment horizontal="left" vertical="center" indent="1"/>
    </xf>
    <xf numFmtId="4" fontId="124" fillId="93" borderId="84" applyNumberFormat="0" applyProtection="0">
      <alignment horizontal="left" vertical="center" indent="1"/>
    </xf>
    <xf numFmtId="4" fontId="124" fillId="93" borderId="84" applyNumberFormat="0" applyProtection="0">
      <alignment horizontal="left" vertical="center" indent="1"/>
    </xf>
    <xf numFmtId="4" fontId="124" fillId="93" borderId="84" applyNumberFormat="0" applyProtection="0">
      <alignment horizontal="left" vertical="center" indent="1"/>
    </xf>
    <xf numFmtId="4" fontId="124" fillId="93" borderId="84" applyNumberFormat="0" applyProtection="0">
      <alignment horizontal="left" vertical="center" indent="1"/>
    </xf>
    <xf numFmtId="4" fontId="124" fillId="93" borderId="84" applyNumberFormat="0" applyProtection="0">
      <alignment horizontal="left" vertical="center" indent="1"/>
    </xf>
    <xf numFmtId="4" fontId="32" fillId="90" borderId="84" applyNumberFormat="0" applyProtection="0">
      <alignment horizontal="left" vertical="center" indent="1"/>
    </xf>
    <xf numFmtId="4" fontId="32" fillId="90" borderId="84" applyNumberFormat="0" applyProtection="0">
      <alignment horizontal="left" vertical="center" indent="1"/>
    </xf>
    <xf numFmtId="4" fontId="32" fillId="90" borderId="84" applyNumberFormat="0" applyProtection="0">
      <alignment horizontal="left" vertical="center" indent="1"/>
    </xf>
    <xf numFmtId="4" fontId="32" fillId="90" borderId="84" applyNumberFormat="0" applyProtection="0">
      <alignment horizontal="left" vertical="center" indent="1"/>
    </xf>
    <xf numFmtId="0" fontId="124" fillId="107" borderId="84" applyNumberFormat="0" applyProtection="0">
      <alignment horizontal="left" vertical="top" indent="1"/>
    </xf>
    <xf numFmtId="0" fontId="124" fillId="107" borderId="84" applyNumberFormat="0" applyProtection="0">
      <alignment horizontal="left" vertical="top" indent="1"/>
    </xf>
    <xf numFmtId="0" fontId="124" fillId="107" borderId="84" applyNumberFormat="0" applyProtection="0">
      <alignment horizontal="left" vertical="top" indent="1"/>
    </xf>
    <xf numFmtId="0" fontId="124" fillId="107" borderId="84" applyNumberFormat="0" applyProtection="0">
      <alignment horizontal="left" vertical="top" indent="1"/>
    </xf>
    <xf numFmtId="0" fontId="124" fillId="107" borderId="84" applyNumberFormat="0" applyProtection="0">
      <alignment horizontal="left" vertical="top" indent="1"/>
    </xf>
    <xf numFmtId="0" fontId="124" fillId="107" borderId="84" applyNumberFormat="0" applyProtection="0">
      <alignment horizontal="left" vertical="top" indent="1"/>
    </xf>
    <xf numFmtId="0" fontId="124" fillId="107" borderId="84" applyNumberFormat="0" applyProtection="0">
      <alignment horizontal="left" vertical="top" indent="1"/>
    </xf>
    <xf numFmtId="0" fontId="124" fillId="107" borderId="84" applyNumberFormat="0" applyProtection="0">
      <alignment horizontal="left" vertical="top" indent="1"/>
    </xf>
    <xf numFmtId="0" fontId="32" fillId="90" borderId="84" applyNumberFormat="0" applyProtection="0">
      <alignment horizontal="left" vertical="top" indent="1"/>
    </xf>
    <xf numFmtId="0" fontId="32" fillId="90" borderId="84" applyNumberFormat="0" applyProtection="0">
      <alignment horizontal="left" vertical="top" indent="1"/>
    </xf>
    <xf numFmtId="0" fontId="32" fillId="90" borderId="84" applyNumberFormat="0" applyProtection="0">
      <alignment horizontal="left" vertical="top" indent="1"/>
    </xf>
    <xf numFmtId="0" fontId="32" fillId="90" borderId="84" applyNumberFormat="0" applyProtection="0">
      <alignment horizontal="left" vertical="top" indent="1"/>
    </xf>
    <xf numFmtId="4" fontId="119" fillId="119" borderId="83" applyNumberFormat="0" applyProtection="0">
      <alignment horizontal="right" vertical="center"/>
    </xf>
    <xf numFmtId="4" fontId="89" fillId="0" borderId="85" applyNumberFormat="0" applyProtection="0">
      <alignment horizontal="right" vertical="center"/>
    </xf>
    <xf numFmtId="4" fontId="89" fillId="0" borderId="85" applyNumberFormat="0" applyProtection="0">
      <alignment horizontal="right" vertical="center"/>
    </xf>
    <xf numFmtId="4" fontId="89" fillId="0" borderId="85" applyNumberFormat="0" applyProtection="0">
      <alignment horizontal="right" vertical="center"/>
    </xf>
    <xf numFmtId="4" fontId="89" fillId="0" borderId="85" applyNumberFormat="0" applyProtection="0">
      <alignment horizontal="right" vertical="center"/>
    </xf>
    <xf numFmtId="4" fontId="89" fillId="0" borderId="85" applyNumberFormat="0" applyProtection="0">
      <alignment horizontal="right" vertical="center"/>
    </xf>
    <xf numFmtId="4" fontId="89" fillId="0" borderId="85" applyNumberFormat="0" applyProtection="0">
      <alignment horizontal="right" vertical="center"/>
    </xf>
    <xf numFmtId="4" fontId="119" fillId="119" borderId="83" applyNumberFormat="0" applyProtection="0">
      <alignment horizontal="right" vertical="center"/>
    </xf>
    <xf numFmtId="4" fontId="119" fillId="119" borderId="83" applyNumberFormat="0" applyProtection="0">
      <alignment horizontal="right" vertical="center"/>
    </xf>
    <xf numFmtId="4" fontId="119" fillId="119" borderId="83" applyNumberFormat="0" applyProtection="0">
      <alignment horizontal="right" vertical="center"/>
    </xf>
    <xf numFmtId="4" fontId="119" fillId="119" borderId="83" applyNumberFormat="0" applyProtection="0">
      <alignment horizontal="right" vertical="center"/>
    </xf>
    <xf numFmtId="4" fontId="119" fillId="119" borderId="83" applyNumberFormat="0" applyProtection="0">
      <alignment horizontal="right" vertical="center"/>
    </xf>
    <xf numFmtId="4" fontId="119" fillId="119" borderId="83" applyNumberFormat="0" applyProtection="0">
      <alignment horizontal="right" vertical="center"/>
    </xf>
    <xf numFmtId="4" fontId="119" fillId="119" borderId="83" applyNumberFormat="0" applyProtection="0">
      <alignment horizontal="right" vertical="center"/>
    </xf>
    <xf numFmtId="4" fontId="119" fillId="119" borderId="83" applyNumberFormat="0" applyProtection="0">
      <alignment horizontal="right" vertical="center"/>
    </xf>
    <xf numFmtId="4" fontId="119" fillId="119" borderId="83" applyNumberFormat="0" applyProtection="0">
      <alignment horizontal="right" vertical="center"/>
    </xf>
    <xf numFmtId="4" fontId="119" fillId="119" borderId="83" applyNumberFormat="0" applyProtection="0">
      <alignment horizontal="right" vertical="center"/>
    </xf>
    <xf numFmtId="4" fontId="32" fillId="93" borderId="84" applyNumberFormat="0" applyProtection="0">
      <alignment horizontal="right" vertical="center"/>
    </xf>
    <xf numFmtId="4" fontId="32" fillId="93" borderId="84" applyNumberFormat="0" applyProtection="0">
      <alignment horizontal="right" vertical="center"/>
    </xf>
    <xf numFmtId="4" fontId="32" fillId="93" borderId="84" applyNumberFormat="0" applyProtection="0">
      <alignment horizontal="right" vertical="center"/>
    </xf>
    <xf numFmtId="4" fontId="32" fillId="93" borderId="84" applyNumberFormat="0" applyProtection="0">
      <alignment horizontal="right" vertical="center"/>
    </xf>
    <xf numFmtId="4" fontId="119" fillId="119" borderId="83" applyNumberFormat="0" applyProtection="0">
      <alignment horizontal="right" vertical="center"/>
    </xf>
    <xf numFmtId="4" fontId="125" fillId="119" borderId="83" applyNumberFormat="0" applyProtection="0">
      <alignment horizontal="right" vertical="center"/>
    </xf>
    <xf numFmtId="4" fontId="125" fillId="119" borderId="83" applyNumberFormat="0" applyProtection="0">
      <alignment horizontal="right" vertical="center"/>
    </xf>
    <xf numFmtId="4" fontId="125" fillId="119" borderId="83" applyNumberFormat="0" applyProtection="0">
      <alignment horizontal="right" vertical="center"/>
    </xf>
    <xf numFmtId="4" fontId="125" fillId="119" borderId="83" applyNumberFormat="0" applyProtection="0">
      <alignment horizontal="right" vertical="center"/>
    </xf>
    <xf numFmtId="4" fontId="125" fillId="119" borderId="83" applyNumberFormat="0" applyProtection="0">
      <alignment horizontal="right" vertical="center"/>
    </xf>
    <xf numFmtId="4" fontId="125" fillId="119" borderId="83" applyNumberFormat="0" applyProtection="0">
      <alignment horizontal="right" vertical="center"/>
    </xf>
    <xf numFmtId="4" fontId="125" fillId="119" borderId="83" applyNumberFormat="0" applyProtection="0">
      <alignment horizontal="right" vertical="center"/>
    </xf>
    <xf numFmtId="4" fontId="125" fillId="119" borderId="83" applyNumberFormat="0" applyProtection="0">
      <alignment horizontal="right" vertical="center"/>
    </xf>
    <xf numFmtId="4" fontId="125" fillId="119" borderId="83" applyNumberFormat="0" applyProtection="0">
      <alignment horizontal="right" vertical="center"/>
    </xf>
    <xf numFmtId="4" fontId="125" fillId="119" borderId="83" applyNumberFormat="0" applyProtection="0">
      <alignment horizontal="right" vertical="center"/>
    </xf>
    <xf numFmtId="4" fontId="125" fillId="119" borderId="83" applyNumberFormat="0" applyProtection="0">
      <alignment horizontal="right" vertical="center"/>
    </xf>
    <xf numFmtId="4" fontId="126" fillId="120" borderId="84" applyNumberFormat="0" applyProtection="0">
      <alignment horizontal="right" vertical="center"/>
    </xf>
    <xf numFmtId="4" fontId="126" fillId="120" borderId="84" applyNumberFormat="0" applyProtection="0">
      <alignment horizontal="right" vertical="center"/>
    </xf>
    <xf numFmtId="4" fontId="126" fillId="120" borderId="84" applyNumberFormat="0" applyProtection="0">
      <alignment horizontal="right" vertical="center"/>
    </xf>
    <xf numFmtId="4" fontId="126" fillId="120" borderId="84" applyNumberFormat="0" applyProtection="0">
      <alignment horizontal="right" vertical="center"/>
    </xf>
    <xf numFmtId="4" fontId="125" fillId="119" borderId="83" applyNumberFormat="0" applyProtection="0">
      <alignment horizontal="right" vertical="center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4" fontId="32" fillId="90" borderId="87" applyNumberFormat="0" applyProtection="0">
      <alignment horizontal="left" vertical="center" indent="1"/>
    </xf>
    <xf numFmtId="4" fontId="32" fillId="90" borderId="87" applyNumberFormat="0" applyProtection="0">
      <alignment horizontal="left" vertical="center" indent="1"/>
    </xf>
    <xf numFmtId="4" fontId="32" fillId="90" borderId="87" applyNumberFormat="0" applyProtection="0">
      <alignment horizontal="left" vertical="center" indent="1"/>
    </xf>
    <xf numFmtId="4" fontId="32" fillId="90" borderId="87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32" fillId="90" borderId="84" applyNumberFormat="0" applyProtection="0">
      <alignment horizontal="left" vertical="top" indent="1"/>
    </xf>
    <xf numFmtId="0" fontId="32" fillId="90" borderId="84" applyNumberFormat="0" applyProtection="0">
      <alignment horizontal="left" vertical="top" indent="1"/>
    </xf>
    <xf numFmtId="0" fontId="32" fillId="90" borderId="84" applyNumberFormat="0" applyProtection="0">
      <alignment horizontal="left" vertical="top" indent="1"/>
    </xf>
    <xf numFmtId="0" fontId="32" fillId="90" borderId="84" applyNumberFormat="0" applyProtection="0">
      <alignment horizontal="left" vertical="top" indent="1"/>
    </xf>
    <xf numFmtId="0" fontId="19" fillId="117" borderId="83" applyNumberFormat="0" applyProtection="0">
      <alignment horizontal="left" vertical="center" indent="1"/>
    </xf>
    <xf numFmtId="0" fontId="127" fillId="0" borderId="0"/>
    <xf numFmtId="0" fontId="127" fillId="0" borderId="0"/>
    <xf numFmtId="0" fontId="127" fillId="0" borderId="0"/>
    <xf numFmtId="0" fontId="127" fillId="0" borderId="0"/>
    <xf numFmtId="0" fontId="89" fillId="121" borderId="63"/>
    <xf numFmtId="0" fontId="89" fillId="121" borderId="63"/>
    <xf numFmtId="4" fontId="128" fillId="118" borderId="85" applyNumberFormat="0" applyProtection="0">
      <alignment horizontal="right" vertical="center"/>
    </xf>
    <xf numFmtId="4" fontId="128" fillId="118" borderId="85" applyNumberFormat="0" applyProtection="0">
      <alignment horizontal="right" vertical="center"/>
    </xf>
    <xf numFmtId="4" fontId="128" fillId="118" borderId="85" applyNumberFormat="0" applyProtection="0">
      <alignment horizontal="right" vertical="center"/>
    </xf>
    <xf numFmtId="4" fontId="128" fillId="118" borderId="85" applyNumberFormat="0" applyProtection="0">
      <alignment horizontal="right" vertical="center"/>
    </xf>
    <xf numFmtId="4" fontId="128" fillId="118" borderId="85" applyNumberFormat="0" applyProtection="0">
      <alignment horizontal="right" vertical="center"/>
    </xf>
    <xf numFmtId="4" fontId="128" fillId="118" borderId="85" applyNumberFormat="0" applyProtection="0">
      <alignment horizontal="right" vertical="center"/>
    </xf>
    <xf numFmtId="4" fontId="128" fillId="118" borderId="85" applyNumberFormat="0" applyProtection="0">
      <alignment horizontal="right" vertical="center"/>
    </xf>
    <xf numFmtId="4" fontId="32" fillId="0" borderId="84" applyNumberFormat="0" applyProtection="0">
      <alignment horizontal="right" vertical="center"/>
    </xf>
    <xf numFmtId="4" fontId="32" fillId="0" borderId="84" applyNumberFormat="0" applyProtection="0">
      <alignment horizontal="right" vertical="center"/>
    </xf>
    <xf numFmtId="4" fontId="32" fillId="0" borderId="84" applyNumberFormat="0" applyProtection="0">
      <alignment horizontal="right" vertical="center"/>
    </xf>
    <xf numFmtId="4" fontId="32" fillId="0" borderId="84" applyNumberFormat="0" applyProtection="0">
      <alignment horizontal="right" vertical="center"/>
    </xf>
    <xf numFmtId="0" fontId="32" fillId="0" borderId="90" applyNumberFormat="0" applyFont="0" applyFill="0" applyBorder="0" applyAlignment="0" applyProtection="0"/>
    <xf numFmtId="0" fontId="32" fillId="0" borderId="90" applyNumberFormat="0" applyFont="0" applyFill="0" applyBorder="0" applyAlignment="0" applyProtection="0"/>
    <xf numFmtId="0" fontId="129" fillId="0" borderId="0" applyNumberFormat="0" applyFill="0" applyBorder="0" applyAlignment="0" applyProtection="0"/>
    <xf numFmtId="0" fontId="130" fillId="99" borderId="0" applyBorder="0" applyAlignment="0">
      <protection hidden="1"/>
    </xf>
    <xf numFmtId="0" fontId="88" fillId="43" borderId="0" applyNumberFormat="0" applyBorder="0" applyAlignment="0" applyProtection="0"/>
    <xf numFmtId="0" fontId="6" fillId="2" borderId="0" applyNumberFormat="0" applyBorder="0" applyAlignment="0" applyProtection="0"/>
    <xf numFmtId="0" fontId="88" fillId="43" borderId="0" applyNumberFormat="0" applyBorder="0" applyAlignment="0" applyProtection="0"/>
    <xf numFmtId="0" fontId="6" fillId="2" borderId="0" applyNumberFormat="0" applyBorder="0" applyAlignment="0" applyProtection="0"/>
    <xf numFmtId="0" fontId="19" fillId="0" borderId="0"/>
    <xf numFmtId="180" fontId="131" fillId="122" borderId="91">
      <alignment horizontal="center"/>
    </xf>
    <xf numFmtId="193" fontId="25" fillId="123" borderId="0" applyBorder="0">
      <alignment horizontal="center"/>
      <protection hidden="1"/>
    </xf>
    <xf numFmtId="193" fontId="40" fillId="123" borderId="0" applyBorder="0">
      <alignment horizontal="center"/>
      <protection hidden="1"/>
    </xf>
    <xf numFmtId="193" fontId="25" fillId="123" borderId="0" applyBorder="0">
      <alignment horizontal="left"/>
      <protection hidden="1"/>
    </xf>
    <xf numFmtId="194" fontId="40" fillId="123" borderId="0" applyBorder="0">
      <alignment horizontal="left"/>
      <protection hidden="1"/>
    </xf>
    <xf numFmtId="193" fontId="132" fillId="123" borderId="0" applyBorder="0">
      <alignment horizontal="left"/>
      <protection hidden="1"/>
    </xf>
    <xf numFmtId="193" fontId="40" fillId="123" borderId="0" applyBorder="0">
      <alignment horizontal="left"/>
      <protection hidden="1"/>
    </xf>
    <xf numFmtId="195" fontId="40" fillId="123" borderId="0" applyBorder="0">
      <alignment horizontal="left"/>
      <protection hidden="1"/>
    </xf>
    <xf numFmtId="196" fontId="40" fillId="123" borderId="0" applyBorder="0">
      <alignment horizontal="left"/>
      <protection hidden="1"/>
    </xf>
    <xf numFmtId="197" fontId="133" fillId="124" borderId="92" applyBorder="0" applyAlignment="0">
      <alignment horizontal="center"/>
    </xf>
    <xf numFmtId="197" fontId="133" fillId="124" borderId="92" applyBorder="0" applyAlignment="0">
      <alignment horizontal="center"/>
    </xf>
    <xf numFmtId="197" fontId="133" fillId="124" borderId="92" applyBorder="0" applyAlignment="0">
      <alignment horizontal="center"/>
    </xf>
    <xf numFmtId="197" fontId="133" fillId="124" borderId="92" applyBorder="0" applyAlignment="0">
      <alignment horizontal="center"/>
    </xf>
    <xf numFmtId="197" fontId="133" fillId="124" borderId="92" applyBorder="0" applyAlignment="0">
      <alignment horizontal="center"/>
    </xf>
    <xf numFmtId="197" fontId="109" fillId="125" borderId="0" applyFont="0" applyBorder="0" applyAlignment="0">
      <alignment horizontal="center"/>
    </xf>
    <xf numFmtId="197" fontId="133" fillId="124" borderId="93" applyFont="0" applyBorder="0"/>
    <xf numFmtId="197" fontId="133" fillId="124" borderId="93" applyFont="0" applyBorder="0"/>
    <xf numFmtId="198" fontId="134" fillId="126" borderId="63">
      <protection locked="0"/>
    </xf>
    <xf numFmtId="0" fontId="134" fillId="126" borderId="63">
      <alignment horizontal="center"/>
      <protection locked="0"/>
    </xf>
    <xf numFmtId="199" fontId="134" fillId="126" borderId="63">
      <protection locked="0"/>
    </xf>
    <xf numFmtId="200" fontId="134" fillId="126" borderId="63" applyBorder="0">
      <protection locked="0"/>
    </xf>
    <xf numFmtId="201" fontId="135" fillId="126" borderId="63">
      <protection locked="0"/>
    </xf>
    <xf numFmtId="202" fontId="40" fillId="126" borderId="61" applyBorder="0">
      <alignment horizontal="center"/>
      <protection locked="0"/>
    </xf>
    <xf numFmtId="198" fontId="134" fillId="127" borderId="63" applyBorder="0">
      <protection locked="0"/>
    </xf>
    <xf numFmtId="10" fontId="136" fillId="126" borderId="93" applyBorder="0">
      <protection locked="0"/>
    </xf>
    <xf numFmtId="10" fontId="136" fillId="126" borderId="93" applyBorder="0">
      <protection locked="0"/>
    </xf>
    <xf numFmtId="203" fontId="136" fillId="126" borderId="94" applyNumberFormat="0" applyBorder="0">
      <protection locked="0"/>
    </xf>
    <xf numFmtId="203" fontId="136" fillId="126" borderId="94" applyNumberFormat="0" applyBorder="0">
      <protection locked="0"/>
    </xf>
    <xf numFmtId="198" fontId="137" fillId="126" borderId="63">
      <protection locked="0"/>
    </xf>
    <xf numFmtId="198" fontId="134" fillId="126" borderId="63">
      <protection locked="0"/>
    </xf>
    <xf numFmtId="198" fontId="138" fillId="126" borderId="63">
      <protection locked="0"/>
    </xf>
    <xf numFmtId="197" fontId="139" fillId="99" borderId="0" applyFont="0" applyFill="0" applyBorder="0" applyAlignment="0"/>
    <xf numFmtId="0" fontId="140" fillId="99" borderId="0" applyNumberFormat="0" applyBorder="0">
      <alignment horizontal="left"/>
      <protection hidden="1"/>
    </xf>
    <xf numFmtId="1" fontId="25" fillId="99" borderId="0">
      <alignment horizontal="left"/>
      <protection hidden="1"/>
    </xf>
    <xf numFmtId="193" fontId="132" fillId="128" borderId="0" applyBorder="0">
      <alignment horizontal="left"/>
      <protection hidden="1"/>
    </xf>
    <xf numFmtId="193" fontId="40" fillId="128" borderId="0" applyBorder="0">
      <alignment horizontal="left"/>
      <protection hidden="1"/>
    </xf>
    <xf numFmtId="193" fontId="40" fillId="128" borderId="61" applyBorder="0">
      <alignment horizontal="center"/>
    </xf>
    <xf numFmtId="204" fontId="40" fillId="129" borderId="63">
      <alignment horizontal="right"/>
      <protection hidden="1"/>
    </xf>
    <xf numFmtId="205" fontId="109" fillId="130" borderId="61" applyBorder="0">
      <alignment horizontal="left"/>
    </xf>
    <xf numFmtId="206" fontId="109" fillId="130" borderId="40">
      <alignment horizontal="right"/>
    </xf>
    <xf numFmtId="193" fontId="141" fillId="128" borderId="0" applyBorder="0">
      <alignment horizontal="left"/>
      <protection hidden="1"/>
    </xf>
    <xf numFmtId="0" fontId="40" fillId="128" borderId="95" applyBorder="0">
      <alignment horizontal="left"/>
      <protection hidden="1"/>
    </xf>
    <xf numFmtId="193" fontId="132" fillId="128" borderId="0" applyBorder="0">
      <alignment horizontal="left"/>
      <protection hidden="1"/>
    </xf>
    <xf numFmtId="193" fontId="40" fillId="128" borderId="0" applyBorder="0">
      <alignment horizontal="left"/>
      <protection hidden="1"/>
    </xf>
    <xf numFmtId="207" fontId="40" fillId="128" borderId="0" applyBorder="0">
      <alignment horizontal="left"/>
      <protection hidden="1"/>
    </xf>
    <xf numFmtId="208" fontId="40" fillId="128" borderId="0" applyBorder="0">
      <alignment horizontal="left"/>
      <protection hidden="1"/>
    </xf>
    <xf numFmtId="180" fontId="139" fillId="95" borderId="96" applyNumberFormat="0" applyBorder="0">
      <alignment horizontal="center"/>
    </xf>
    <xf numFmtId="180" fontId="142" fillId="95" borderId="93" applyNumberFormat="0" applyBorder="0">
      <alignment horizontal="center"/>
    </xf>
    <xf numFmtId="180" fontId="142" fillId="95" borderId="93" applyNumberFormat="0" applyBorder="0">
      <alignment horizontal="center"/>
    </xf>
    <xf numFmtId="209" fontId="143" fillId="99" borderId="0"/>
    <xf numFmtId="198" fontId="40" fillId="0" borderId="63">
      <protection hidden="1"/>
    </xf>
    <xf numFmtId="206" fontId="40" fillId="0" borderId="63">
      <protection hidden="1"/>
    </xf>
    <xf numFmtId="206" fontId="40" fillId="0" borderId="61" applyBorder="0">
      <alignment horizontal="center"/>
    </xf>
    <xf numFmtId="200" fontId="40" fillId="0" borderId="63">
      <protection hidden="1"/>
    </xf>
    <xf numFmtId="198" fontId="25" fillId="0" borderId="63">
      <protection hidden="1"/>
    </xf>
    <xf numFmtId="210" fontId="40" fillId="0" borderId="63" applyBorder="0">
      <protection hidden="1"/>
    </xf>
    <xf numFmtId="201" fontId="40" fillId="0" borderId="63">
      <protection hidden="1"/>
    </xf>
    <xf numFmtId="201" fontId="25" fillId="0" borderId="97">
      <protection hidden="1"/>
    </xf>
    <xf numFmtId="211" fontId="25" fillId="99" borderId="98">
      <alignment horizontal="center" vertical="center"/>
      <protection hidden="1"/>
    </xf>
    <xf numFmtId="211" fontId="25" fillId="99" borderId="98">
      <alignment horizontal="center" vertical="center"/>
      <protection hidden="1"/>
    </xf>
    <xf numFmtId="200" fontId="40" fillId="37" borderId="98">
      <alignment horizontal="center"/>
      <protection hidden="1"/>
    </xf>
    <xf numFmtId="200" fontId="40" fillId="37" borderId="98">
      <alignment horizontal="center"/>
      <protection hidden="1"/>
    </xf>
    <xf numFmtId="203" fontId="40" fillId="0" borderId="0" applyBorder="0">
      <alignment horizontal="center"/>
      <protection hidden="1"/>
    </xf>
    <xf numFmtId="0" fontId="18" fillId="0" borderId="0" applyFill="0" applyBorder="0">
      <alignment horizontal="left" vertical="justify"/>
    </xf>
    <xf numFmtId="212" fontId="40" fillId="0" borderId="63" applyBorder="0">
      <alignment horizontal="right"/>
      <protection hidden="1"/>
    </xf>
    <xf numFmtId="213" fontId="109" fillId="0" borderId="63" applyFill="0" applyBorder="0" applyAlignment="0">
      <protection hidden="1"/>
    </xf>
    <xf numFmtId="198" fontId="132" fillId="0" borderId="99">
      <protection hidden="1"/>
    </xf>
    <xf numFmtId="198" fontId="25" fillId="0" borderId="63">
      <protection hidden="1"/>
    </xf>
    <xf numFmtId="198" fontId="40" fillId="0" borderId="63">
      <protection hidden="1"/>
    </xf>
    <xf numFmtId="198" fontId="138" fillId="0" borderId="63">
      <protection hidden="1"/>
    </xf>
    <xf numFmtId="3" fontId="136" fillId="126" borderId="92" applyBorder="0">
      <alignment horizontal="center"/>
      <protection locked="0"/>
    </xf>
    <xf numFmtId="3" fontId="136" fillId="126" borderId="92" applyBorder="0">
      <alignment horizontal="center"/>
      <protection locked="0"/>
    </xf>
    <xf numFmtId="3" fontId="136" fillId="126" borderId="92" applyBorder="0">
      <alignment horizontal="center"/>
      <protection locked="0"/>
    </xf>
    <xf numFmtId="3" fontId="136" fillId="126" borderId="92" applyBorder="0">
      <alignment horizontal="center"/>
      <protection locked="0"/>
    </xf>
    <xf numFmtId="3" fontId="136" fillId="126" borderId="92" applyBorder="0">
      <alignment horizontal="center"/>
      <protection locked="0"/>
    </xf>
    <xf numFmtId="180" fontId="109" fillId="0" borderId="0" applyNumberFormat="0" applyBorder="0" applyAlignment="0" applyProtection="0"/>
    <xf numFmtId="0" fontId="18" fillId="99" borderId="100" applyBorder="0"/>
    <xf numFmtId="0" fontId="144" fillId="99" borderId="0"/>
    <xf numFmtId="209" fontId="145" fillId="99" borderId="0"/>
    <xf numFmtId="1" fontId="25" fillId="99" borderId="0" applyBorder="0">
      <alignment horizontal="left"/>
      <protection hidden="1"/>
    </xf>
    <xf numFmtId="214" fontId="25" fillId="123" borderId="0" applyBorder="0">
      <alignment horizontal="center"/>
      <protection hidden="1"/>
    </xf>
    <xf numFmtId="214" fontId="25" fillId="117" borderId="27" applyBorder="0">
      <alignment horizontal="center"/>
      <protection hidden="1"/>
    </xf>
    <xf numFmtId="193" fontId="25" fillId="123" borderId="0">
      <alignment horizontal="left"/>
      <protection hidden="1"/>
    </xf>
    <xf numFmtId="1" fontId="146" fillId="99" borderId="0" applyNumberFormat="0" applyBorder="0">
      <alignment horizontal="center" vertical="center"/>
    </xf>
    <xf numFmtId="1" fontId="147" fillId="99" borderId="0" applyNumberFormat="0" applyFill="0" applyBorder="0" applyAlignment="0" applyProtection="0">
      <alignment horizontal="left"/>
      <protection hidden="1"/>
    </xf>
    <xf numFmtId="1" fontId="148" fillId="131" borderId="101" applyBorder="0">
      <alignment horizontal="center"/>
    </xf>
    <xf numFmtId="1" fontId="148" fillId="131" borderId="101" applyBorder="0">
      <alignment horizontal="center"/>
    </xf>
    <xf numFmtId="3" fontId="136" fillId="132" borderId="0" applyBorder="0">
      <alignment horizontal="center"/>
      <protection locked="0"/>
    </xf>
    <xf numFmtId="0" fontId="149" fillId="0" borderId="0"/>
    <xf numFmtId="3" fontId="140" fillId="95" borderId="0" applyBorder="0"/>
    <xf numFmtId="0" fontId="102" fillId="0" borderId="0"/>
    <xf numFmtId="40" fontId="150" fillId="0" borderId="0" applyBorder="0">
      <alignment horizontal="right"/>
    </xf>
    <xf numFmtId="0" fontId="1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61" fillId="0" borderId="102" applyNumberFormat="0" applyFill="0" applyAlignment="0" applyProtection="0"/>
    <xf numFmtId="0" fontId="65" fillId="0" borderId="103">
      <protection locked="0"/>
    </xf>
    <xf numFmtId="0" fontId="61" fillId="0" borderId="102" applyNumberFormat="0" applyFill="0" applyAlignment="0" applyProtection="0"/>
    <xf numFmtId="0" fontId="61" fillId="0" borderId="102" applyNumberFormat="0" applyFill="0" applyAlignment="0" applyProtection="0"/>
    <xf numFmtId="0" fontId="61" fillId="0" borderId="102" applyNumberFormat="0" applyFill="0" applyAlignment="0" applyProtection="0"/>
    <xf numFmtId="0" fontId="61" fillId="0" borderId="102" applyNumberFormat="0" applyFill="0" applyAlignment="0" applyProtection="0"/>
    <xf numFmtId="0" fontId="61" fillId="0" borderId="102" applyNumberFormat="0" applyFill="0" applyAlignment="0" applyProtection="0"/>
    <xf numFmtId="0" fontId="64" fillId="0" borderId="0" applyNumberFormat="0" applyFill="0" applyBorder="0" applyAlignment="0" applyProtection="0"/>
    <xf numFmtId="0" fontId="100" fillId="46" borderId="67" applyNumberFormat="0" applyAlignment="0" applyProtection="0"/>
    <xf numFmtId="0" fontId="9" fillId="5" borderId="4" applyNumberFormat="0" applyAlignment="0" applyProtection="0"/>
    <xf numFmtId="0" fontId="100" fillId="46" borderId="67" applyNumberFormat="0" applyAlignment="0" applyProtection="0"/>
    <xf numFmtId="0" fontId="100" fillId="46" borderId="67" applyNumberFormat="0" applyAlignment="0" applyProtection="0"/>
    <xf numFmtId="0" fontId="100" fillId="46" borderId="67" applyNumberFormat="0" applyAlignment="0" applyProtection="0"/>
    <xf numFmtId="0" fontId="100" fillId="46" borderId="67" applyNumberFormat="0" applyAlignment="0" applyProtection="0"/>
    <xf numFmtId="0" fontId="100" fillId="46" borderId="67" applyNumberFormat="0" applyAlignment="0" applyProtection="0"/>
    <xf numFmtId="0" fontId="100" fillId="46" borderId="67" applyNumberFormat="0" applyAlignment="0" applyProtection="0"/>
    <xf numFmtId="0" fontId="100" fillId="46" borderId="67" applyNumberFormat="0" applyAlignment="0" applyProtection="0"/>
    <xf numFmtId="0" fontId="100" fillId="46" borderId="67" applyNumberFormat="0" applyAlignment="0" applyProtection="0"/>
    <xf numFmtId="0" fontId="100" fillId="46" borderId="67" applyNumberFormat="0" applyAlignment="0" applyProtection="0"/>
    <xf numFmtId="0" fontId="152" fillId="52" borderId="67" applyNumberFormat="0" applyAlignment="0" applyProtection="0"/>
    <xf numFmtId="0" fontId="100" fillId="46" borderId="67" applyNumberFormat="0" applyAlignment="0" applyProtection="0"/>
    <xf numFmtId="0" fontId="58" fillId="93" borderId="67" applyNumberFormat="0" applyAlignment="0" applyProtection="0"/>
    <xf numFmtId="0" fontId="11" fillId="6" borderId="4" applyNumberFormat="0" applyAlignment="0" applyProtection="0"/>
    <xf numFmtId="0" fontId="58" fillId="93" borderId="67" applyNumberFormat="0" applyAlignment="0" applyProtection="0"/>
    <xf numFmtId="0" fontId="58" fillId="93" borderId="67" applyNumberFormat="0" applyAlignment="0" applyProtection="0"/>
    <xf numFmtId="0" fontId="58" fillId="93" borderId="67" applyNumberFormat="0" applyAlignment="0" applyProtection="0"/>
    <xf numFmtId="0" fontId="58" fillId="93" borderId="67" applyNumberFormat="0" applyAlignment="0" applyProtection="0"/>
    <xf numFmtId="0" fontId="58" fillId="93" borderId="67" applyNumberFormat="0" applyAlignment="0" applyProtection="0"/>
    <xf numFmtId="0" fontId="58" fillId="93" borderId="67" applyNumberFormat="0" applyAlignment="0" applyProtection="0"/>
    <xf numFmtId="0" fontId="58" fillId="93" borderId="67" applyNumberFormat="0" applyAlignment="0" applyProtection="0"/>
    <xf numFmtId="0" fontId="58" fillId="93" borderId="67" applyNumberFormat="0" applyAlignment="0" applyProtection="0"/>
    <xf numFmtId="0" fontId="58" fillId="93" borderId="67" applyNumberFormat="0" applyAlignment="0" applyProtection="0"/>
    <xf numFmtId="0" fontId="153" fillId="92" borderId="67" applyNumberFormat="0" applyAlignment="0" applyProtection="0"/>
    <xf numFmtId="0" fontId="58" fillId="93" borderId="67" applyNumberFormat="0" applyAlignment="0" applyProtection="0"/>
    <xf numFmtId="0" fontId="115" fillId="93" borderId="83" applyNumberFormat="0" applyAlignment="0" applyProtection="0"/>
    <xf numFmtId="0" fontId="10" fillId="6" borderId="5" applyNumberFormat="0" applyAlignment="0" applyProtection="0"/>
    <xf numFmtId="0" fontId="115" fillId="93" borderId="83" applyNumberFormat="0" applyAlignment="0" applyProtection="0"/>
    <xf numFmtId="0" fontId="115" fillId="93" borderId="83" applyNumberFormat="0" applyAlignment="0" applyProtection="0"/>
    <xf numFmtId="0" fontId="115" fillId="93" borderId="83" applyNumberFormat="0" applyAlignment="0" applyProtection="0"/>
    <xf numFmtId="0" fontId="115" fillId="93" borderId="83" applyNumberFormat="0" applyAlignment="0" applyProtection="0"/>
    <xf numFmtId="0" fontId="115" fillId="93" borderId="83" applyNumberFormat="0" applyAlignment="0" applyProtection="0"/>
    <xf numFmtId="0" fontId="115" fillId="93" borderId="83" applyNumberFormat="0" applyAlignment="0" applyProtection="0"/>
    <xf numFmtId="0" fontId="115" fillId="93" borderId="83" applyNumberFormat="0" applyAlignment="0" applyProtection="0"/>
    <xf numFmtId="0" fontId="115" fillId="93" borderId="83" applyNumberFormat="0" applyAlignment="0" applyProtection="0"/>
    <xf numFmtId="0" fontId="115" fillId="93" borderId="83" applyNumberFormat="0" applyAlignment="0" applyProtection="0"/>
    <xf numFmtId="0" fontId="115" fillId="93" borderId="83" applyNumberFormat="0" applyAlignment="0" applyProtection="0"/>
    <xf numFmtId="0" fontId="154" fillId="92" borderId="83" applyNumberFormat="0" applyAlignment="0" applyProtection="0"/>
    <xf numFmtId="0" fontId="154" fillId="92" borderId="83" applyNumberFormat="0" applyAlignment="0" applyProtection="0"/>
    <xf numFmtId="0" fontId="154" fillId="92" borderId="83" applyNumberFormat="0" applyAlignment="0" applyProtection="0"/>
    <xf numFmtId="0" fontId="154" fillId="92" borderId="83" applyNumberFormat="0" applyAlignment="0" applyProtection="0"/>
    <xf numFmtId="0" fontId="154" fillId="92" borderId="83" applyNumberFormat="0" applyAlignment="0" applyProtection="0"/>
    <xf numFmtId="0" fontId="115" fillId="93" borderId="83" applyNumberFormat="0" applyAlignment="0" applyProtection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1" fillId="73" borderId="0" applyNumberFormat="0" applyBorder="0" applyAlignment="0" applyProtection="0"/>
    <xf numFmtId="0" fontId="17" fillId="9" borderId="0" applyNumberFormat="0" applyBorder="0" applyAlignment="0" applyProtection="0"/>
    <xf numFmtId="0" fontId="51" fillId="73" borderId="0" applyNumberFormat="0" applyBorder="0" applyAlignment="0" applyProtection="0"/>
    <xf numFmtId="0" fontId="51" fillId="78" borderId="0" applyNumberFormat="0" applyBorder="0" applyAlignment="0" applyProtection="0"/>
    <xf numFmtId="0" fontId="17" fillId="13" borderId="0" applyNumberFormat="0" applyBorder="0" applyAlignment="0" applyProtection="0"/>
    <xf numFmtId="0" fontId="51" fillId="78" borderId="0" applyNumberFormat="0" applyBorder="0" applyAlignment="0" applyProtection="0"/>
    <xf numFmtId="0" fontId="51" fillId="83" borderId="0" applyNumberFormat="0" applyBorder="0" applyAlignment="0" applyProtection="0"/>
    <xf numFmtId="0" fontId="17" fillId="17" borderId="0" applyNumberFormat="0" applyBorder="0" applyAlignment="0" applyProtection="0"/>
    <xf numFmtId="0" fontId="51" fillId="83" borderId="0" applyNumberFormat="0" applyBorder="0" applyAlignment="0" applyProtection="0"/>
    <xf numFmtId="0" fontId="51" fillId="62" borderId="0" applyNumberFormat="0" applyBorder="0" applyAlignment="0" applyProtection="0"/>
    <xf numFmtId="0" fontId="17" fillId="21" borderId="0" applyNumberFormat="0" applyBorder="0" applyAlignment="0" applyProtection="0"/>
    <xf numFmtId="0" fontId="51" fillId="62" borderId="0" applyNumberFormat="0" applyBorder="0" applyAlignment="0" applyProtection="0"/>
    <xf numFmtId="0" fontId="51" fillId="63" borderId="0" applyNumberFormat="0" applyBorder="0" applyAlignment="0" applyProtection="0"/>
    <xf numFmtId="0" fontId="17" fillId="25" borderId="0" applyNumberFormat="0" applyBorder="0" applyAlignment="0" applyProtection="0"/>
    <xf numFmtId="0" fontId="51" fillId="63" borderId="0" applyNumberFormat="0" applyBorder="0" applyAlignment="0" applyProtection="0"/>
    <xf numFmtId="0" fontId="51" fillId="90" borderId="0" applyNumberFormat="0" applyBorder="0" applyAlignment="0" applyProtection="0"/>
    <xf numFmtId="0" fontId="17" fillId="29" borderId="0" applyNumberFormat="0" applyBorder="0" applyAlignment="0" applyProtection="0"/>
    <xf numFmtId="0" fontId="51" fillId="90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32" borderId="0" applyNumberFormat="0" applyBorder="0" applyAlignment="0" applyProtection="0"/>
    <xf numFmtId="0" fontId="40" fillId="0" borderId="0"/>
    <xf numFmtId="0" fontId="18" fillId="0" borderId="0"/>
  </cellStyleXfs>
  <cellXfs count="2096">
    <xf numFmtId="0" fontId="0" fillId="0" borderId="0" xfId="0"/>
    <xf numFmtId="0" fontId="19" fillId="0" borderId="0" xfId="1" applyFont="1" applyAlignment="1">
      <alignment vertical="center"/>
    </xf>
    <xf numFmtId="0" fontId="19" fillId="0" borderId="0" xfId="2" applyFill="1" applyAlignment="1">
      <alignment vertical="center"/>
    </xf>
    <xf numFmtId="0" fontId="20" fillId="0" borderId="0" xfId="3" applyFont="1" applyFill="1" applyAlignment="1">
      <alignment horizontal="center" vertical="center"/>
    </xf>
    <xf numFmtId="0" fontId="19" fillId="0" borderId="0" xfId="2" applyFill="1"/>
    <xf numFmtId="0" fontId="21" fillId="0" borderId="0" xfId="3" applyFont="1" applyFill="1" applyAlignment="1">
      <alignment horizontal="right" vertical="center"/>
    </xf>
    <xf numFmtId="0" fontId="19" fillId="0" borderId="0" xfId="2"/>
    <xf numFmtId="0" fontId="22" fillId="0" borderId="0" xfId="2" applyFont="1" applyAlignment="1">
      <alignment vertical="center"/>
    </xf>
    <xf numFmtId="0" fontId="23" fillId="0" borderId="0" xfId="3" applyFont="1" applyFill="1" applyAlignment="1">
      <alignment horizontal="center" vertical="center"/>
    </xf>
    <xf numFmtId="0" fontId="22" fillId="0" borderId="0" xfId="2" applyFont="1" applyFill="1" applyAlignment="1">
      <alignment horizontal="center" vertical="center"/>
    </xf>
    <xf numFmtId="0" fontId="24" fillId="0" borderId="0" xfId="2" applyFont="1" applyFill="1" applyAlignment="1">
      <alignment horizontal="right" vertical="center"/>
    </xf>
    <xf numFmtId="0" fontId="20" fillId="0" borderId="0" xfId="3" applyFont="1" applyFill="1" applyAlignment="1">
      <alignment horizontal="right" vertical="center"/>
    </xf>
    <xf numFmtId="1" fontId="25" fillId="0" borderId="10" xfId="3" applyNumberFormat="1" applyFont="1" applyFill="1" applyBorder="1" applyAlignment="1">
      <alignment horizontal="center" vertical="center"/>
    </xf>
    <xf numFmtId="1" fontId="20" fillId="0" borderId="10" xfId="3" applyNumberFormat="1" applyFont="1" applyFill="1" applyBorder="1" applyAlignment="1">
      <alignment horizontal="center" vertical="center"/>
    </xf>
    <xf numFmtId="0" fontId="26" fillId="0" borderId="0" xfId="3" applyFont="1" applyFill="1" applyAlignment="1">
      <alignment horizontal="left" vertical="center"/>
    </xf>
    <xf numFmtId="49" fontId="22" fillId="0" borderId="0" xfId="3" applyNumberFormat="1" applyFont="1" applyFill="1" applyAlignment="1">
      <alignment horizontal="center" vertical="center"/>
    </xf>
    <xf numFmtId="0" fontId="22" fillId="0" borderId="0" xfId="2" applyFont="1" applyFill="1" applyAlignment="1">
      <alignment vertical="center"/>
    </xf>
    <xf numFmtId="49" fontId="20" fillId="0" borderId="0" xfId="3" applyNumberFormat="1" applyFont="1" applyFill="1" applyAlignment="1">
      <alignment horizontal="center" vertical="center"/>
    </xf>
    <xf numFmtId="49" fontId="27" fillId="0" borderId="0" xfId="3" applyNumberFormat="1" applyFont="1" applyFill="1" applyAlignment="1">
      <alignment horizontal="left" vertical="center"/>
    </xf>
    <xf numFmtId="2" fontId="22" fillId="0" borderId="0" xfId="3" applyNumberFormat="1" applyFont="1" applyFill="1" applyAlignment="1">
      <alignment horizontal="center" vertical="center"/>
    </xf>
    <xf numFmtId="0" fontId="19" fillId="0" borderId="0" xfId="1" applyFont="1" applyFill="1" applyAlignment="1">
      <alignment horizontal="right" vertical="center"/>
    </xf>
    <xf numFmtId="0" fontId="22" fillId="0" borderId="11" xfId="2" applyFont="1" applyBorder="1" applyAlignment="1">
      <alignment vertical="center"/>
    </xf>
    <xf numFmtId="0" fontId="28" fillId="0" borderId="0" xfId="2" applyFont="1"/>
    <xf numFmtId="0" fontId="19" fillId="0" borderId="11" xfId="1" applyFont="1" applyBorder="1" applyAlignment="1">
      <alignment vertical="center"/>
    </xf>
    <xf numFmtId="0" fontId="20" fillId="0" borderId="10" xfId="4" applyFont="1" applyFill="1" applyBorder="1" applyAlignment="1">
      <alignment horizontal="center" vertical="center" wrapText="1"/>
    </xf>
    <xf numFmtId="0" fontId="20" fillId="0" borderId="10" xfId="4" applyFont="1" applyFill="1" applyBorder="1" applyAlignment="1">
      <alignment horizontal="center" vertical="center"/>
    </xf>
    <xf numFmtId="0" fontId="20" fillId="0" borderId="27" xfId="4" applyFont="1" applyFill="1" applyBorder="1" applyAlignment="1">
      <alignment horizontal="center" vertical="center" wrapText="1"/>
    </xf>
    <xf numFmtId="0" fontId="20" fillId="0" borderId="28" xfId="4" applyFont="1" applyFill="1" applyBorder="1" applyAlignment="1">
      <alignment horizontal="center" vertical="center" wrapText="1"/>
    </xf>
    <xf numFmtId="49" fontId="19" fillId="0" borderId="29" xfId="1" applyNumberFormat="1" applyFont="1" applyFill="1" applyBorder="1" applyAlignment="1">
      <alignment horizontal="center" vertical="center"/>
    </xf>
    <xf numFmtId="0" fontId="19" fillId="0" borderId="23" xfId="1" applyFont="1" applyFill="1" applyBorder="1" applyAlignment="1">
      <alignment horizontal="center" vertical="center" wrapText="1"/>
    </xf>
    <xf numFmtId="0" fontId="19" fillId="0" borderId="30" xfId="4" applyFont="1" applyFill="1" applyBorder="1" applyAlignment="1">
      <alignment horizontal="center" vertical="center"/>
    </xf>
    <xf numFmtId="0" fontId="19" fillId="0" borderId="10" xfId="4" applyFont="1" applyFill="1" applyBorder="1" applyAlignment="1">
      <alignment horizontal="center" vertical="center"/>
    </xf>
    <xf numFmtId="0" fontId="19" fillId="0" borderId="31" xfId="4" applyFont="1" applyFill="1" applyBorder="1" applyAlignment="1">
      <alignment horizontal="center" vertical="center"/>
    </xf>
    <xf numFmtId="0" fontId="19" fillId="0" borderId="11" xfId="4" applyFont="1" applyFill="1" applyBorder="1" applyAlignment="1">
      <alignment horizontal="center" vertical="center"/>
    </xf>
    <xf numFmtId="0" fontId="19" fillId="0" borderId="28" xfId="4" applyFont="1" applyFill="1" applyBorder="1" applyAlignment="1">
      <alignment horizontal="center" vertical="center"/>
    </xf>
    <xf numFmtId="0" fontId="19" fillId="0" borderId="25" xfId="4" applyFont="1" applyFill="1" applyBorder="1" applyAlignment="1">
      <alignment horizontal="center" vertical="center"/>
    </xf>
    <xf numFmtId="4" fontId="29" fillId="0" borderId="0" xfId="2" applyNumberFormat="1" applyFont="1"/>
    <xf numFmtId="3" fontId="19" fillId="0" borderId="32" xfId="1" applyNumberFormat="1" applyFont="1" applyFill="1" applyBorder="1" applyAlignment="1">
      <alignment horizontal="center"/>
    </xf>
    <xf numFmtId="49" fontId="20" fillId="0" borderId="33" xfId="1" applyNumberFormat="1" applyFont="1" applyFill="1" applyBorder="1" applyAlignment="1">
      <alignment horizontal="left" vertical="center" wrapText="1"/>
    </xf>
    <xf numFmtId="164" fontId="20" fillId="33" borderId="32" xfId="1" applyNumberFormat="1" applyFont="1" applyFill="1" applyBorder="1" applyAlignment="1">
      <alignment horizontal="right" vertical="center" wrapText="1"/>
    </xf>
    <xf numFmtId="164" fontId="20" fillId="33" borderId="34" xfId="1" applyNumberFormat="1" applyFont="1" applyFill="1" applyBorder="1" applyAlignment="1">
      <alignment horizontal="right" vertical="center" wrapText="1"/>
    </xf>
    <xf numFmtId="164" fontId="19" fillId="0" borderId="0" xfId="5" applyNumberFormat="1"/>
    <xf numFmtId="3" fontId="19" fillId="0" borderId="35" xfId="1" applyNumberFormat="1" applyFont="1" applyFill="1" applyBorder="1" applyAlignment="1">
      <alignment horizontal="center"/>
    </xf>
    <xf numFmtId="49" fontId="19" fillId="0" borderId="36" xfId="5" applyNumberFormat="1" applyFill="1" applyBorder="1" applyAlignment="1">
      <alignment horizontal="left" vertical="center" indent="1"/>
    </xf>
    <xf numFmtId="164" fontId="19" fillId="34" borderId="35" xfId="1" applyNumberFormat="1" applyFont="1" applyFill="1" applyBorder="1" applyAlignment="1">
      <alignment horizontal="right" vertical="center" wrapText="1"/>
    </xf>
    <xf numFmtId="164" fontId="19" fillId="34" borderId="37" xfId="1" applyNumberFormat="1" applyFont="1" applyFill="1" applyBorder="1" applyAlignment="1">
      <alignment horizontal="right" vertical="center" wrapText="1"/>
    </xf>
    <xf numFmtId="3" fontId="19" fillId="0" borderId="38" xfId="1" applyNumberFormat="1" applyFont="1" applyFill="1" applyBorder="1" applyAlignment="1">
      <alignment horizontal="center"/>
    </xf>
    <xf numFmtId="49" fontId="20" fillId="0" borderId="33" xfId="5" applyNumberFormat="1" applyFont="1" applyFill="1" applyBorder="1" applyAlignment="1">
      <alignment horizontal="left" vertical="center" indent="1"/>
    </xf>
    <xf numFmtId="164" fontId="20" fillId="33" borderId="33" xfId="1" applyNumberFormat="1" applyFont="1" applyFill="1" applyBorder="1" applyAlignment="1">
      <alignment horizontal="right" vertical="center" wrapText="1"/>
    </xf>
    <xf numFmtId="164" fontId="19" fillId="0" borderId="0" xfId="2" applyNumberFormat="1"/>
    <xf numFmtId="49" fontId="19" fillId="0" borderId="39" xfId="4" applyNumberFormat="1" applyFont="1" applyFill="1" applyBorder="1" applyAlignment="1">
      <alignment horizontal="left" indent="2"/>
    </xf>
    <xf numFmtId="164" fontId="19" fillId="34" borderId="40" xfId="1" applyNumberFormat="1" applyFont="1" applyFill="1" applyBorder="1" applyAlignment="1">
      <alignment horizontal="right" vertical="center" wrapText="1"/>
    </xf>
    <xf numFmtId="164" fontId="19" fillId="34" borderId="41" xfId="1" applyNumberFormat="1" applyFont="1" applyFill="1" applyBorder="1" applyAlignment="1">
      <alignment horizontal="right" vertical="center" wrapText="1"/>
    </xf>
    <xf numFmtId="49" fontId="19" fillId="0" borderId="36" xfId="4" applyNumberFormat="1" applyFont="1" applyFill="1" applyBorder="1" applyAlignment="1">
      <alignment horizontal="left" indent="3"/>
    </xf>
    <xf numFmtId="164" fontId="19" fillId="35" borderId="35" xfId="1" applyNumberFormat="1" applyFont="1" applyFill="1" applyBorder="1" applyAlignment="1" applyProtection="1">
      <alignment horizontal="right" vertical="center"/>
      <protection locked="0"/>
    </xf>
    <xf numFmtId="164" fontId="19" fillId="34" borderId="37" xfId="1" applyNumberFormat="1" applyFont="1" applyFill="1" applyBorder="1" applyAlignment="1">
      <alignment horizontal="right" vertical="center"/>
    </xf>
    <xf numFmtId="164" fontId="19" fillId="0" borderId="35" xfId="1" applyNumberFormat="1" applyFont="1" applyBorder="1" applyAlignment="1" applyProtection="1">
      <alignment horizontal="right" vertical="center"/>
      <protection locked="0"/>
    </xf>
    <xf numFmtId="49" fontId="19" fillId="0" borderId="36" xfId="4" applyNumberFormat="1" applyFont="1" applyFill="1" applyBorder="1" applyAlignment="1">
      <alignment horizontal="left" indent="2"/>
    </xf>
    <xf numFmtId="164" fontId="20" fillId="33" borderId="32" xfId="1" applyNumberFormat="1" applyFont="1" applyFill="1" applyBorder="1" applyAlignment="1">
      <alignment horizontal="right" vertical="center"/>
    </xf>
    <xf numFmtId="164" fontId="20" fillId="33" borderId="33" xfId="1" applyNumberFormat="1" applyFont="1" applyFill="1" applyBorder="1" applyAlignment="1">
      <alignment horizontal="right" vertical="center"/>
    </xf>
    <xf numFmtId="164" fontId="20" fillId="33" borderId="34" xfId="1" applyNumberFormat="1" applyFont="1" applyFill="1" applyBorder="1" applyAlignment="1">
      <alignment horizontal="right" vertical="center"/>
    </xf>
    <xf numFmtId="164" fontId="19" fillId="34" borderId="35" xfId="1" applyNumberFormat="1" applyFont="1" applyFill="1" applyBorder="1" applyAlignment="1">
      <alignment horizontal="right" vertical="center"/>
    </xf>
    <xf numFmtId="164" fontId="19" fillId="34" borderId="41" xfId="1" applyNumberFormat="1" applyFont="1" applyFill="1" applyBorder="1" applyAlignment="1">
      <alignment horizontal="right" vertical="center"/>
    </xf>
    <xf numFmtId="164" fontId="19" fillId="34" borderId="40" xfId="1" applyNumberFormat="1" applyFont="1" applyFill="1" applyBorder="1" applyAlignment="1">
      <alignment horizontal="right" vertical="center"/>
    </xf>
    <xf numFmtId="49" fontId="20" fillId="0" borderId="33" xfId="4" applyNumberFormat="1" applyFont="1" applyFill="1" applyBorder="1" applyAlignment="1">
      <alignment horizontal="left" indent="1"/>
    </xf>
    <xf numFmtId="164" fontId="20" fillId="34" borderId="32" xfId="1" applyNumberFormat="1" applyFont="1" applyFill="1" applyBorder="1" applyAlignment="1">
      <alignment horizontal="right" vertical="center"/>
    </xf>
    <xf numFmtId="164" fontId="20" fillId="34" borderId="42" xfId="1" applyNumberFormat="1" applyFont="1" applyFill="1" applyBorder="1" applyAlignment="1">
      <alignment horizontal="right" vertical="center"/>
    </xf>
    <xf numFmtId="164" fontId="20" fillId="34" borderId="34" xfId="1" applyNumberFormat="1" applyFont="1" applyFill="1" applyBorder="1" applyAlignment="1">
      <alignment horizontal="right" vertical="center"/>
    </xf>
    <xf numFmtId="164" fontId="19" fillId="0" borderId="41" xfId="1" applyNumberFormat="1" applyFont="1" applyBorder="1" applyAlignment="1" applyProtection="1">
      <alignment horizontal="right" vertical="center"/>
      <protection locked="0"/>
    </xf>
    <xf numFmtId="49" fontId="19" fillId="0" borderId="39" xfId="4" applyNumberFormat="1" applyFont="1" applyFill="1" applyBorder="1" applyAlignment="1">
      <alignment horizontal="left" vertical="center" indent="2"/>
    </xf>
    <xf numFmtId="49" fontId="19" fillId="0" borderId="36" xfId="4" applyNumberFormat="1" applyFont="1" applyFill="1" applyBorder="1" applyAlignment="1">
      <alignment horizontal="left" vertical="center" indent="2"/>
    </xf>
    <xf numFmtId="49" fontId="19" fillId="0" borderId="0" xfId="4" applyNumberFormat="1" applyFont="1" applyFill="1" applyAlignment="1">
      <alignment horizontal="left" vertical="center" indent="2"/>
    </xf>
    <xf numFmtId="164" fontId="19" fillId="0" borderId="38" xfId="1" applyNumberFormat="1" applyFont="1" applyBorder="1" applyAlignment="1" applyProtection="1">
      <alignment horizontal="right" vertical="center"/>
      <protection locked="0"/>
    </xf>
    <xf numFmtId="164" fontId="19" fillId="34" borderId="43" xfId="1" applyNumberFormat="1" applyFont="1" applyFill="1" applyBorder="1" applyAlignment="1">
      <alignment horizontal="right" vertical="center"/>
    </xf>
    <xf numFmtId="164" fontId="19" fillId="0" borderId="30" xfId="1" applyNumberFormat="1" applyFont="1" applyBorder="1" applyAlignment="1" applyProtection="1">
      <alignment horizontal="right" vertical="center"/>
      <protection locked="0"/>
    </xf>
    <xf numFmtId="0" fontId="32" fillId="0" borderId="0" xfId="4" applyFont="1" applyAlignment="1">
      <alignment vertical="center"/>
    </xf>
    <xf numFmtId="165" fontId="19" fillId="0" borderId="0" xfId="4" applyNumberFormat="1" applyFont="1" applyFill="1" applyAlignment="1">
      <alignment horizontal="center"/>
    </xf>
    <xf numFmtId="49" fontId="33" fillId="0" borderId="0" xfId="4" applyNumberFormat="1" applyFont="1" applyFill="1" applyAlignment="1">
      <alignment vertical="center"/>
    </xf>
    <xf numFmtId="164" fontId="19" fillId="0" borderId="0" xfId="4" applyNumberFormat="1" applyFont="1" applyFill="1" applyAlignment="1">
      <alignment horizontal="right" vertical="center"/>
    </xf>
    <xf numFmtId="164" fontId="19" fillId="0" borderId="0" xfId="4" applyNumberFormat="1" applyFont="1" applyFill="1" applyAlignment="1">
      <alignment vertical="center"/>
    </xf>
    <xf numFmtId="164" fontId="32" fillId="0" borderId="0" xfId="4" applyNumberFormat="1" applyFont="1" applyFill="1" applyAlignment="1">
      <alignment vertical="center"/>
    </xf>
    <xf numFmtId="0" fontId="32" fillId="0" borderId="0" xfId="4" applyFont="1" applyFill="1" applyAlignment="1">
      <alignment vertical="center"/>
    </xf>
    <xf numFmtId="3" fontId="19" fillId="0" borderId="10" xfId="4" applyNumberFormat="1" applyFont="1" applyFill="1" applyBorder="1" applyAlignment="1">
      <alignment horizontal="center"/>
    </xf>
    <xf numFmtId="164" fontId="19" fillId="36" borderId="23" xfId="5" applyNumberFormat="1" applyFill="1" applyBorder="1" applyAlignment="1" applyProtection="1">
      <alignment horizontal="right" vertical="center"/>
      <protection locked="0"/>
    </xf>
    <xf numFmtId="164" fontId="19" fillId="36" borderId="10" xfId="5" applyNumberFormat="1" applyFill="1" applyBorder="1" applyAlignment="1" applyProtection="1">
      <alignment horizontal="right" vertical="center"/>
      <protection locked="0"/>
    </xf>
    <xf numFmtId="164" fontId="19" fillId="0" borderId="0" xfId="5" applyNumberFormat="1" applyFill="1" applyAlignment="1">
      <alignment horizontal="center" vertical="center"/>
    </xf>
    <xf numFmtId="166" fontId="32" fillId="0" borderId="0" xfId="6" applyNumberFormat="1" applyFont="1" applyFill="1" applyAlignment="1">
      <alignment vertical="center"/>
    </xf>
    <xf numFmtId="164" fontId="19" fillId="0" borderId="46" xfId="7" applyNumberFormat="1" applyFont="1" applyBorder="1" applyAlignment="1" applyProtection="1">
      <alignment horizontal="right" vertical="center"/>
      <protection locked="0"/>
    </xf>
    <xf numFmtId="164" fontId="19" fillId="0" borderId="41" xfId="7" applyNumberFormat="1" applyFont="1" applyBorder="1" applyAlignment="1" applyProtection="1">
      <alignment horizontal="right" vertical="center"/>
      <protection locked="0"/>
    </xf>
    <xf numFmtId="164" fontId="19" fillId="0" borderId="0" xfId="5" applyNumberFormat="1" applyFill="1" applyAlignment="1">
      <alignment vertical="center"/>
    </xf>
    <xf numFmtId="3" fontId="19" fillId="0" borderId="35" xfId="4" applyNumberFormat="1" applyFont="1" applyFill="1" applyBorder="1" applyAlignment="1">
      <alignment horizontal="center"/>
    </xf>
    <xf numFmtId="164" fontId="19" fillId="34" borderId="19" xfId="7" applyNumberFormat="1" applyFont="1" applyFill="1" applyBorder="1" applyAlignment="1">
      <alignment horizontal="right" vertical="center"/>
    </xf>
    <xf numFmtId="164" fontId="19" fillId="34" borderId="20" xfId="7" applyNumberFormat="1" applyFont="1" applyFill="1" applyBorder="1" applyAlignment="1">
      <alignment horizontal="right" vertical="center"/>
    </xf>
    <xf numFmtId="164" fontId="19" fillId="0" borderId="0" xfId="5" applyNumberFormat="1" applyFill="1"/>
    <xf numFmtId="0" fontId="19" fillId="0" borderId="0" xfId="2" applyAlignment="1">
      <alignment vertical="center"/>
    </xf>
    <xf numFmtId="164" fontId="19" fillId="37" borderId="23" xfId="7" applyNumberFormat="1" applyFont="1" applyFill="1" applyBorder="1" applyAlignment="1" applyProtection="1">
      <alignment horizontal="right" vertical="center"/>
      <protection locked="0"/>
    </xf>
    <xf numFmtId="164" fontId="19" fillId="37" borderId="10" xfId="7" applyNumberFormat="1" applyFont="1" applyFill="1" applyBorder="1" applyAlignment="1" applyProtection="1">
      <alignment horizontal="right" vertical="center"/>
      <protection locked="0"/>
    </xf>
    <xf numFmtId="1" fontId="20" fillId="0" borderId="0" xfId="4" applyNumberFormat="1" applyFont="1" applyFill="1" applyAlignment="1">
      <alignment vertical="center"/>
    </xf>
    <xf numFmtId="164" fontId="19" fillId="34" borderId="23" xfId="7" applyNumberFormat="1" applyFont="1" applyFill="1" applyBorder="1" applyAlignment="1">
      <alignment horizontal="right" vertical="center"/>
    </xf>
    <xf numFmtId="164" fontId="19" fillId="34" borderId="21" xfId="7" applyNumberFormat="1" applyFont="1" applyFill="1" applyBorder="1" applyAlignment="1">
      <alignment horizontal="right" vertical="center"/>
    </xf>
    <xf numFmtId="1" fontId="20" fillId="0" borderId="0" xfId="4" applyNumberFormat="1" applyFont="1" applyFill="1" applyAlignment="1">
      <alignment horizontal="center" vertical="center"/>
    </xf>
    <xf numFmtId="3" fontId="19" fillId="0" borderId="38" xfId="4" applyNumberFormat="1" applyFont="1" applyFill="1" applyBorder="1" applyAlignment="1">
      <alignment horizontal="center"/>
    </xf>
    <xf numFmtId="164" fontId="19" fillId="0" borderId="23" xfId="7" applyNumberFormat="1" applyFont="1" applyBorder="1" applyAlignment="1" applyProtection="1">
      <alignment horizontal="right" vertical="center"/>
      <protection locked="0"/>
    </xf>
    <xf numFmtId="164" fontId="19" fillId="0" borderId="10" xfId="7" applyNumberFormat="1" applyFont="1" applyBorder="1" applyAlignment="1" applyProtection="1">
      <alignment horizontal="right" vertical="center"/>
      <protection locked="0"/>
    </xf>
    <xf numFmtId="164" fontId="34" fillId="0" borderId="0" xfId="5" applyNumberFormat="1" applyFont="1" applyFill="1"/>
    <xf numFmtId="164" fontId="34" fillId="0" borderId="0" xfId="8" applyNumberFormat="1" applyFont="1" applyFill="1"/>
    <xf numFmtId="1" fontId="20" fillId="0" borderId="0" xfId="4" applyNumberFormat="1" applyFont="1" applyFill="1" applyAlignment="1">
      <alignment horizontal="center" vertical="center" wrapText="1"/>
    </xf>
    <xf numFmtId="165" fontId="20" fillId="0" borderId="13" xfId="4" applyNumberFormat="1" applyFont="1" applyFill="1" applyBorder="1" applyAlignment="1">
      <alignment vertical="center"/>
    </xf>
    <xf numFmtId="165" fontId="19" fillId="0" borderId="24" xfId="7" applyNumberFormat="1" applyFont="1" applyFill="1" applyBorder="1" applyAlignment="1">
      <alignment horizontal="right" vertical="center"/>
    </xf>
    <xf numFmtId="0" fontId="19" fillId="0" borderId="0" xfId="8" applyFill="1"/>
    <xf numFmtId="0" fontId="19" fillId="0" borderId="0" xfId="2" applyFill="1" applyAlignment="1">
      <alignment horizontal="center" vertical="center"/>
    </xf>
    <xf numFmtId="4" fontId="19" fillId="0" borderId="0" xfId="1" applyNumberFormat="1" applyFont="1" applyFill="1" applyAlignment="1">
      <alignment horizontal="center" vertical="center"/>
    </xf>
    <xf numFmtId="2" fontId="19" fillId="0" borderId="0" xfId="2" applyNumberFormat="1" applyFill="1" applyAlignment="1">
      <alignment horizontal="center" vertical="center"/>
    </xf>
    <xf numFmtId="2" fontId="19" fillId="0" borderId="0" xfId="2" applyNumberFormat="1" applyFill="1" applyAlignment="1">
      <alignment vertical="center"/>
    </xf>
    <xf numFmtId="3" fontId="19" fillId="0" borderId="32" xfId="4" applyNumberFormat="1" applyFont="1" applyFill="1" applyBorder="1" applyAlignment="1">
      <alignment horizontal="center"/>
    </xf>
    <xf numFmtId="165" fontId="20" fillId="0" borderId="41" xfId="5" applyNumberFormat="1" applyFont="1" applyFill="1" applyBorder="1" applyAlignment="1">
      <alignment horizontal="center" vertical="center"/>
    </xf>
    <xf numFmtId="165" fontId="20" fillId="0" borderId="51" xfId="5" applyNumberFormat="1" applyFont="1" applyFill="1" applyBorder="1" applyAlignment="1">
      <alignment horizontal="center" vertical="center"/>
    </xf>
    <xf numFmtId="165" fontId="20" fillId="0" borderId="52" xfId="5" applyNumberFormat="1" applyFont="1" applyFill="1" applyBorder="1" applyAlignment="1">
      <alignment horizontal="center" vertical="center"/>
    </xf>
    <xf numFmtId="1" fontId="19" fillId="0" borderId="0" xfId="2" applyNumberFormat="1" applyFill="1" applyAlignment="1">
      <alignment vertical="center"/>
    </xf>
    <xf numFmtId="165" fontId="19" fillId="0" borderId="35" xfId="5" applyNumberFormat="1" applyFill="1" applyBorder="1" applyAlignment="1">
      <alignment horizontal="center" vertical="center"/>
    </xf>
    <xf numFmtId="165" fontId="19" fillId="0" borderId="0" xfId="4" applyNumberFormat="1" applyFont="1" applyFill="1" applyBorder="1" applyAlignment="1">
      <alignment horizontal="left" vertical="center" indent="1"/>
    </xf>
    <xf numFmtId="165" fontId="19" fillId="0" borderId="0" xfId="5" applyNumberFormat="1" applyFill="1" applyBorder="1" applyAlignment="1">
      <alignment horizontal="center" vertical="center"/>
    </xf>
    <xf numFmtId="165" fontId="19" fillId="0" borderId="0" xfId="5" applyNumberFormat="1" applyFill="1" applyAlignment="1">
      <alignment horizontal="center" vertical="center"/>
    </xf>
    <xf numFmtId="165" fontId="19" fillId="0" borderId="54" xfId="4" applyNumberFormat="1" applyFont="1" applyFill="1" applyBorder="1" applyAlignment="1">
      <alignment horizontal="left" vertical="center" indent="1"/>
    </xf>
    <xf numFmtId="165" fontId="19" fillId="0" borderId="38" xfId="5" applyNumberFormat="1" applyFill="1" applyBorder="1" applyAlignment="1">
      <alignment horizontal="center" vertical="center"/>
    </xf>
    <xf numFmtId="165" fontId="19" fillId="0" borderId="0" xfId="5" applyNumberFormat="1" applyFill="1"/>
    <xf numFmtId="165" fontId="20" fillId="0" borderId="44" xfId="5" applyNumberFormat="1" applyFont="1" applyFill="1" applyBorder="1" applyAlignment="1">
      <alignment horizontal="center" vertical="center"/>
    </xf>
    <xf numFmtId="165" fontId="20" fillId="0" borderId="0" xfId="5" applyNumberFormat="1" applyFont="1" applyFill="1" applyAlignment="1">
      <alignment horizontal="center" vertical="center"/>
    </xf>
    <xf numFmtId="165" fontId="19" fillId="0" borderId="47" xfId="5" applyNumberFormat="1" applyFill="1" applyBorder="1" applyAlignment="1">
      <alignment horizontal="center" vertical="center"/>
    </xf>
    <xf numFmtId="165" fontId="35" fillId="0" borderId="0" xfId="5" applyNumberFormat="1" applyFont="1" applyFill="1" applyAlignment="1">
      <alignment horizontal="left" vertical="center"/>
    </xf>
    <xf numFmtId="165" fontId="19" fillId="0" borderId="39" xfId="4" applyNumberFormat="1" applyFont="1" applyFill="1" applyBorder="1" applyAlignment="1">
      <alignment horizontal="left" vertical="center" indent="1"/>
    </xf>
    <xf numFmtId="165" fontId="19" fillId="0" borderId="27" xfId="4" applyNumberFormat="1" applyFont="1" applyFill="1" applyBorder="1" applyAlignment="1">
      <alignment horizontal="left" vertical="center" indent="1"/>
    </xf>
    <xf numFmtId="165" fontId="19" fillId="0" borderId="26" xfId="5" applyNumberFormat="1" applyFill="1" applyBorder="1" applyAlignment="1">
      <alignment horizontal="center" vertical="center"/>
    </xf>
    <xf numFmtId="165" fontId="1" fillId="0" borderId="0" xfId="9" applyNumberFormat="1" applyFill="1" applyAlignment="1">
      <alignment horizontal="center"/>
    </xf>
    <xf numFmtId="165" fontId="1" fillId="0" borderId="0" xfId="9" applyNumberFormat="1" applyFill="1"/>
    <xf numFmtId="165" fontId="36" fillId="0" borderId="0" xfId="10" applyNumberFormat="1" applyFont="1" applyAlignment="1">
      <alignment horizontal="left"/>
    </xf>
    <xf numFmtId="165" fontId="37" fillId="0" borderId="0" xfId="9" applyNumberFormat="1" applyFont="1"/>
    <xf numFmtId="0" fontId="38" fillId="0" borderId="0" xfId="2" applyFont="1"/>
    <xf numFmtId="165" fontId="38" fillId="0" borderId="0" xfId="10" applyNumberFormat="1" applyFont="1" applyAlignment="1">
      <alignment vertical="center"/>
    </xf>
    <xf numFmtId="165" fontId="37" fillId="0" borderId="0" xfId="10" applyNumberFormat="1" applyFont="1"/>
    <xf numFmtId="165" fontId="36" fillId="0" borderId="0" xfId="11" applyNumberFormat="1" applyFont="1" applyAlignment="1" applyProtection="1">
      <alignment vertical="center"/>
      <protection locked="0"/>
    </xf>
    <xf numFmtId="165" fontId="37" fillId="0" borderId="0" xfId="9" applyNumberFormat="1" applyFont="1" applyProtection="1">
      <protection locked="0"/>
    </xf>
    <xf numFmtId="0" fontId="40" fillId="0" borderId="12" xfId="3" applyFont="1" applyFill="1" applyBorder="1" applyAlignment="1">
      <alignment horizontal="left" vertical="center"/>
    </xf>
    <xf numFmtId="0" fontId="19" fillId="0" borderId="58" xfId="12" applyFill="1" applyBorder="1" applyAlignment="1" applyProtection="1">
      <alignment vertical="center"/>
      <protection locked="0"/>
    </xf>
    <xf numFmtId="0" fontId="40" fillId="0" borderId="13" xfId="3" applyFont="1" applyFill="1" applyBorder="1" applyAlignment="1">
      <alignment horizontal="left" vertical="center"/>
    </xf>
    <xf numFmtId="0" fontId="19" fillId="0" borderId="59" xfId="12" applyFill="1" applyBorder="1" applyAlignment="1" applyProtection="1">
      <alignment vertical="center"/>
      <protection locked="0"/>
    </xf>
    <xf numFmtId="0" fontId="40" fillId="0" borderId="18" xfId="8" applyFont="1" applyFill="1" applyBorder="1" applyAlignment="1" applyProtection="1">
      <alignment vertical="center"/>
      <protection locked="0"/>
    </xf>
    <xf numFmtId="0" fontId="19" fillId="0" borderId="61" xfId="12" applyFill="1" applyBorder="1" applyAlignment="1" applyProtection="1">
      <alignment vertical="center"/>
      <protection locked="0"/>
    </xf>
    <xf numFmtId="0" fontId="19" fillId="0" borderId="0" xfId="12" applyFill="1" applyBorder="1" applyAlignment="1" applyProtection="1">
      <alignment vertical="center"/>
      <protection locked="0"/>
    </xf>
    <xf numFmtId="0" fontId="19" fillId="0" borderId="11" xfId="12" applyFill="1" applyBorder="1" applyAlignment="1" applyProtection="1">
      <alignment vertical="center"/>
      <protection locked="0"/>
    </xf>
    <xf numFmtId="3" fontId="40" fillId="0" borderId="18" xfId="8" applyNumberFormat="1" applyFont="1" applyFill="1" applyBorder="1" applyAlignment="1" applyProtection="1">
      <alignment horizontal="left" vertical="center"/>
      <protection locked="0"/>
    </xf>
    <xf numFmtId="3" fontId="40" fillId="0" borderId="0" xfId="8" applyNumberFormat="1" applyFont="1" applyFill="1" applyBorder="1" applyAlignment="1" applyProtection="1">
      <alignment vertical="center"/>
      <protection locked="0"/>
    </xf>
    <xf numFmtId="0" fontId="40" fillId="0" borderId="26" xfId="3" applyFont="1" applyFill="1" applyBorder="1" applyAlignment="1">
      <alignment horizontal="left" vertical="center"/>
    </xf>
    <xf numFmtId="0" fontId="19" fillId="0" borderId="62" xfId="12" applyFill="1" applyBorder="1" applyAlignment="1" applyProtection="1">
      <alignment vertical="center"/>
      <protection locked="0"/>
    </xf>
    <xf numFmtId="0" fontId="19" fillId="0" borderId="27" xfId="12" applyFill="1" applyBorder="1" applyAlignment="1">
      <alignment vertical="center"/>
    </xf>
    <xf numFmtId="0" fontId="19" fillId="0" borderId="28" xfId="12" applyFill="1" applyBorder="1" applyAlignment="1" applyProtection="1">
      <alignment vertical="center"/>
      <protection locked="0"/>
    </xf>
    <xf numFmtId="0" fontId="18" fillId="0" borderId="23" xfId="3" applyFill="1" applyBorder="1" applyAlignment="1">
      <alignment horizontal="left" vertical="center"/>
    </xf>
    <xf numFmtId="14" fontId="19" fillId="0" borderId="25" xfId="8" applyNumberFormat="1" applyFill="1" applyBorder="1" applyAlignment="1" applyProtection="1">
      <alignment horizontal="left" vertical="center"/>
      <protection locked="0"/>
    </xf>
    <xf numFmtId="0" fontId="18" fillId="0" borderId="0" xfId="3" applyFill="1" applyAlignment="1">
      <alignment horizontal="left" vertical="center"/>
    </xf>
    <xf numFmtId="0" fontId="19" fillId="0" borderId="0" xfId="12" applyFill="1" applyAlignment="1">
      <alignment vertical="center"/>
    </xf>
    <xf numFmtId="165" fontId="20" fillId="0" borderId="23" xfId="4" applyNumberFormat="1" applyFont="1" applyFill="1" applyBorder="1" applyAlignment="1">
      <alignment horizontal="center" vertical="center"/>
    </xf>
    <xf numFmtId="165" fontId="19" fillId="0" borderId="13" xfId="7" applyNumberFormat="1" applyFont="1" applyFill="1" applyBorder="1" applyAlignment="1">
      <alignment horizontal="right" vertical="center"/>
    </xf>
    <xf numFmtId="0" fontId="19" fillId="0" borderId="18" xfId="2" applyFill="1" applyBorder="1"/>
    <xf numFmtId="165" fontId="19" fillId="0" borderId="0" xfId="7" applyNumberFormat="1" applyFont="1" applyFill="1" applyBorder="1" applyAlignment="1">
      <alignment horizontal="right" vertical="center"/>
    </xf>
    <xf numFmtId="0" fontId="19" fillId="0" borderId="0" xfId="2" applyFill="1" applyBorder="1"/>
    <xf numFmtId="165" fontId="20" fillId="0" borderId="22" xfId="4" applyNumberFormat="1" applyFont="1" applyFill="1" applyBorder="1" applyAlignment="1">
      <alignment horizontal="center" vertical="center"/>
    </xf>
    <xf numFmtId="164" fontId="19" fillId="0" borderId="47" xfId="5" applyNumberFormat="1" applyFont="1" applyFill="1" applyBorder="1" applyAlignment="1" applyProtection="1">
      <alignment horizontal="center" vertical="center"/>
      <protection locked="0"/>
    </xf>
    <xf numFmtId="164" fontId="19" fillId="0" borderId="53" xfId="5" applyNumberFormat="1" applyFont="1" applyFill="1" applyBorder="1" applyAlignment="1" applyProtection="1">
      <alignment horizontal="center" vertical="center"/>
      <protection locked="0"/>
    </xf>
    <xf numFmtId="3" fontId="19" fillId="0" borderId="47" xfId="5" applyNumberFormat="1" applyFont="1" applyFill="1" applyBorder="1" applyAlignment="1" applyProtection="1">
      <alignment horizontal="center" vertical="center"/>
      <protection locked="0"/>
    </xf>
    <xf numFmtId="3" fontId="19" fillId="0" borderId="53" xfId="5" applyNumberFormat="1" applyFont="1" applyFill="1" applyBorder="1" applyAlignment="1" applyProtection="1">
      <alignment horizontal="center" vertical="center"/>
      <protection locked="0"/>
    </xf>
    <xf numFmtId="3" fontId="19" fillId="0" borderId="49" xfId="5" applyNumberFormat="1" applyFont="1" applyFill="1" applyBorder="1" applyAlignment="1" applyProtection="1">
      <alignment horizontal="center" vertical="center"/>
      <protection locked="0"/>
    </xf>
    <xf numFmtId="3" fontId="19" fillId="0" borderId="55" xfId="5" applyNumberFormat="1" applyFont="1" applyFill="1" applyBorder="1" applyAlignment="1" applyProtection="1">
      <alignment horizontal="center" vertical="center"/>
      <protection locked="0"/>
    </xf>
    <xf numFmtId="164" fontId="19" fillId="0" borderId="56" xfId="5" applyNumberFormat="1" applyFont="1" applyFill="1" applyBorder="1" applyAlignment="1" applyProtection="1">
      <alignment horizontal="center" vertical="center"/>
      <protection locked="0"/>
    </xf>
    <xf numFmtId="3" fontId="19" fillId="0" borderId="56" xfId="5" applyNumberFormat="1" applyFont="1" applyFill="1" applyBorder="1" applyAlignment="1" applyProtection="1">
      <alignment horizontal="center" vertical="center"/>
      <protection locked="0"/>
    </xf>
    <xf numFmtId="3" fontId="19" fillId="0" borderId="57" xfId="5" applyNumberFormat="1" applyFont="1" applyFill="1" applyBorder="1" applyAlignment="1" applyProtection="1">
      <alignment horizontal="center" vertical="center"/>
      <protection locked="0"/>
    </xf>
    <xf numFmtId="3" fontId="40" fillId="0" borderId="0" xfId="3" applyNumberFormat="1" applyFont="1" applyFill="1" applyBorder="1" applyProtection="1">
      <protection locked="0"/>
    </xf>
    <xf numFmtId="164" fontId="19" fillId="0" borderId="45" xfId="7" applyNumberFormat="1" applyFont="1" applyBorder="1" applyAlignment="1" applyProtection="1">
      <alignment horizontal="right" vertical="center"/>
      <protection locked="0"/>
    </xf>
    <xf numFmtId="164" fontId="19" fillId="34" borderId="10" xfId="7" applyNumberFormat="1" applyFont="1" applyFill="1" applyBorder="1" applyAlignment="1">
      <alignment horizontal="right" vertical="center"/>
    </xf>
    <xf numFmtId="0" fontId="1" fillId="0" borderId="0" xfId="508"/>
    <xf numFmtId="0" fontId="156" fillId="0" borderId="0" xfId="508" applyFont="1"/>
    <xf numFmtId="0" fontId="157" fillId="0" borderId="0" xfId="508" applyFont="1"/>
    <xf numFmtId="0" fontId="20" fillId="0" borderId="0" xfId="3" applyFont="1" applyAlignment="1" applyProtection="1">
      <alignment horizontal="right" vertical="center"/>
      <protection locked="0"/>
    </xf>
    <xf numFmtId="49" fontId="20" fillId="0" borderId="10" xfId="3" applyNumberFormat="1" applyFont="1" applyBorder="1" applyAlignment="1" applyProtection="1">
      <alignment horizontal="center" vertical="center"/>
      <protection locked="0"/>
    </xf>
    <xf numFmtId="1" fontId="20" fillId="0" borderId="10" xfId="3" applyNumberFormat="1" applyFont="1" applyBorder="1" applyAlignment="1" applyProtection="1">
      <alignment horizontal="center" vertical="center"/>
      <protection locked="0"/>
    </xf>
    <xf numFmtId="0" fontId="20" fillId="0" borderId="0" xfId="3" applyFont="1" applyAlignment="1">
      <alignment horizontal="left" vertical="center"/>
    </xf>
    <xf numFmtId="0" fontId="158" fillId="0" borderId="0" xfId="3" applyFont="1" applyAlignment="1">
      <alignment horizontal="left" vertical="center"/>
    </xf>
    <xf numFmtId="164" fontId="159" fillId="0" borderId="0" xfId="545" applyNumberFormat="1" applyFont="1"/>
    <xf numFmtId="0" fontId="160" fillId="0" borderId="0" xfId="545" applyFont="1"/>
    <xf numFmtId="49" fontId="158" fillId="0" borderId="0" xfId="3" applyNumberFormat="1" applyFont="1" applyAlignment="1">
      <alignment horizontal="center" vertical="center"/>
    </xf>
    <xf numFmtId="2" fontId="159" fillId="0" borderId="0" xfId="3" applyNumberFormat="1" applyFont="1" applyAlignment="1">
      <alignment horizontal="center" vertical="center"/>
    </xf>
    <xf numFmtId="0" fontId="19" fillId="0" borderId="0" xfId="1" applyFont="1" applyAlignment="1">
      <alignment horizontal="right" vertical="center"/>
    </xf>
    <xf numFmtId="0" fontId="19" fillId="0" borderId="0" xfId="545"/>
    <xf numFmtId="0" fontId="20" fillId="0" borderId="57" xfId="4" applyFont="1" applyBorder="1" applyAlignment="1">
      <alignment horizontal="center" vertical="center" wrapText="1"/>
    </xf>
    <xf numFmtId="0" fontId="20" fillId="0" borderId="99" xfId="4" applyFont="1" applyBorder="1" applyAlignment="1">
      <alignment horizontal="center" vertical="center" wrapText="1"/>
    </xf>
    <xf numFmtId="0" fontId="20" fillId="0" borderId="107" xfId="4" applyFont="1" applyBorder="1" applyAlignment="1">
      <alignment horizontal="center" vertical="center" wrapText="1"/>
    </xf>
    <xf numFmtId="0" fontId="20" fillId="0" borderId="55" xfId="4" applyFont="1" applyBorder="1" applyAlignment="1">
      <alignment horizontal="center" vertical="center" wrapText="1"/>
    </xf>
    <xf numFmtId="0" fontId="20" fillId="0" borderId="99" xfId="4" applyFont="1" applyBorder="1" applyAlignment="1">
      <alignment horizontal="center" vertical="center"/>
    </xf>
    <xf numFmtId="49" fontId="19" fillId="0" borderId="10" xfId="1" applyNumberFormat="1" applyFont="1" applyBorder="1" applyAlignment="1">
      <alignment horizontal="center" vertical="center"/>
    </xf>
    <xf numFmtId="0" fontId="19" fillId="0" borderId="108" xfId="4" applyFont="1" applyBorder="1" applyAlignment="1">
      <alignment horizontal="center" vertical="center"/>
    </xf>
    <xf numFmtId="0" fontId="19" fillId="0" borderId="62" xfId="4" applyFont="1" applyBorder="1" applyAlignment="1">
      <alignment horizontal="center" vertical="center"/>
    </xf>
    <xf numFmtId="0" fontId="19" fillId="0" borderId="61" xfId="4" applyFont="1" applyBorder="1" applyAlignment="1">
      <alignment horizontal="center" vertical="center"/>
    </xf>
    <xf numFmtId="0" fontId="19" fillId="0" borderId="98" xfId="4" applyFont="1" applyBorder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19" fillId="0" borderId="109" xfId="4" applyFont="1" applyBorder="1" applyAlignment="1">
      <alignment horizontal="center" vertical="center"/>
    </xf>
    <xf numFmtId="0" fontId="19" fillId="0" borderId="110" xfId="4" applyFont="1" applyBorder="1" applyAlignment="1">
      <alignment horizontal="center" vertical="center"/>
    </xf>
    <xf numFmtId="0" fontId="19" fillId="0" borderId="19" xfId="4" applyFont="1" applyBorder="1" applyAlignment="1">
      <alignment horizontal="center" vertical="center"/>
    </xf>
    <xf numFmtId="0" fontId="19" fillId="0" borderId="20" xfId="4" applyFont="1" applyBorder="1" applyAlignment="1">
      <alignment horizontal="center" vertical="center"/>
    </xf>
    <xf numFmtId="0" fontId="19" fillId="0" borderId="21" xfId="4" applyFont="1" applyBorder="1" applyAlignment="1">
      <alignment horizontal="center" vertical="center"/>
    </xf>
    <xf numFmtId="0" fontId="19" fillId="0" borderId="22" xfId="4" applyFont="1" applyBorder="1" applyAlignment="1">
      <alignment horizontal="center" vertical="center"/>
    </xf>
    <xf numFmtId="164" fontId="20" fillId="33" borderId="51" xfId="1" applyNumberFormat="1" applyFont="1" applyFill="1" applyBorder="1" applyAlignment="1">
      <alignment horizontal="right" vertical="center" wrapText="1"/>
    </xf>
    <xf numFmtId="164" fontId="20" fillId="33" borderId="97" xfId="1" applyNumberFormat="1" applyFont="1" applyFill="1" applyBorder="1" applyAlignment="1">
      <alignment horizontal="right" vertical="center" wrapText="1"/>
    </xf>
    <xf numFmtId="164" fontId="20" fillId="33" borderId="42" xfId="1" applyNumberFormat="1" applyFont="1" applyFill="1" applyBorder="1" applyAlignment="1">
      <alignment horizontal="right" vertical="center" wrapText="1"/>
    </xf>
    <xf numFmtId="164" fontId="20" fillId="34" borderId="51" xfId="1" applyNumberFormat="1" applyFont="1" applyFill="1" applyBorder="1" applyAlignment="1">
      <alignment horizontal="right" vertical="center"/>
    </xf>
    <xf numFmtId="164" fontId="20" fillId="34" borderId="97" xfId="1" applyNumberFormat="1" applyFont="1" applyFill="1" applyBorder="1" applyAlignment="1">
      <alignment horizontal="right" vertical="center"/>
    </xf>
    <xf numFmtId="164" fontId="20" fillId="34" borderId="33" xfId="1" applyNumberFormat="1" applyFont="1" applyFill="1" applyBorder="1" applyAlignment="1">
      <alignment horizontal="right" vertical="center"/>
    </xf>
    <xf numFmtId="164" fontId="19" fillId="0" borderId="47" xfId="1" applyNumberFormat="1" applyFont="1" applyBorder="1" applyAlignment="1">
      <alignment horizontal="right" vertical="center" wrapText="1"/>
    </xf>
    <xf numFmtId="164" fontId="19" fillId="0" borderId="63" xfId="1" applyNumberFormat="1" applyFont="1" applyBorder="1" applyAlignment="1">
      <alignment horizontal="right" vertical="center" wrapText="1"/>
    </xf>
    <xf numFmtId="164" fontId="20" fillId="36" borderId="40" xfId="1" applyNumberFormat="1" applyFont="1" applyFill="1" applyBorder="1" applyAlignment="1">
      <alignment horizontal="right" vertical="center" wrapText="1"/>
    </xf>
    <xf numFmtId="164" fontId="20" fillId="36" borderId="34" xfId="1" applyNumberFormat="1" applyFont="1" applyFill="1" applyBorder="1" applyAlignment="1">
      <alignment horizontal="right" vertical="center"/>
    </xf>
    <xf numFmtId="164" fontId="19" fillId="0" borderId="47" xfId="1" applyNumberFormat="1" applyFont="1" applyBorder="1" applyAlignment="1">
      <alignment horizontal="right" vertical="center"/>
    </xf>
    <xf numFmtId="164" fontId="19" fillId="0" borderId="113" xfId="1" applyNumberFormat="1" applyFont="1" applyBorder="1" applyAlignment="1">
      <alignment horizontal="right" vertical="center"/>
    </xf>
    <xf numFmtId="164" fontId="19" fillId="0" borderId="112" xfId="1" applyNumberFormat="1" applyFont="1" applyBorder="1" applyAlignment="1">
      <alignment horizontal="right" vertical="center"/>
    </xf>
    <xf numFmtId="164" fontId="19" fillId="0" borderId="39" xfId="1" applyNumberFormat="1" applyFont="1" applyBorder="1" applyAlignment="1">
      <alignment horizontal="right" vertical="center"/>
    </xf>
    <xf numFmtId="164" fontId="19" fillId="0" borderId="114" xfId="1" applyNumberFormat="1" applyFont="1" applyBorder="1" applyAlignment="1" applyProtection="1">
      <alignment horizontal="right" vertical="center"/>
      <protection locked="0"/>
    </xf>
    <xf numFmtId="164" fontId="19" fillId="0" borderId="106" xfId="1" applyNumberFormat="1" applyFont="1" applyBorder="1" applyAlignment="1" applyProtection="1">
      <alignment horizontal="right" vertical="center"/>
      <protection locked="0"/>
    </xf>
    <xf numFmtId="3" fontId="19" fillId="0" borderId="115" xfId="1" applyNumberFormat="1" applyFont="1" applyFill="1" applyBorder="1" applyAlignment="1">
      <alignment horizontal="center"/>
    </xf>
    <xf numFmtId="164" fontId="19" fillId="0" borderId="116" xfId="1" applyNumberFormat="1" applyFont="1" applyBorder="1" applyAlignment="1">
      <alignment horizontal="right" vertical="center"/>
    </xf>
    <xf numFmtId="164" fontId="19" fillId="0" borderId="117" xfId="1" applyNumberFormat="1" applyFont="1" applyBorder="1" applyAlignment="1">
      <alignment horizontal="right" vertical="center"/>
    </xf>
    <xf numFmtId="164" fontId="19" fillId="0" borderId="61" xfId="1" applyNumberFormat="1" applyFont="1" applyBorder="1" applyAlignment="1">
      <alignment horizontal="right" vertical="center"/>
    </xf>
    <xf numFmtId="164" fontId="19" fillId="0" borderId="47" xfId="1" applyNumberFormat="1" applyFont="1" applyBorder="1" applyAlignment="1" applyProtection="1">
      <alignment horizontal="right" vertical="center"/>
      <protection locked="0"/>
    </xf>
    <xf numFmtId="164" fontId="19" fillId="0" borderId="113" xfId="1" applyNumberFormat="1" applyFont="1" applyBorder="1" applyAlignment="1" applyProtection="1">
      <alignment horizontal="right" vertical="center"/>
      <protection locked="0"/>
    </xf>
    <xf numFmtId="164" fontId="19" fillId="0" borderId="39" xfId="1" applyNumberFormat="1" applyFont="1" applyBorder="1" applyAlignment="1" applyProtection="1">
      <alignment horizontal="right" vertical="center"/>
      <protection locked="0"/>
    </xf>
    <xf numFmtId="164" fontId="19" fillId="0" borderId="27" xfId="1" applyNumberFormat="1" applyFont="1" applyBorder="1" applyAlignment="1" applyProtection="1">
      <alignment horizontal="right" vertical="center"/>
      <protection locked="0"/>
    </xf>
    <xf numFmtId="3" fontId="19" fillId="0" borderId="10" xfId="1" applyNumberFormat="1" applyFont="1" applyFill="1" applyBorder="1" applyAlignment="1">
      <alignment horizontal="center"/>
    </xf>
    <xf numFmtId="164" fontId="19" fillId="0" borderId="20" xfId="1" applyNumberFormat="1" applyFont="1" applyBorder="1" applyAlignment="1">
      <alignment horizontal="right" vertical="center" wrapText="1"/>
    </xf>
    <xf numFmtId="164" fontId="20" fillId="36" borderId="25" xfId="1" applyNumberFormat="1" applyFont="1" applyFill="1" applyBorder="1" applyAlignment="1">
      <alignment horizontal="right" vertical="center" wrapText="1"/>
    </xf>
    <xf numFmtId="164" fontId="19" fillId="0" borderId="21" xfId="1" applyNumberFormat="1" applyFont="1" applyBorder="1" applyAlignment="1">
      <alignment horizontal="right" vertical="center" wrapText="1"/>
    </xf>
    <xf numFmtId="164" fontId="1" fillId="0" borderId="0" xfId="508" applyNumberFormat="1"/>
    <xf numFmtId="164" fontId="20" fillId="0" borderId="0" xfId="1" applyNumberFormat="1" applyFont="1" applyFill="1" applyBorder="1" applyAlignment="1">
      <alignment horizontal="right" vertical="center"/>
    </xf>
    <xf numFmtId="0" fontId="1" fillId="0" borderId="0" xfId="508" applyBorder="1"/>
    <xf numFmtId="49" fontId="20" fillId="0" borderId="23" xfId="1" applyNumberFormat="1" applyFont="1" applyBorder="1" applyAlignment="1">
      <alignment vertical="center" wrapText="1"/>
    </xf>
    <xf numFmtId="49" fontId="20" fillId="0" borderId="10" xfId="1" applyNumberFormat="1" applyFont="1" applyBorder="1" applyAlignment="1">
      <alignment horizontal="center" vertical="center" wrapText="1"/>
    </xf>
    <xf numFmtId="49" fontId="20" fillId="0" borderId="44" xfId="5" applyNumberFormat="1" applyFont="1" applyBorder="1" applyAlignment="1">
      <alignment horizontal="left" vertical="center" indent="1"/>
    </xf>
    <xf numFmtId="49" fontId="20" fillId="0" borderId="32" xfId="5" applyNumberFormat="1" applyFont="1" applyBorder="1" applyAlignment="1">
      <alignment horizontal="center" vertical="center"/>
    </xf>
    <xf numFmtId="49" fontId="19" fillId="0" borderId="47" xfId="4" applyNumberFormat="1" applyFont="1" applyBorder="1" applyAlignment="1">
      <alignment horizontal="left" indent="2"/>
    </xf>
    <xf numFmtId="10" fontId="19" fillId="0" borderId="35" xfId="4" applyNumberFormat="1" applyFont="1" applyBorder="1" applyAlignment="1">
      <alignment horizontal="center"/>
    </xf>
    <xf numFmtId="164" fontId="19" fillId="133" borderId="56" xfId="1" applyNumberFormat="1" applyFont="1" applyFill="1" applyBorder="1" applyAlignment="1">
      <alignment horizontal="right" vertical="center" wrapText="1"/>
    </xf>
    <xf numFmtId="164" fontId="19" fillId="133" borderId="63" xfId="1" applyNumberFormat="1" applyFont="1" applyFill="1" applyBorder="1" applyAlignment="1">
      <alignment horizontal="right" vertical="center" wrapText="1"/>
    </xf>
    <xf numFmtId="49" fontId="19" fillId="0" borderId="49" xfId="4" applyNumberFormat="1" applyFont="1" applyBorder="1" applyAlignment="1">
      <alignment horizontal="left" indent="2"/>
    </xf>
    <xf numFmtId="10" fontId="19" fillId="0" borderId="38" xfId="4" applyNumberFormat="1" applyFont="1" applyBorder="1" applyAlignment="1">
      <alignment horizontal="center"/>
    </xf>
    <xf numFmtId="164" fontId="19" fillId="133" borderId="57" xfId="1" applyNumberFormat="1" applyFont="1" applyFill="1" applyBorder="1" applyAlignment="1">
      <alignment horizontal="right" vertical="center" wrapText="1"/>
    </xf>
    <xf numFmtId="164" fontId="19" fillId="133" borderId="99" xfId="1" applyNumberFormat="1" applyFont="1" applyFill="1" applyBorder="1" applyAlignment="1">
      <alignment horizontal="right" vertical="center" wrapText="1"/>
    </xf>
    <xf numFmtId="49" fontId="20" fillId="0" borderId="23" xfId="5" applyNumberFormat="1" applyFont="1" applyBorder="1" applyAlignment="1">
      <alignment horizontal="left" vertical="center" indent="1"/>
    </xf>
    <xf numFmtId="2" fontId="1" fillId="0" borderId="11" xfId="508" applyNumberFormat="1" applyBorder="1"/>
    <xf numFmtId="10" fontId="1" fillId="0" borderId="10" xfId="508" applyNumberFormat="1" applyBorder="1"/>
    <xf numFmtId="0" fontId="161" fillId="0" borderId="0" xfId="508" applyFont="1" applyAlignment="1">
      <alignment horizontal="left" vertical="center"/>
    </xf>
    <xf numFmtId="0" fontId="16" fillId="0" borderId="0" xfId="508" applyFont="1"/>
    <xf numFmtId="165" fontId="1" fillId="0" borderId="0" xfId="659" applyNumberFormat="1"/>
    <xf numFmtId="164" fontId="19" fillId="0" borderId="0" xfId="1" applyNumberFormat="1" applyFont="1" applyBorder="1" applyAlignment="1">
      <alignment horizontal="right" vertical="center"/>
    </xf>
    <xf numFmtId="0" fontId="40" fillId="0" borderId="0" xfId="8" applyFont="1" applyFill="1" applyBorder="1" applyAlignment="1" applyProtection="1">
      <alignment vertical="center"/>
      <protection locked="0"/>
    </xf>
    <xf numFmtId="3" fontId="40" fillId="0" borderId="0" xfId="8" applyNumberFormat="1" applyFont="1" applyFill="1" applyBorder="1" applyAlignment="1" applyProtection="1">
      <alignment horizontal="left" vertical="center"/>
      <protection locked="0"/>
    </xf>
    <xf numFmtId="0" fontId="40" fillId="0" borderId="27" xfId="3" applyFont="1" applyFill="1" applyBorder="1" applyAlignment="1">
      <alignment horizontal="left" vertical="center"/>
    </xf>
    <xf numFmtId="0" fontId="26" fillId="0" borderId="0" xfId="3" applyFont="1" applyAlignment="1">
      <alignment horizontal="left" vertical="center"/>
    </xf>
    <xf numFmtId="164" fontId="19" fillId="0" borderId="120" xfId="1" applyNumberFormat="1" applyFont="1" applyBorder="1" applyAlignment="1" applyProtection="1">
      <alignment horizontal="right" vertical="center"/>
      <protection locked="0"/>
    </xf>
    <xf numFmtId="164" fontId="19" fillId="0" borderId="117" xfId="1" applyNumberFormat="1" applyFont="1" applyBorder="1" applyAlignment="1">
      <alignment horizontal="right" vertical="center" wrapText="1"/>
    </xf>
    <xf numFmtId="164" fontId="20" fillId="36" borderId="11" xfId="1" applyNumberFormat="1" applyFont="1" applyFill="1" applyBorder="1" applyAlignment="1">
      <alignment horizontal="right" vertical="center" wrapText="1"/>
    </xf>
    <xf numFmtId="164" fontId="19" fillId="0" borderId="61" xfId="1" applyNumberFormat="1" applyFont="1" applyBorder="1" applyAlignment="1" applyProtection="1">
      <alignment horizontal="right" vertical="center"/>
      <protection locked="0"/>
    </xf>
    <xf numFmtId="164" fontId="19" fillId="0" borderId="0" xfId="1" applyNumberFormat="1" applyFont="1" applyBorder="1" applyAlignment="1" applyProtection="1">
      <alignment horizontal="right" vertical="center"/>
      <protection locked="0"/>
    </xf>
    <xf numFmtId="164" fontId="19" fillId="0" borderId="19" xfId="1" applyNumberFormat="1" applyFont="1" applyBorder="1" applyAlignment="1">
      <alignment horizontal="right" vertical="center" wrapText="1"/>
    </xf>
    <xf numFmtId="0" fontId="19" fillId="0" borderId="24" xfId="4" applyFont="1" applyBorder="1" applyAlignment="1">
      <alignment horizontal="center" vertical="center"/>
    </xf>
    <xf numFmtId="164" fontId="19" fillId="0" borderId="105" xfId="1" applyNumberFormat="1" applyFont="1" applyBorder="1" applyAlignment="1">
      <alignment horizontal="right" vertical="center" wrapText="1"/>
    </xf>
    <xf numFmtId="164" fontId="20" fillId="33" borderId="104" xfId="1" applyNumberFormat="1" applyFont="1" applyFill="1" applyBorder="1" applyAlignment="1">
      <alignment horizontal="right" vertical="center" wrapText="1"/>
    </xf>
    <xf numFmtId="164" fontId="20" fillId="34" borderId="104" xfId="1" applyNumberFormat="1" applyFont="1" applyFill="1" applyBorder="1" applyAlignment="1">
      <alignment horizontal="right" vertical="center"/>
    </xf>
    <xf numFmtId="164" fontId="19" fillId="0" borderId="121" xfId="1" applyNumberFormat="1" applyFont="1" applyBorder="1" applyAlignment="1">
      <alignment horizontal="right" vertical="center"/>
    </xf>
    <xf numFmtId="164" fontId="19" fillId="0" borderId="105" xfId="1" applyNumberFormat="1" applyFont="1" applyBorder="1" applyAlignment="1" applyProtection="1">
      <alignment horizontal="right" vertical="center"/>
      <protection locked="0"/>
    </xf>
    <xf numFmtId="164" fontId="19" fillId="0" borderId="93" xfId="1" applyNumberFormat="1" applyFont="1" applyBorder="1" applyAlignment="1">
      <alignment horizontal="right" vertical="center"/>
    </xf>
    <xf numFmtId="164" fontId="19" fillId="0" borderId="121" xfId="1" applyNumberFormat="1" applyFont="1" applyBorder="1" applyAlignment="1" applyProtection="1">
      <alignment horizontal="right" vertical="center"/>
      <protection locked="0"/>
    </xf>
    <xf numFmtId="164" fontId="19" fillId="0" borderId="121" xfId="1" applyNumberFormat="1" applyFont="1" applyBorder="1" applyAlignment="1">
      <alignment horizontal="right" vertical="center" wrapText="1"/>
    </xf>
    <xf numFmtId="164" fontId="19" fillId="0" borderId="39" xfId="1" applyNumberFormat="1" applyFont="1" applyBorder="1" applyAlignment="1">
      <alignment horizontal="right" vertical="center" wrapText="1"/>
    </xf>
    <xf numFmtId="164" fontId="19" fillId="0" borderId="92" xfId="1" applyNumberFormat="1" applyFont="1" applyBorder="1" applyAlignment="1">
      <alignment horizontal="right" vertical="center"/>
    </xf>
    <xf numFmtId="164" fontId="20" fillId="33" borderId="52" xfId="1" applyNumberFormat="1" applyFont="1" applyFill="1" applyBorder="1" applyAlignment="1">
      <alignment horizontal="right" vertical="center" wrapText="1"/>
    </xf>
    <xf numFmtId="164" fontId="20" fillId="34" borderId="52" xfId="1" applyNumberFormat="1" applyFont="1" applyFill="1" applyBorder="1" applyAlignment="1">
      <alignment horizontal="right" vertical="center"/>
    </xf>
    <xf numFmtId="164" fontId="20" fillId="36" borderId="122" xfId="1" applyNumberFormat="1" applyFont="1" applyFill="1" applyBorder="1" applyAlignment="1">
      <alignment horizontal="right" vertical="center" wrapText="1"/>
    </xf>
    <xf numFmtId="164" fontId="20" fillId="36" borderId="52" xfId="1" applyNumberFormat="1" applyFont="1" applyFill="1" applyBorder="1" applyAlignment="1">
      <alignment horizontal="right" vertical="center"/>
    </xf>
    <xf numFmtId="164" fontId="20" fillId="36" borderId="123" xfId="1" applyNumberFormat="1" applyFont="1" applyFill="1" applyBorder="1" applyAlignment="1">
      <alignment horizontal="right" vertical="center" wrapText="1"/>
    </xf>
    <xf numFmtId="164" fontId="20" fillId="36" borderId="22" xfId="1" applyNumberFormat="1" applyFont="1" applyFill="1" applyBorder="1" applyAlignment="1">
      <alignment horizontal="right" vertical="center" wrapText="1"/>
    </xf>
    <xf numFmtId="164" fontId="19" fillId="0" borderId="118" xfId="1" applyNumberFormat="1" applyFont="1" applyBorder="1" applyAlignment="1">
      <alignment horizontal="right" vertical="center" wrapText="1"/>
    </xf>
    <xf numFmtId="164" fontId="19" fillId="0" borderId="124" xfId="1" applyNumberFormat="1" applyFont="1" applyBorder="1" applyAlignment="1">
      <alignment horizontal="right" vertical="center" wrapText="1"/>
    </xf>
    <xf numFmtId="164" fontId="19" fillId="0" borderId="46" xfId="1" applyNumberFormat="1" applyFont="1" applyBorder="1" applyAlignment="1" applyProtection="1">
      <alignment horizontal="right" vertical="center"/>
      <protection locked="0"/>
    </xf>
    <xf numFmtId="164" fontId="19" fillId="0" borderId="108" xfId="1" applyNumberFormat="1" applyFont="1" applyBorder="1" applyAlignment="1" applyProtection="1">
      <alignment horizontal="right" vertical="center"/>
      <protection locked="0"/>
    </xf>
    <xf numFmtId="164" fontId="19" fillId="0" borderId="124" xfId="1" applyNumberFormat="1" applyFont="1" applyBorder="1" applyAlignment="1" applyProtection="1">
      <alignment horizontal="right" vertical="center"/>
      <protection locked="0"/>
    </xf>
    <xf numFmtId="164" fontId="20" fillId="36" borderId="110" xfId="1" applyNumberFormat="1" applyFont="1" applyFill="1" applyBorder="1" applyAlignment="1">
      <alignment horizontal="right" vertical="center" wrapText="1"/>
    </xf>
    <xf numFmtId="0" fontId="18" fillId="0" borderId="25" xfId="3" applyFill="1" applyBorder="1" applyAlignment="1">
      <alignment horizontal="left" vertical="center"/>
    </xf>
    <xf numFmtId="0" fontId="19" fillId="0" borderId="18" xfId="12" applyFill="1" applyBorder="1" applyAlignment="1" applyProtection="1">
      <alignment vertical="center"/>
      <protection locked="0"/>
    </xf>
    <xf numFmtId="3" fontId="40" fillId="0" borderId="18" xfId="8" applyNumberFormat="1" applyFont="1" applyFill="1" applyBorder="1" applyAlignment="1" applyProtection="1">
      <alignment vertical="center"/>
      <protection locked="0"/>
    </xf>
    <xf numFmtId="0" fontId="19" fillId="0" borderId="26" xfId="12" applyFill="1" applyBorder="1" applyAlignment="1">
      <alignment vertical="center"/>
    </xf>
    <xf numFmtId="0" fontId="19" fillId="0" borderId="0" xfId="8"/>
    <xf numFmtId="0" fontId="164" fillId="0" borderId="0" xfId="8" applyFont="1" applyProtection="1">
      <protection locked="0"/>
    </xf>
    <xf numFmtId="0" fontId="19" fillId="0" borderId="0" xfId="8" applyProtection="1">
      <protection locked="0"/>
    </xf>
    <xf numFmtId="0" fontId="165" fillId="0" borderId="0" xfId="8" applyFont="1"/>
    <xf numFmtId="0" fontId="20" fillId="0" borderId="0" xfId="3" applyFont="1" applyFill="1" applyAlignment="1">
      <alignment horizontal="left" vertical="center"/>
    </xf>
    <xf numFmtId="49" fontId="20" fillId="0" borderId="0" xfId="8" applyNumberFormat="1" applyFont="1" applyFill="1" applyAlignment="1" applyProtection="1">
      <alignment vertical="center"/>
      <protection locked="0"/>
    </xf>
    <xf numFmtId="49" fontId="26" fillId="0" borderId="0" xfId="8" applyNumberFormat="1" applyFont="1" applyAlignment="1" applyProtection="1">
      <alignment vertical="center"/>
      <protection locked="0"/>
    </xf>
    <xf numFmtId="49" fontId="26" fillId="0" borderId="0" xfId="8" applyNumberFormat="1" applyFont="1" applyAlignment="1">
      <alignment vertical="center"/>
    </xf>
    <xf numFmtId="49" fontId="26" fillId="0" borderId="0" xfId="8" applyNumberFormat="1" applyFont="1" applyAlignment="1" applyProtection="1">
      <alignment horizontal="left" vertical="center"/>
      <protection locked="0"/>
    </xf>
    <xf numFmtId="164" fontId="29" fillId="0" borderId="0" xfId="8" applyNumberFormat="1" applyFont="1" applyProtection="1">
      <protection locked="0"/>
    </xf>
    <xf numFmtId="49" fontId="166" fillId="0" borderId="0" xfId="8" applyNumberFormat="1" applyFont="1" applyAlignment="1" applyProtection="1">
      <alignment horizontal="center" vertical="center"/>
      <protection locked="0"/>
    </xf>
    <xf numFmtId="49" fontId="20" fillId="0" borderId="0" xfId="8" applyNumberFormat="1" applyFont="1" applyFill="1" applyAlignment="1" applyProtection="1">
      <alignment horizontal="center" vertical="center"/>
      <protection locked="0"/>
    </xf>
    <xf numFmtId="0" fontId="19" fillId="0" borderId="0" xfId="8" applyAlignment="1" applyProtection="1">
      <alignment vertical="center"/>
      <protection locked="0"/>
    </xf>
    <xf numFmtId="0" fontId="29" fillId="0" borderId="0" xfId="8" applyFont="1" applyProtection="1">
      <protection locked="0"/>
    </xf>
    <xf numFmtId="0" fontId="19" fillId="0" borderId="11" xfId="8" applyBorder="1"/>
    <xf numFmtId="49" fontId="20" fillId="0" borderId="12" xfId="8" applyNumberFormat="1" applyFont="1" applyBorder="1" applyAlignment="1">
      <alignment vertical="center" wrapText="1"/>
    </xf>
    <xf numFmtId="49" fontId="20" fillId="0" borderId="18" xfId="8" applyNumberFormat="1" applyFont="1" applyBorder="1" applyAlignment="1">
      <alignment vertical="center" wrapText="1"/>
    </xf>
    <xf numFmtId="3" fontId="29" fillId="0" borderId="0" xfId="8" applyNumberFormat="1" applyFont="1"/>
    <xf numFmtId="0" fontId="19" fillId="0" borderId="12" xfId="3" applyFont="1" applyBorder="1" applyAlignment="1">
      <alignment horizontal="left"/>
    </xf>
    <xf numFmtId="0" fontId="19" fillId="0" borderId="58" xfId="12" applyBorder="1" applyProtection="1">
      <protection locked="0"/>
    </xf>
    <xf numFmtId="0" fontId="19" fillId="0" borderId="13" xfId="3" applyFont="1" applyBorder="1" applyAlignment="1">
      <alignment horizontal="left"/>
    </xf>
    <xf numFmtId="0" fontId="19" fillId="0" borderId="59" xfId="12" applyBorder="1" applyProtection="1">
      <protection locked="0"/>
    </xf>
    <xf numFmtId="0" fontId="19" fillId="0" borderId="46" xfId="520" applyBorder="1" applyAlignment="1">
      <alignment horizontal="center"/>
    </xf>
    <xf numFmtId="0" fontId="19" fillId="0" borderId="46" xfId="520" applyBorder="1" applyAlignment="1">
      <alignment horizontal="left"/>
    </xf>
    <xf numFmtId="164" fontId="19" fillId="0" borderId="41" xfId="520" applyNumberFormat="1" applyBorder="1" applyAlignment="1">
      <alignment horizontal="right"/>
    </xf>
    <xf numFmtId="0" fontId="19" fillId="0" borderId="18" xfId="8" applyBorder="1" applyProtection="1">
      <protection locked="0"/>
    </xf>
    <xf numFmtId="0" fontId="19" fillId="0" borderId="61" xfId="12" applyBorder="1" applyProtection="1">
      <protection locked="0"/>
    </xf>
    <xf numFmtId="0" fontId="19" fillId="0" borderId="0" xfId="12" applyProtection="1">
      <protection locked="0"/>
    </xf>
    <xf numFmtId="0" fontId="19" fillId="0" borderId="11" xfId="12" applyBorder="1" applyProtection="1">
      <protection locked="0"/>
    </xf>
    <xf numFmtId="3" fontId="19" fillId="0" borderId="18" xfId="8" applyNumberFormat="1" applyBorder="1" applyAlignment="1" applyProtection="1">
      <alignment horizontal="left"/>
      <protection locked="0"/>
    </xf>
    <xf numFmtId="3" fontId="19" fillId="0" borderId="0" xfId="8" applyNumberFormat="1" applyProtection="1">
      <protection locked="0"/>
    </xf>
    <xf numFmtId="0" fontId="19" fillId="0" borderId="26" xfId="3" applyFont="1" applyBorder="1" applyAlignment="1">
      <alignment horizontal="left"/>
    </xf>
    <xf numFmtId="0" fontId="19" fillId="0" borderId="62" xfId="12" applyBorder="1" applyProtection="1">
      <protection locked="0"/>
    </xf>
    <xf numFmtId="0" fontId="19" fillId="0" borderId="27" xfId="12" applyBorder="1"/>
    <xf numFmtId="0" fontId="19" fillId="0" borderId="28" xfId="12" applyBorder="1" applyProtection="1">
      <protection locked="0"/>
    </xf>
    <xf numFmtId="0" fontId="19" fillId="0" borderId="23" xfId="3" applyFont="1" applyBorder="1" applyAlignment="1">
      <alignment horizontal="left"/>
    </xf>
    <xf numFmtId="0" fontId="19" fillId="0" borderId="0" xfId="3" applyFont="1" applyAlignment="1">
      <alignment horizontal="left"/>
    </xf>
    <xf numFmtId="0" fontId="19" fillId="0" borderId="0" xfId="12"/>
    <xf numFmtId="0" fontId="167" fillId="0" borderId="0" xfId="8" applyFont="1"/>
    <xf numFmtId="0" fontId="168" fillId="0" borderId="0" xfId="1" applyFont="1" applyFill="1" applyBorder="1" applyAlignment="1">
      <alignment horizontal="left" vertical="center" wrapText="1"/>
    </xf>
    <xf numFmtId="0" fontId="19" fillId="0" borderId="0" xfId="8" applyFill="1" applyBorder="1"/>
    <xf numFmtId="164" fontId="167" fillId="0" borderId="0" xfId="8" applyNumberFormat="1" applyFont="1" applyFill="1" applyBorder="1" applyAlignment="1">
      <alignment horizontal="right"/>
    </xf>
    <xf numFmtId="3" fontId="169" fillId="0" borderId="0" xfId="8" applyNumberFormat="1" applyFont="1" applyFill="1" applyBorder="1" applyAlignment="1">
      <alignment horizontal="center"/>
    </xf>
    <xf numFmtId="0" fontId="21" fillId="0" borderId="0" xfId="8" applyFont="1" applyFill="1" applyBorder="1"/>
    <xf numFmtId="0" fontId="21" fillId="0" borderId="0" xfId="8" applyFont="1" applyFill="1"/>
    <xf numFmtId="0" fontId="34" fillId="0" borderId="0" xfId="8" applyFont="1"/>
    <xf numFmtId="0" fontId="167" fillId="0" borderId="0" xfId="8" applyFont="1" applyFill="1" applyBorder="1" applyAlignment="1">
      <alignment horizontal="left" vertical="center"/>
    </xf>
    <xf numFmtId="3" fontId="167" fillId="0" borderId="0" xfId="8" applyNumberFormat="1" applyFont="1" applyFill="1" applyBorder="1" applyAlignment="1">
      <alignment horizontal="right"/>
    </xf>
    <xf numFmtId="0" fontId="34" fillId="0" borderId="0" xfId="8" applyFont="1" applyFill="1" applyBorder="1"/>
    <xf numFmtId="0" fontId="34" fillId="0" borderId="0" xfId="8" applyFont="1" applyFill="1"/>
    <xf numFmtId="0" fontId="168" fillId="0" borderId="0" xfId="8" applyFont="1" applyFill="1" applyBorder="1" applyAlignment="1">
      <alignment vertical="center"/>
    </xf>
    <xf numFmtId="0" fontId="167" fillId="0" borderId="0" xfId="4" applyFont="1" applyFill="1" applyBorder="1" applyAlignment="1">
      <alignment horizontal="left" indent="2"/>
    </xf>
    <xf numFmtId="215" fontId="34" fillId="0" borderId="0" xfId="277" applyNumberFormat="1" applyFont="1"/>
    <xf numFmtId="215" fontId="19" fillId="0" borderId="0" xfId="277" applyNumberFormat="1" applyFont="1"/>
    <xf numFmtId="0" fontId="167" fillId="0" borderId="0" xfId="4" applyFont="1" applyFill="1" applyBorder="1" applyAlignment="1">
      <alignment horizontal="left" indent="3"/>
    </xf>
    <xf numFmtId="0" fontId="19" fillId="0" borderId="46" xfId="520" applyFill="1" applyBorder="1" applyAlignment="1">
      <alignment horizontal="center"/>
    </xf>
    <xf numFmtId="0" fontId="19" fillId="0" borderId="46" xfId="520" applyFill="1" applyBorder="1" applyAlignment="1">
      <alignment horizontal="left"/>
    </xf>
    <xf numFmtId="164" fontId="19" fillId="0" borderId="41" xfId="520" applyNumberFormat="1" applyFill="1" applyBorder="1" applyAlignment="1">
      <alignment horizontal="right"/>
    </xf>
    <xf numFmtId="3" fontId="29" fillId="0" borderId="0" xfId="8" applyNumberFormat="1" applyFont="1" applyFill="1"/>
    <xf numFmtId="215" fontId="34" fillId="0" borderId="0" xfId="277" applyNumberFormat="1" applyFont="1" applyFill="1"/>
    <xf numFmtId="215" fontId="19" fillId="0" borderId="0" xfId="277" applyNumberFormat="1" applyFont="1" applyFill="1"/>
    <xf numFmtId="0" fontId="168" fillId="0" borderId="0" xfId="4" applyFont="1" applyFill="1" applyBorder="1" applyAlignment="1">
      <alignment horizontal="left" indent="1"/>
    </xf>
    <xf numFmtId="164" fontId="169" fillId="0" borderId="0" xfId="8" applyNumberFormat="1" applyFont="1" applyFill="1" applyBorder="1" applyAlignment="1">
      <alignment horizontal="center"/>
    </xf>
    <xf numFmtId="0" fontId="168" fillId="0" borderId="0" xfId="4" applyFont="1" applyFill="1" applyBorder="1"/>
    <xf numFmtId="0" fontId="167" fillId="0" borderId="0" xfId="4" applyFont="1" applyFill="1" applyBorder="1" applyAlignment="1">
      <alignment horizontal="left" vertical="center" indent="1"/>
    </xf>
    <xf numFmtId="0" fontId="167" fillId="0" borderId="0" xfId="8" applyFont="1" applyFill="1"/>
    <xf numFmtId="0" fontId="155" fillId="0" borderId="0" xfId="8" applyFont="1" applyFill="1"/>
    <xf numFmtId="0" fontId="19" fillId="0" borderId="0" xfId="520" applyFill="1"/>
    <xf numFmtId="0" fontId="19" fillId="0" borderId="0" xfId="520" applyProtection="1">
      <protection locked="0"/>
    </xf>
    <xf numFmtId="0" fontId="19" fillId="0" borderId="0" xfId="8" applyFill="1" applyAlignment="1">
      <alignment horizontal="left" wrapText="1" indent="1"/>
    </xf>
    <xf numFmtId="0" fontId="19" fillId="0" borderId="0" xfId="8" applyFill="1" applyAlignment="1">
      <alignment horizontal="left" indent="1"/>
    </xf>
    <xf numFmtId="0" fontId="170" fillId="0" borderId="0" xfId="8" applyFont="1" applyFill="1"/>
    <xf numFmtId="164" fontId="19" fillId="0" borderId="0" xfId="8" applyNumberFormat="1" applyFill="1"/>
    <xf numFmtId="164" fontId="38" fillId="0" borderId="0" xfId="1" applyNumberFormat="1" applyFont="1" applyFill="1" applyAlignment="1" applyProtection="1">
      <alignment horizontal="left" vertical="center"/>
      <protection locked="0"/>
    </xf>
    <xf numFmtId="164" fontId="171" fillId="0" borderId="0" xfId="1" applyNumberFormat="1" applyFont="1" applyFill="1" applyAlignment="1" applyProtection="1">
      <alignment horizontal="left" vertical="center"/>
      <protection locked="0"/>
    </xf>
    <xf numFmtId="0" fontId="171" fillId="0" borderId="0" xfId="1" applyFont="1" applyFill="1" applyAlignment="1" applyProtection="1">
      <alignment horizontal="left" vertical="center"/>
      <protection locked="0"/>
    </xf>
    <xf numFmtId="164" fontId="171" fillId="0" borderId="0" xfId="1" applyNumberFormat="1" applyFont="1" applyFill="1" applyAlignment="1" applyProtection="1">
      <alignment horizontal="right" vertical="center"/>
      <protection locked="0"/>
    </xf>
    <xf numFmtId="164" fontId="172" fillId="0" borderId="0" xfId="1" applyNumberFormat="1" applyFont="1" applyFill="1" applyAlignment="1" applyProtection="1">
      <alignment horizontal="left" vertical="center"/>
      <protection locked="0"/>
    </xf>
    <xf numFmtId="164" fontId="172" fillId="0" borderId="0" xfId="1" applyNumberFormat="1" applyFont="1" applyFill="1" applyAlignment="1" applyProtection="1">
      <alignment horizontal="right" vertical="center"/>
      <protection locked="0"/>
    </xf>
    <xf numFmtId="0" fontId="19" fillId="0" borderId="0" xfId="730" applyFont="1"/>
    <xf numFmtId="0" fontId="19" fillId="0" borderId="0" xfId="520"/>
    <xf numFmtId="0" fontId="173" fillId="0" borderId="0" xfId="730" applyFont="1"/>
    <xf numFmtId="0" fontId="19" fillId="0" borderId="0" xfId="730" applyFont="1" applyAlignment="1">
      <alignment horizontal="left" indent="1"/>
    </xf>
    <xf numFmtId="0" fontId="19" fillId="0" borderId="0" xfId="730" applyFont="1" applyAlignment="1">
      <alignment horizontal="left" wrapText="1" indent="1"/>
    </xf>
    <xf numFmtId="0" fontId="167" fillId="0" borderId="0" xfId="8" applyFont="1" applyFill="1" applyBorder="1" applyAlignment="1"/>
    <xf numFmtId="0" fontId="167" fillId="0" borderId="0" xfId="8" applyFont="1" applyFill="1" applyBorder="1" applyAlignment="1">
      <alignment horizontal="left"/>
    </xf>
    <xf numFmtId="164" fontId="167" fillId="0" borderId="0" xfId="8" applyNumberFormat="1" applyFont="1" applyFill="1" applyBorder="1" applyAlignment="1">
      <alignment horizontal="left"/>
    </xf>
    <xf numFmtId="3" fontId="167" fillId="0" borderId="0" xfId="8" applyNumberFormat="1" applyFont="1" applyFill="1" applyBorder="1" applyAlignment="1">
      <alignment horizontal="left"/>
    </xf>
    <xf numFmtId="0" fontId="19" fillId="0" borderId="23" xfId="8" applyBorder="1"/>
    <xf numFmtId="4" fontId="19" fillId="0" borderId="25" xfId="8" applyNumberFormat="1" applyBorder="1" applyAlignment="1" applyProtection="1">
      <alignment horizontal="center" vertical="center" wrapText="1"/>
      <protection locked="0"/>
    </xf>
    <xf numFmtId="0" fontId="19" fillId="0" borderId="25" xfId="8" applyBorder="1" applyAlignment="1" applyProtection="1">
      <alignment horizontal="center" vertical="center" wrapText="1"/>
      <protection locked="0"/>
    </xf>
    <xf numFmtId="49" fontId="19" fillId="0" borderId="23" xfId="8" applyNumberFormat="1" applyBorder="1" applyAlignment="1" applyProtection="1">
      <alignment horizontal="center" vertical="center" wrapText="1"/>
      <protection locked="0"/>
    </xf>
    <xf numFmtId="49" fontId="19" fillId="0" borderId="10" xfId="8" applyNumberFormat="1" applyBorder="1" applyAlignment="1" applyProtection="1">
      <alignment horizontal="center" vertical="center" wrapText="1"/>
      <protection locked="0"/>
    </xf>
    <xf numFmtId="0" fontId="19" fillId="0" borderId="23" xfId="8" applyBorder="1" applyAlignment="1" applyProtection="1">
      <alignment horizontal="center"/>
      <protection locked="0"/>
    </xf>
    <xf numFmtId="0" fontId="19" fillId="0" borderId="10" xfId="8" applyBorder="1" applyAlignment="1" applyProtection="1">
      <alignment horizontal="center" vertical="center" wrapText="1"/>
      <protection locked="0"/>
    </xf>
    <xf numFmtId="0" fontId="19" fillId="0" borderId="56" xfId="520" applyBorder="1" applyAlignment="1">
      <alignment horizontal="left"/>
    </xf>
    <xf numFmtId="0" fontId="19" fillId="0" borderId="35" xfId="520" applyBorder="1" applyAlignment="1">
      <alignment horizontal="left"/>
    </xf>
    <xf numFmtId="0" fontId="19" fillId="0" borderId="109" xfId="520" applyBorder="1" applyAlignment="1">
      <alignment horizontal="center"/>
    </xf>
    <xf numFmtId="0" fontId="19" fillId="0" borderId="109" xfId="520" applyBorder="1" applyAlignment="1">
      <alignment horizontal="left"/>
    </xf>
    <xf numFmtId="164" fontId="19" fillId="0" borderId="31" xfId="520" applyNumberFormat="1" applyBorder="1" applyAlignment="1">
      <alignment horizontal="right"/>
    </xf>
    <xf numFmtId="0" fontId="19" fillId="0" borderId="57" xfId="520" applyBorder="1" applyAlignment="1">
      <alignment horizontal="left"/>
    </xf>
    <xf numFmtId="164" fontId="19" fillId="0" borderId="38" xfId="520" applyNumberFormat="1" applyBorder="1" applyAlignment="1">
      <alignment horizontal="right"/>
    </xf>
    <xf numFmtId="0" fontId="19" fillId="0" borderId="57" xfId="520" applyBorder="1" applyAlignment="1">
      <alignment horizontal="center"/>
    </xf>
    <xf numFmtId="0" fontId="19" fillId="0" borderId="0" xfId="628"/>
    <xf numFmtId="0" fontId="174" fillId="0" borderId="0" xfId="8" applyFont="1" applyAlignment="1">
      <alignment horizontal="right"/>
    </xf>
    <xf numFmtId="0" fontId="174" fillId="0" borderId="0" xfId="628" applyFont="1"/>
    <xf numFmtId="3" fontId="19" fillId="0" borderId="0" xfId="628" applyNumberFormat="1"/>
    <xf numFmtId="0" fontId="1" fillId="0" borderId="0" xfId="10"/>
    <xf numFmtId="49" fontId="20" fillId="0" borderId="0" xfId="3" applyNumberFormat="1" applyFont="1" applyAlignment="1">
      <alignment horizontal="center" vertical="center"/>
    </xf>
    <xf numFmtId="0" fontId="20" fillId="0" borderId="0" xfId="3" applyFont="1" applyAlignment="1">
      <alignment horizontal="right" vertical="center"/>
    </xf>
    <xf numFmtId="0" fontId="20" fillId="0" borderId="10" xfId="3" applyFont="1" applyBorder="1" applyAlignment="1" applyProtection="1">
      <alignment horizontal="center" vertical="center"/>
      <protection locked="0"/>
    </xf>
    <xf numFmtId="0" fontId="26" fillId="0" borderId="0" xfId="628" applyFont="1" applyAlignment="1">
      <alignment horizontal="left"/>
    </xf>
    <xf numFmtId="0" fontId="19" fillId="0" borderId="0" xfId="628" applyFill="1"/>
    <xf numFmtId="164" fontId="29" fillId="0" borderId="0" xfId="520" applyNumberFormat="1" applyFont="1" applyFill="1"/>
    <xf numFmtId="164" fontId="29" fillId="0" borderId="0" xfId="520" applyNumberFormat="1" applyFont="1" applyFill="1" applyAlignment="1">
      <alignment horizontal="right"/>
    </xf>
    <xf numFmtId="3" fontId="22" fillId="0" borderId="0" xfId="628" applyNumberFormat="1" applyFont="1" applyFill="1" applyAlignment="1">
      <alignment horizontal="right"/>
    </xf>
    <xf numFmtId="3" fontId="19" fillId="0" borderId="0" xfId="628" applyNumberFormat="1" applyFill="1"/>
    <xf numFmtId="0" fontId="19" fillId="0" borderId="10" xfId="520" applyBorder="1"/>
    <xf numFmtId="0" fontId="26" fillId="0" borderId="12" xfId="628" applyFont="1" applyBorder="1" applyAlignment="1">
      <alignment horizontal="center" vertical="center"/>
    </xf>
    <xf numFmtId="3" fontId="20" fillId="0" borderId="10" xfId="628" applyNumberFormat="1" applyFont="1" applyBorder="1" applyAlignment="1">
      <alignment horizontal="center" vertical="center"/>
    </xf>
    <xf numFmtId="3" fontId="20" fillId="0" borderId="10" xfId="628" applyNumberFormat="1" applyFont="1" applyBorder="1" applyAlignment="1">
      <alignment horizontal="center" vertical="center" wrapText="1"/>
    </xf>
    <xf numFmtId="0" fontId="19" fillId="0" borderId="10" xfId="628" applyBorder="1" applyAlignment="1">
      <alignment horizontal="center"/>
    </xf>
    <xf numFmtId="0" fontId="19" fillId="0" borderId="23" xfId="628" applyBorder="1" applyAlignment="1">
      <alignment horizontal="center"/>
    </xf>
    <xf numFmtId="3" fontId="19" fillId="0" borderId="10" xfId="628" applyNumberFormat="1" applyBorder="1" applyAlignment="1">
      <alignment horizontal="center"/>
    </xf>
    <xf numFmtId="0" fontId="19" fillId="134" borderId="10" xfId="628" applyFill="1" applyBorder="1" applyAlignment="1">
      <alignment horizontal="center"/>
    </xf>
    <xf numFmtId="0" fontId="20" fillId="134" borderId="23" xfId="628" applyFont="1" applyFill="1" applyBorder="1"/>
    <xf numFmtId="164" fontId="20" fillId="134" borderId="10" xfId="628" applyNumberFormat="1" applyFont="1" applyFill="1" applyBorder="1"/>
    <xf numFmtId="0" fontId="19" fillId="135" borderId="41" xfId="628" applyFill="1" applyBorder="1" applyAlignment="1">
      <alignment horizontal="center"/>
    </xf>
    <xf numFmtId="0" fontId="19" fillId="0" borderId="18" xfId="628" applyBorder="1"/>
    <xf numFmtId="164" fontId="19" fillId="136" borderId="31" xfId="628" applyNumberFormat="1" applyFill="1" applyBorder="1"/>
    <xf numFmtId="164" fontId="19" fillId="136" borderId="32" xfId="628" applyNumberFormat="1" applyFill="1" applyBorder="1"/>
    <xf numFmtId="0" fontId="19" fillId="0" borderId="41" xfId="628" applyBorder="1" applyAlignment="1">
      <alignment horizontal="center"/>
    </xf>
    <xf numFmtId="0" fontId="19" fillId="0" borderId="47" xfId="628" applyBorder="1" applyAlignment="1">
      <alignment horizontal="left" indent="1"/>
    </xf>
    <xf numFmtId="164" fontId="19" fillId="136" borderId="35" xfId="628" applyNumberFormat="1" applyFill="1" applyBorder="1"/>
    <xf numFmtId="164" fontId="19" fillId="137" borderId="35" xfId="628" applyNumberFormat="1" applyFill="1" applyBorder="1" applyAlignment="1">
      <alignment horizontal="center"/>
    </xf>
    <xf numFmtId="164" fontId="19" fillId="137" borderId="41" xfId="628" applyNumberFormat="1" applyFill="1" applyBorder="1" applyAlignment="1">
      <alignment horizontal="center"/>
    </xf>
    <xf numFmtId="164" fontId="19" fillId="135" borderId="35" xfId="628" applyNumberFormat="1" applyFill="1" applyBorder="1" applyProtection="1">
      <protection locked="0"/>
    </xf>
    <xf numFmtId="0" fontId="19" fillId="135" borderId="38" xfId="628" applyFill="1" applyBorder="1" applyAlignment="1">
      <alignment horizontal="center"/>
    </xf>
    <xf numFmtId="0" fontId="19" fillId="0" borderId="49" xfId="628" applyBorder="1" applyAlignment="1">
      <alignment horizontal="left" indent="2"/>
    </xf>
    <xf numFmtId="164" fontId="19" fillId="136" borderId="38" xfId="628" applyNumberFormat="1" applyFill="1" applyBorder="1"/>
    <xf numFmtId="164" fontId="19" fillId="137" borderId="38" xfId="628" applyNumberFormat="1" applyFill="1" applyBorder="1" applyAlignment="1">
      <alignment horizontal="center"/>
    </xf>
    <xf numFmtId="164" fontId="19" fillId="137" borderId="30" xfId="628" applyNumberFormat="1" applyFill="1" applyBorder="1" applyAlignment="1">
      <alignment horizontal="center"/>
    </xf>
    <xf numFmtId="0" fontId="19" fillId="0" borderId="32" xfId="628" applyBorder="1" applyAlignment="1">
      <alignment horizontal="center"/>
    </xf>
    <xf numFmtId="2" fontId="19" fillId="0" borderId="33" xfId="628" applyNumberFormat="1" applyBorder="1" applyAlignment="1">
      <alignment horizontal="left" indent="3"/>
    </xf>
    <xf numFmtId="164" fontId="19" fillId="137" borderId="13" xfId="628" applyNumberFormat="1" applyFill="1" applyBorder="1" applyAlignment="1">
      <alignment horizontal="center"/>
    </xf>
    <xf numFmtId="164" fontId="19" fillId="136" borderId="44" xfId="628" applyNumberFormat="1" applyFill="1" applyBorder="1"/>
    <xf numFmtId="164" fontId="19" fillId="137" borderId="111" xfId="628" applyNumberFormat="1" applyFill="1" applyBorder="1" applyAlignment="1" applyProtection="1">
      <alignment horizontal="center"/>
      <protection locked="0"/>
    </xf>
    <xf numFmtId="0" fontId="19" fillId="0" borderId="39" xfId="794" applyFont="1" applyBorder="1" applyAlignment="1">
      <alignment horizontal="left" vertical="center" indent="4"/>
    </xf>
    <xf numFmtId="164" fontId="19" fillId="137" borderId="106" xfId="628" applyNumberFormat="1" applyFill="1" applyBorder="1" applyAlignment="1" applyProtection="1">
      <alignment horizontal="center"/>
      <protection locked="0"/>
    </xf>
    <xf numFmtId="164" fontId="19" fillId="136" borderId="18" xfId="628" applyNumberFormat="1" applyFill="1" applyBorder="1"/>
    <xf numFmtId="0" fontId="19" fillId="0" borderId="35" xfId="628" applyBorder="1" applyAlignment="1">
      <alignment horizontal="center"/>
    </xf>
    <xf numFmtId="0" fontId="19" fillId="0" borderId="106" xfId="794" applyFont="1" applyBorder="1" applyAlignment="1">
      <alignment horizontal="left" vertical="center" indent="5"/>
    </xf>
    <xf numFmtId="164" fontId="19" fillId="0" borderId="35" xfId="628" applyNumberFormat="1" applyBorder="1" applyAlignment="1" applyProtection="1">
      <alignment horizontal="right"/>
      <protection locked="0"/>
    </xf>
    <xf numFmtId="164" fontId="19" fillId="137" borderId="35" xfId="628" applyNumberFormat="1" applyFill="1" applyBorder="1" applyAlignment="1" applyProtection="1">
      <alignment horizontal="center"/>
      <protection locked="0"/>
    </xf>
    <xf numFmtId="164" fontId="19" fillId="0" borderId="47" xfId="628" applyNumberFormat="1" applyFill="1" applyBorder="1" applyProtection="1">
      <protection locked="0"/>
    </xf>
    <xf numFmtId="164" fontId="19" fillId="137" borderId="125" xfId="628" applyNumberFormat="1" applyFill="1" applyBorder="1" applyAlignment="1" applyProtection="1">
      <alignment horizontal="center"/>
      <protection locked="0"/>
    </xf>
    <xf numFmtId="164" fontId="19" fillId="0" borderId="35" xfId="628" applyNumberFormat="1" applyFill="1" applyBorder="1" applyProtection="1">
      <protection locked="0"/>
    </xf>
    <xf numFmtId="164" fontId="19" fillId="136" borderId="31" xfId="628" applyNumberFormat="1" applyFill="1" applyBorder="1" applyAlignment="1">
      <alignment horizontal="right"/>
    </xf>
    <xf numFmtId="0" fontId="19" fillId="135" borderId="32" xfId="628" applyFill="1" applyBorder="1" applyAlignment="1">
      <alignment horizontal="center"/>
    </xf>
    <xf numFmtId="2" fontId="19" fillId="0" borderId="32" xfId="628" applyNumberFormat="1" applyBorder="1" applyAlignment="1">
      <alignment horizontal="left" indent="3"/>
    </xf>
    <xf numFmtId="164" fontId="19" fillId="137" borderId="32" xfId="628" applyNumberFormat="1" applyFill="1" applyBorder="1" applyAlignment="1">
      <alignment horizontal="center"/>
    </xf>
    <xf numFmtId="0" fontId="19" fillId="0" borderId="35" xfId="628" applyBorder="1" applyAlignment="1">
      <alignment horizontal="left" indent="4"/>
    </xf>
    <xf numFmtId="164" fontId="19" fillId="136" borderId="115" xfId="628" applyNumberFormat="1" applyFill="1" applyBorder="1"/>
    <xf numFmtId="164" fontId="19" fillId="0" borderId="35" xfId="628" applyNumberFormat="1" applyFill="1" applyBorder="1" applyAlignment="1" applyProtection="1">
      <alignment horizontal="right"/>
      <protection locked="0"/>
    </xf>
    <xf numFmtId="0" fontId="19" fillId="0" borderId="115" xfId="628" applyBorder="1" applyAlignment="1">
      <alignment horizontal="left" indent="4"/>
    </xf>
    <xf numFmtId="0" fontId="19" fillId="0" borderId="115" xfId="628" applyBorder="1" applyAlignment="1">
      <alignment horizontal="left" indent="5"/>
    </xf>
    <xf numFmtId="164" fontId="19" fillId="0" borderId="115" xfId="628" applyNumberFormat="1" applyFill="1" applyBorder="1" applyAlignment="1" applyProtection="1">
      <alignment horizontal="right"/>
      <protection locked="0"/>
    </xf>
    <xf numFmtId="2" fontId="19" fillId="0" borderId="115" xfId="628" applyNumberFormat="1" applyBorder="1" applyAlignment="1">
      <alignment horizontal="left" indent="3"/>
    </xf>
    <xf numFmtId="164" fontId="19" fillId="137" borderId="115" xfId="628" applyNumberFormat="1" applyFill="1" applyBorder="1" applyAlignment="1">
      <alignment horizontal="center"/>
    </xf>
    <xf numFmtId="164" fontId="19" fillId="0" borderId="115" xfId="628" applyNumberFormat="1" applyFill="1" applyBorder="1" applyProtection="1">
      <protection locked="0"/>
    </xf>
    <xf numFmtId="164" fontId="19" fillId="0" borderId="35" xfId="520" applyNumberFormat="1" applyFill="1" applyBorder="1" applyProtection="1">
      <protection locked="0"/>
    </xf>
    <xf numFmtId="2" fontId="19" fillId="0" borderId="35" xfId="628" applyNumberFormat="1" applyBorder="1" applyAlignment="1">
      <alignment horizontal="left" indent="3"/>
    </xf>
    <xf numFmtId="164" fontId="19" fillId="0" borderId="41" xfId="628" applyNumberFormat="1" applyFill="1" applyBorder="1" applyProtection="1">
      <protection locked="0"/>
    </xf>
    <xf numFmtId="164" fontId="19" fillId="136" borderId="41" xfId="628" applyNumberFormat="1" applyFill="1" applyBorder="1"/>
    <xf numFmtId="0" fontId="19" fillId="0" borderId="35" xfId="628" applyBorder="1" applyAlignment="1">
      <alignment horizontal="left" indent="2"/>
    </xf>
    <xf numFmtId="0" fontId="19" fillId="0" borderId="18" xfId="628" applyBorder="1" applyAlignment="1">
      <alignment horizontal="left" indent="3"/>
    </xf>
    <xf numFmtId="164" fontId="19" fillId="0" borderId="35" xfId="628" applyNumberFormat="1" applyBorder="1" applyAlignment="1">
      <alignment horizontal="right"/>
    </xf>
    <xf numFmtId="0" fontId="19" fillId="0" borderId="120" xfId="628" applyBorder="1" applyAlignment="1">
      <alignment horizontal="left" indent="3"/>
    </xf>
    <xf numFmtId="0" fontId="19" fillId="0" borderId="120" xfId="628" applyBorder="1" applyAlignment="1">
      <alignment horizontal="left" indent="4"/>
    </xf>
    <xf numFmtId="164" fontId="19" fillId="0" borderId="35" xfId="628" applyNumberFormat="1" applyBorder="1" applyAlignment="1">
      <alignment horizontal="center"/>
    </xf>
    <xf numFmtId="164" fontId="19" fillId="0" borderId="41" xfId="628" applyNumberFormat="1" applyBorder="1" applyAlignment="1" applyProtection="1">
      <alignment horizontal="right"/>
      <protection locked="0"/>
    </xf>
    <xf numFmtId="164" fontId="19" fillId="136" borderId="35" xfId="628" applyNumberFormat="1" applyFill="1" applyBorder="1" applyAlignment="1">
      <alignment horizontal="right"/>
    </xf>
    <xf numFmtId="164" fontId="19" fillId="0" borderId="35" xfId="628" applyNumberFormat="1" applyBorder="1" applyProtection="1">
      <protection locked="0"/>
    </xf>
    <xf numFmtId="164" fontId="19" fillId="135" borderId="35" xfId="628" applyNumberFormat="1" applyFill="1" applyBorder="1" applyAlignment="1" applyProtection="1">
      <alignment horizontal="right"/>
      <protection locked="0"/>
    </xf>
    <xf numFmtId="0" fontId="19" fillId="0" borderId="41" xfId="628" applyBorder="1"/>
    <xf numFmtId="164" fontId="19" fillId="135" borderId="41" xfId="628" applyNumberFormat="1" applyFill="1" applyBorder="1" applyProtection="1">
      <protection locked="0"/>
    </xf>
    <xf numFmtId="164" fontId="19" fillId="135" borderId="41" xfId="628" applyNumberFormat="1" applyFill="1" applyBorder="1" applyAlignment="1" applyProtection="1">
      <alignment horizontal="right"/>
      <protection locked="0"/>
    </xf>
    <xf numFmtId="164" fontId="19" fillId="0" borderId="115" xfId="628" applyNumberFormat="1" applyBorder="1" applyProtection="1">
      <protection locked="0"/>
    </xf>
    <xf numFmtId="164" fontId="19" fillId="0" borderId="115" xfId="628" applyNumberFormat="1" applyBorder="1" applyAlignment="1" applyProtection="1">
      <alignment horizontal="right"/>
      <protection locked="0"/>
    </xf>
    <xf numFmtId="0" fontId="19" fillId="135" borderId="31" xfId="628" applyFill="1" applyBorder="1" applyAlignment="1">
      <alignment horizontal="center"/>
    </xf>
    <xf numFmtId="0" fontId="20" fillId="134" borderId="10" xfId="628" applyFont="1" applyFill="1" applyBorder="1"/>
    <xf numFmtId="164" fontId="20" fillId="134" borderId="10" xfId="628" applyNumberFormat="1" applyFont="1" applyFill="1" applyBorder="1" applyAlignment="1">
      <alignment horizontal="right"/>
    </xf>
    <xf numFmtId="0" fontId="19" fillId="0" borderId="35" xfId="628" applyBorder="1" applyAlignment="1">
      <alignment horizontal="left" indent="1"/>
    </xf>
    <xf numFmtId="0" fontId="19" fillId="0" borderId="35" xfId="628" applyBorder="1" applyAlignment="1">
      <alignment horizontal="left" indent="3"/>
    </xf>
    <xf numFmtId="0" fontId="19" fillId="35" borderId="35" xfId="628" applyFill="1" applyBorder="1" applyAlignment="1">
      <alignment horizontal="left" indent="2"/>
    </xf>
    <xf numFmtId="0" fontId="19" fillId="0" borderId="35" xfId="628" applyBorder="1"/>
    <xf numFmtId="0" fontId="19" fillId="135" borderId="10" xfId="628" applyFill="1" applyBorder="1" applyAlignment="1">
      <alignment horizontal="center"/>
    </xf>
    <xf numFmtId="0" fontId="20" fillId="135" borderId="10" xfId="628" applyFont="1" applyFill="1" applyBorder="1" applyAlignment="1">
      <alignment horizontal="left"/>
    </xf>
    <xf numFmtId="164" fontId="20" fillId="136" borderId="10" xfId="628" applyNumberFormat="1" applyFont="1" applyFill="1" applyBorder="1"/>
    <xf numFmtId="164" fontId="19" fillId="0" borderId="38" xfId="628" applyNumberFormat="1" applyBorder="1" applyAlignment="1" applyProtection="1">
      <alignment horizontal="right"/>
      <protection locked="0"/>
    </xf>
    <xf numFmtId="164" fontId="19" fillId="0" borderId="38" xfId="628" applyNumberFormat="1" applyBorder="1" applyProtection="1">
      <protection locked="0"/>
    </xf>
    <xf numFmtId="0" fontId="20" fillId="134" borderId="29" xfId="628" applyFont="1" applyFill="1" applyBorder="1" applyAlignment="1">
      <alignment horizontal="center"/>
    </xf>
    <xf numFmtId="0" fontId="20" fillId="134" borderId="25" xfId="628" applyFont="1" applyFill="1" applyBorder="1" applyAlignment="1">
      <alignment horizontal="left"/>
    </xf>
    <xf numFmtId="0" fontId="20" fillId="0" borderId="25" xfId="628" applyFont="1" applyBorder="1"/>
    <xf numFmtId="164" fontId="20" fillId="0" borderId="10" xfId="628" applyNumberFormat="1" applyFont="1" applyBorder="1" applyAlignment="1" applyProtection="1">
      <alignment horizontal="right"/>
      <protection locked="0"/>
    </xf>
    <xf numFmtId="3" fontId="19" fillId="0" borderId="0" xfId="520" applyNumberFormat="1"/>
    <xf numFmtId="3" fontId="174" fillId="0" borderId="0" xfId="520" applyNumberFormat="1" applyFont="1"/>
    <xf numFmtId="0" fontId="20" fillId="0" borderId="24" xfId="789" applyFont="1" applyBorder="1"/>
    <xf numFmtId="164" fontId="20" fillId="136" borderId="10" xfId="628" applyNumberFormat="1" applyFont="1" applyFill="1" applyBorder="1" applyAlignment="1">
      <alignment horizontal="right"/>
    </xf>
    <xf numFmtId="0" fontId="20" fillId="0" borderId="106" xfId="628" applyFont="1" applyBorder="1"/>
    <xf numFmtId="3" fontId="40" fillId="0" borderId="12" xfId="3" applyNumberFormat="1" applyFont="1" applyBorder="1" applyAlignment="1" applyProtection="1">
      <alignment horizontal="left"/>
      <protection locked="0"/>
    </xf>
    <xf numFmtId="3" fontId="19" fillId="0" borderId="13" xfId="13" applyNumberFormat="1" applyBorder="1" applyProtection="1">
      <protection locked="0"/>
    </xf>
    <xf numFmtId="3" fontId="40" fillId="0" borderId="59" xfId="3" applyNumberFormat="1" applyFont="1" applyBorder="1" applyAlignment="1" applyProtection="1">
      <alignment horizontal="left"/>
      <protection locked="0"/>
    </xf>
    <xf numFmtId="0" fontId="19" fillId="0" borderId="106" xfId="628" applyBorder="1" applyAlignment="1">
      <alignment horizontal="left" indent="1"/>
    </xf>
    <xf numFmtId="0" fontId="40" fillId="0" borderId="47" xfId="3" applyFont="1" applyBorder="1" applyProtection="1">
      <protection locked="0"/>
    </xf>
    <xf numFmtId="3" fontId="40" fillId="0" borderId="18" xfId="628" applyNumberFormat="1" applyFont="1" applyBorder="1" applyProtection="1">
      <protection locked="0"/>
    </xf>
    <xf numFmtId="3" fontId="19" fillId="0" borderId="0" xfId="13" applyNumberFormat="1" applyProtection="1">
      <protection locked="0"/>
    </xf>
    <xf numFmtId="3" fontId="19" fillId="0" borderId="18" xfId="13" applyNumberFormat="1" applyBorder="1" applyProtection="1">
      <protection locked="0"/>
    </xf>
    <xf numFmtId="3" fontId="19" fillId="0" borderId="11" xfId="13" applyNumberFormat="1" applyBorder="1" applyProtection="1">
      <protection locked="0"/>
    </xf>
    <xf numFmtId="3" fontId="40" fillId="0" borderId="18" xfId="628" applyNumberFormat="1" applyFont="1" applyBorder="1" applyAlignment="1" applyProtection="1">
      <alignment horizontal="left"/>
      <protection locked="0"/>
    </xf>
    <xf numFmtId="3" fontId="40" fillId="0" borderId="11" xfId="628" applyNumberFormat="1" applyFont="1" applyBorder="1" applyProtection="1">
      <protection locked="0"/>
    </xf>
    <xf numFmtId="164" fontId="20" fillId="136" borderId="29" xfId="628" applyNumberFormat="1" applyFont="1" applyFill="1" applyBorder="1"/>
    <xf numFmtId="3" fontId="40" fillId="0" borderId="26" xfId="3" applyNumberFormat="1" applyFont="1" applyBorder="1" applyAlignment="1" applyProtection="1">
      <alignment horizontal="left"/>
      <protection locked="0"/>
    </xf>
    <xf numFmtId="3" fontId="19" fillId="0" borderId="27" xfId="13" applyNumberFormat="1" applyBorder="1" applyProtection="1">
      <protection locked="0"/>
    </xf>
    <xf numFmtId="3" fontId="19" fillId="0" borderId="26" xfId="13" applyNumberFormat="1" applyBorder="1" applyProtection="1">
      <protection locked="0"/>
    </xf>
    <xf numFmtId="3" fontId="19" fillId="0" borderId="28" xfId="13" applyNumberFormat="1" applyBorder="1" applyProtection="1">
      <protection locked="0"/>
    </xf>
    <xf numFmtId="0" fontId="20" fillId="0" borderId="27" xfId="628" applyFont="1" applyBorder="1"/>
    <xf numFmtId="164" fontId="20" fillId="0" borderId="10" xfId="628" applyNumberFormat="1" applyFont="1" applyBorder="1" applyProtection="1">
      <protection locked="0"/>
    </xf>
    <xf numFmtId="3" fontId="18" fillId="0" borderId="23" xfId="3" applyNumberFormat="1" applyBorder="1" applyAlignment="1" applyProtection="1">
      <alignment horizontal="left"/>
      <protection locked="0"/>
    </xf>
    <xf numFmtId="14" fontId="19" fillId="0" borderId="25" xfId="628" applyNumberFormat="1" applyBorder="1" applyAlignment="1" applyProtection="1">
      <alignment horizontal="left" vertical="center"/>
      <protection locked="0"/>
    </xf>
    <xf numFmtId="3" fontId="19" fillId="0" borderId="0" xfId="628" applyNumberFormat="1" applyAlignment="1" applyProtection="1">
      <alignment horizontal="left" vertical="center"/>
      <protection locked="0"/>
    </xf>
    <xf numFmtId="3" fontId="18" fillId="0" borderId="0" xfId="3" applyNumberFormat="1" applyAlignment="1" applyProtection="1">
      <alignment horizontal="left"/>
      <protection locked="0"/>
    </xf>
    <xf numFmtId="0" fontId="175" fillId="0" borderId="0" xfId="10" applyFont="1" applyAlignment="1">
      <alignment horizontal="justify" vertical="center"/>
    </xf>
    <xf numFmtId="2" fontId="19" fillId="0" borderId="115" xfId="627" applyNumberFormat="1" applyFont="1" applyFill="1" applyBorder="1" applyAlignment="1" applyProtection="1">
      <alignment horizontal="left" indent="3"/>
    </xf>
    <xf numFmtId="164" fontId="19" fillId="0" borderId="31" xfId="628" applyNumberFormat="1" applyBorder="1" applyProtection="1">
      <protection locked="0"/>
    </xf>
    <xf numFmtId="164" fontId="19" fillId="0" borderId="31" xfId="628" applyNumberFormat="1" applyBorder="1" applyAlignment="1" applyProtection="1">
      <alignment horizontal="right"/>
      <protection locked="0"/>
    </xf>
    <xf numFmtId="0" fontId="19" fillId="135" borderId="35" xfId="628" applyFill="1" applyBorder="1" applyAlignment="1">
      <alignment horizontal="center"/>
    </xf>
    <xf numFmtId="164" fontId="19" fillId="0" borderId="35" xfId="628" applyNumberFormat="1" applyFill="1" applyBorder="1"/>
    <xf numFmtId="0" fontId="19" fillId="0" borderId="38" xfId="628" applyBorder="1" applyAlignment="1">
      <alignment horizontal="left"/>
    </xf>
    <xf numFmtId="0" fontId="176" fillId="0" borderId="0" xfId="628" applyFont="1"/>
    <xf numFmtId="0" fontId="1" fillId="0" borderId="0" xfId="547"/>
    <xf numFmtId="1" fontId="20" fillId="0" borderId="0" xfId="3" applyNumberFormat="1" applyFont="1" applyAlignment="1" applyProtection="1">
      <alignment horizontal="center" vertical="center"/>
      <protection locked="0"/>
    </xf>
    <xf numFmtId="3" fontId="22" fillId="0" borderId="0" xfId="628" applyNumberFormat="1" applyFont="1" applyAlignment="1">
      <alignment horizontal="right"/>
    </xf>
    <xf numFmtId="3" fontId="19" fillId="0" borderId="0" xfId="628" applyNumberFormat="1" applyAlignment="1">
      <alignment horizontal="right"/>
    </xf>
    <xf numFmtId="3" fontId="20" fillId="0" borderId="50" xfId="628" applyNumberFormat="1" applyFont="1" applyBorder="1" applyAlignment="1">
      <alignment horizontal="center" vertical="center" wrapText="1"/>
    </xf>
    <xf numFmtId="3" fontId="20" fillId="0" borderId="22" xfId="628" applyNumberFormat="1" applyFont="1" applyBorder="1" applyAlignment="1">
      <alignment horizontal="center" vertical="center" wrapText="1"/>
    </xf>
    <xf numFmtId="3" fontId="20" fillId="0" borderId="0" xfId="628" applyNumberFormat="1" applyFont="1" applyAlignment="1">
      <alignment horizontal="center" vertical="center" wrapText="1"/>
    </xf>
    <xf numFmtId="3" fontId="19" fillId="0" borderId="30" xfId="628" applyNumberFormat="1" applyBorder="1" applyAlignment="1">
      <alignment horizontal="center"/>
    </xf>
    <xf numFmtId="3" fontId="19" fillId="0" borderId="62" xfId="628" applyNumberFormat="1" applyBorder="1" applyAlignment="1">
      <alignment horizontal="center"/>
    </xf>
    <xf numFmtId="3" fontId="19" fillId="0" borderId="110" xfId="628" applyNumberFormat="1" applyBorder="1" applyAlignment="1">
      <alignment horizontal="center"/>
    </xf>
    <xf numFmtId="3" fontId="19" fillId="0" borderId="0" xfId="628" applyNumberFormat="1" applyAlignment="1">
      <alignment horizontal="center"/>
    </xf>
    <xf numFmtId="0" fontId="19" fillId="37" borderId="32" xfId="628" applyFill="1" applyBorder="1" applyAlignment="1">
      <alignment horizontal="center"/>
    </xf>
    <xf numFmtId="0" fontId="20" fillId="0" borderId="44" xfId="628" applyFont="1" applyBorder="1"/>
    <xf numFmtId="164" fontId="19" fillId="34" borderId="32" xfId="628" applyNumberFormat="1" applyFill="1" applyBorder="1" applyAlignment="1">
      <alignment horizontal="right"/>
    </xf>
    <xf numFmtId="164" fontId="19" fillId="34" borderId="44" xfId="628" applyNumberFormat="1" applyFill="1" applyBorder="1" applyAlignment="1">
      <alignment horizontal="right"/>
    </xf>
    <xf numFmtId="164" fontId="19" fillId="34" borderId="52" xfId="628" applyNumberFormat="1" applyFill="1" applyBorder="1" applyAlignment="1">
      <alignment horizontal="right"/>
    </xf>
    <xf numFmtId="164" fontId="159" fillId="0" borderId="0" xfId="628" applyNumberFormat="1" applyFont="1" applyAlignment="1">
      <alignment horizontal="right"/>
    </xf>
    <xf numFmtId="164" fontId="1" fillId="35" borderId="0" xfId="547" applyNumberFormat="1" applyFill="1"/>
    <xf numFmtId="0" fontId="19" fillId="37" borderId="41" xfId="628" applyFill="1" applyBorder="1" applyAlignment="1">
      <alignment horizontal="center"/>
    </xf>
    <xf numFmtId="0" fontId="20" fillId="0" borderId="45" xfId="794" applyFont="1" applyBorder="1" applyAlignment="1">
      <alignment horizontal="left" vertical="center" indent="1"/>
    </xf>
    <xf numFmtId="164" fontId="19" fillId="34" borderId="35" xfId="628" applyNumberFormat="1" applyFill="1" applyBorder="1" applyAlignment="1">
      <alignment horizontal="right"/>
    </xf>
    <xf numFmtId="164" fontId="19" fillId="34" borderId="47" xfId="628" applyNumberFormat="1" applyFill="1" applyBorder="1" applyAlignment="1">
      <alignment horizontal="right"/>
    </xf>
    <xf numFmtId="164" fontId="19" fillId="34" borderId="53" xfId="628" applyNumberFormat="1" applyFill="1" applyBorder="1" applyAlignment="1">
      <alignment horizontal="right"/>
    </xf>
    <xf numFmtId="164" fontId="1" fillId="0" borderId="0" xfId="547" applyNumberFormat="1"/>
    <xf numFmtId="0" fontId="19" fillId="0" borderId="47" xfId="794" applyFont="1" applyBorder="1" applyAlignment="1" applyProtection="1">
      <alignment horizontal="left" vertical="center" indent="2"/>
      <protection locked="0"/>
    </xf>
    <xf numFmtId="164" fontId="19" fillId="0" borderId="114" xfId="628" applyNumberFormat="1" applyBorder="1" applyAlignment="1">
      <alignment horizontal="right"/>
    </xf>
    <xf numFmtId="164" fontId="19" fillId="138" borderId="53" xfId="628" applyNumberFormat="1" applyFill="1" applyBorder="1" applyAlignment="1">
      <alignment horizontal="center"/>
    </xf>
    <xf numFmtId="0" fontId="19" fillId="37" borderId="31" xfId="628" applyFill="1" applyBorder="1" applyAlignment="1">
      <alignment horizontal="center"/>
    </xf>
    <xf numFmtId="164" fontId="19" fillId="34" borderId="115" xfId="628" applyNumberFormat="1" applyFill="1" applyBorder="1" applyAlignment="1">
      <alignment horizontal="right"/>
    </xf>
    <xf numFmtId="164" fontId="19" fillId="138" borderId="55" xfId="628" applyNumberFormat="1" applyFill="1" applyBorder="1" applyAlignment="1">
      <alignment horizontal="center"/>
    </xf>
    <xf numFmtId="0" fontId="19" fillId="0" borderId="44" xfId="628" applyBorder="1" applyAlignment="1">
      <alignment horizontal="left" indent="1"/>
    </xf>
    <xf numFmtId="0" fontId="19" fillId="0" borderId="45" xfId="794" applyFont="1" applyBorder="1" applyAlignment="1">
      <alignment horizontal="left" vertical="center" indent="2"/>
    </xf>
    <xf numFmtId="164" fontId="19" fillId="0" borderId="53" xfId="628" applyNumberFormat="1" applyBorder="1" applyAlignment="1">
      <alignment horizontal="right"/>
    </xf>
    <xf numFmtId="0" fontId="19" fillId="37" borderId="30" xfId="628" applyFill="1" applyBorder="1" applyAlignment="1">
      <alignment horizontal="center"/>
    </xf>
    <xf numFmtId="164" fontId="19" fillId="0" borderId="119" xfId="628" applyNumberFormat="1" applyBorder="1" applyAlignment="1">
      <alignment horizontal="right"/>
    </xf>
    <xf numFmtId="164" fontId="19" fillId="34" borderId="38" xfId="628" applyNumberFormat="1" applyFill="1" applyBorder="1" applyAlignment="1">
      <alignment horizontal="right"/>
    </xf>
    <xf numFmtId="0" fontId="19" fillId="37" borderId="38" xfId="628" applyFill="1" applyBorder="1" applyAlignment="1">
      <alignment horizontal="center"/>
    </xf>
    <xf numFmtId="0" fontId="19" fillId="0" borderId="12" xfId="792" applyFont="1" applyBorder="1" applyAlignment="1">
      <alignment horizontal="left"/>
    </xf>
    <xf numFmtId="0" fontId="19" fillId="0" borderId="12" xfId="13" applyBorder="1"/>
    <xf numFmtId="0" fontId="19" fillId="0" borderId="16" xfId="792" applyFont="1" applyBorder="1" applyAlignment="1">
      <alignment horizontal="left"/>
    </xf>
    <xf numFmtId="0" fontId="19" fillId="0" borderId="13" xfId="792" applyFont="1" applyBorder="1" applyAlignment="1">
      <alignment horizontal="left"/>
    </xf>
    <xf numFmtId="0" fontId="19" fillId="0" borderId="59" xfId="13" applyBorder="1"/>
    <xf numFmtId="0" fontId="19" fillId="0" borderId="0" xfId="792" applyFont="1" applyBorder="1" applyAlignment="1">
      <alignment horizontal="left"/>
    </xf>
    <xf numFmtId="0" fontId="19" fillId="0" borderId="0" xfId="13" applyBorder="1"/>
    <xf numFmtId="0" fontId="40" fillId="0" borderId="0" xfId="3" applyFont="1" applyBorder="1" applyProtection="1">
      <protection locked="0"/>
    </xf>
    <xf numFmtId="0" fontId="19" fillId="0" borderId="18" xfId="791" applyBorder="1" applyProtection="1">
      <protection locked="0"/>
    </xf>
    <xf numFmtId="0" fontId="19" fillId="0" borderId="61" xfId="13" applyBorder="1" applyProtection="1">
      <protection locked="0"/>
    </xf>
    <xf numFmtId="0" fontId="19" fillId="0" borderId="0" xfId="13" applyBorder="1" applyProtection="1">
      <protection locked="0"/>
    </xf>
    <xf numFmtId="0" fontId="19" fillId="0" borderId="11" xfId="13" applyBorder="1" applyProtection="1">
      <protection locked="0"/>
    </xf>
    <xf numFmtId="3" fontId="19" fillId="0" borderId="18" xfId="791" applyNumberFormat="1" applyBorder="1" applyAlignment="1" applyProtection="1">
      <alignment horizontal="left"/>
      <protection locked="0"/>
    </xf>
    <xf numFmtId="3" fontId="19" fillId="0" borderId="0" xfId="791" applyNumberFormat="1" applyBorder="1" applyProtection="1">
      <protection locked="0"/>
    </xf>
    <xf numFmtId="0" fontId="19" fillId="0" borderId="26" xfId="792" applyFont="1" applyBorder="1" applyAlignment="1">
      <alignment horizontal="left"/>
    </xf>
    <xf numFmtId="0" fontId="19" fillId="0" borderId="118" xfId="13" applyBorder="1"/>
    <xf numFmtId="0" fontId="19" fillId="0" borderId="27" xfId="13" applyBorder="1"/>
    <xf numFmtId="0" fontId="19" fillId="0" borderId="28" xfId="13" applyBorder="1"/>
    <xf numFmtId="14" fontId="19" fillId="0" borderId="28" xfId="628" applyNumberFormat="1" applyBorder="1" applyAlignment="1" applyProtection="1">
      <alignment horizontal="left" vertical="center"/>
      <protection locked="0"/>
    </xf>
    <xf numFmtId="0" fontId="19" fillId="0" borderId="0" xfId="792" applyFont="1" applyAlignment="1">
      <alignment horizontal="left"/>
    </xf>
    <xf numFmtId="0" fontId="19" fillId="0" borderId="0" xfId="13"/>
    <xf numFmtId="164" fontId="177" fillId="0" borderId="0" xfId="547" applyNumberFormat="1" applyFont="1"/>
    <xf numFmtId="164" fontId="19" fillId="0" borderId="55" xfId="628" applyNumberFormat="1" applyBorder="1" applyAlignment="1">
      <alignment horizontal="right"/>
    </xf>
    <xf numFmtId="0" fontId="19" fillId="0" borderId="13" xfId="13" applyBorder="1"/>
    <xf numFmtId="0" fontId="19" fillId="0" borderId="0" xfId="13" applyProtection="1">
      <protection locked="0"/>
    </xf>
    <xf numFmtId="0" fontId="19" fillId="0" borderId="93" xfId="13" applyBorder="1" applyProtection="1">
      <protection locked="0"/>
    </xf>
    <xf numFmtId="3" fontId="19" fillId="0" borderId="93" xfId="791" applyNumberFormat="1" applyBorder="1" applyProtection="1">
      <protection locked="0"/>
    </xf>
    <xf numFmtId="0" fontId="19" fillId="0" borderId="124" xfId="13" applyBorder="1"/>
    <xf numFmtId="0" fontId="19" fillId="0" borderId="23" xfId="792" applyFont="1" applyBorder="1" applyAlignment="1">
      <alignment horizontal="left"/>
    </xf>
    <xf numFmtId="164" fontId="20" fillId="34" borderId="35" xfId="628" applyNumberFormat="1" applyFont="1" applyFill="1" applyBorder="1" applyAlignment="1">
      <alignment horizontal="right"/>
    </xf>
    <xf numFmtId="164" fontId="20" fillId="34" borderId="32" xfId="628" applyNumberFormat="1" applyFont="1" applyFill="1" applyBorder="1" applyAlignment="1">
      <alignment horizontal="right"/>
    </xf>
    <xf numFmtId="164" fontId="19" fillId="34" borderId="120" xfId="628" applyNumberFormat="1" applyFill="1" applyBorder="1" applyAlignment="1">
      <alignment horizontal="right"/>
    </xf>
    <xf numFmtId="164" fontId="20" fillId="34" borderId="44" xfId="628" applyNumberFormat="1" applyFont="1" applyFill="1" applyBorder="1" applyAlignment="1">
      <alignment horizontal="right"/>
    </xf>
    <xf numFmtId="164" fontId="20" fillId="34" borderId="52" xfId="628" applyNumberFormat="1" applyFont="1" applyFill="1" applyBorder="1" applyAlignment="1">
      <alignment horizontal="right"/>
    </xf>
    <xf numFmtId="164" fontId="20" fillId="34" borderId="47" xfId="628" applyNumberFormat="1" applyFont="1" applyFill="1" applyBorder="1" applyAlignment="1">
      <alignment horizontal="right"/>
    </xf>
    <xf numFmtId="164" fontId="20" fillId="34" borderId="53" xfId="628" applyNumberFormat="1" applyFont="1" applyFill="1" applyBorder="1" applyAlignment="1">
      <alignment horizontal="right"/>
    </xf>
    <xf numFmtId="0" fontId="19" fillId="0" borderId="47" xfId="794" applyFont="1" applyBorder="1" applyAlignment="1" applyProtection="1">
      <alignment horizontal="left" vertical="center" indent="3"/>
      <protection locked="0"/>
    </xf>
    <xf numFmtId="0" fontId="19" fillId="0" borderId="49" xfId="794" applyFont="1" applyBorder="1" applyAlignment="1" applyProtection="1">
      <alignment horizontal="left" vertical="center" indent="3"/>
      <protection locked="0"/>
    </xf>
    <xf numFmtId="0" fontId="107" fillId="0" borderId="0" xfId="488"/>
    <xf numFmtId="0" fontId="107" fillId="0" borderId="0" xfId="488" applyFill="1"/>
    <xf numFmtId="0" fontId="20" fillId="0" borderId="0" xfId="488" applyFont="1" applyAlignment="1">
      <alignment horizontal="right" vertical="center"/>
    </xf>
    <xf numFmtId="0" fontId="20" fillId="0" borderId="10" xfId="488" applyFont="1" applyBorder="1" applyAlignment="1" applyProtection="1">
      <alignment vertical="center"/>
      <protection locked="0"/>
    </xf>
    <xf numFmtId="1" fontId="20" fillId="0" borderId="10" xfId="488" applyNumberFormat="1" applyFont="1" applyBorder="1" applyAlignment="1" applyProtection="1">
      <alignment horizontal="center" vertical="center"/>
      <protection locked="0"/>
    </xf>
    <xf numFmtId="0" fontId="26" fillId="0" borderId="0" xfId="488" applyFont="1"/>
    <xf numFmtId="0" fontId="19" fillId="0" borderId="0" xfId="488" applyFont="1" applyAlignment="1">
      <alignment vertical="center"/>
    </xf>
    <xf numFmtId="3" fontId="19" fillId="0" borderId="0" xfId="490" applyNumberFormat="1" applyFont="1" applyAlignment="1">
      <alignment horizontal="right"/>
    </xf>
    <xf numFmtId="0" fontId="20" fillId="0" borderId="29" xfId="488" applyFont="1" applyBorder="1" applyAlignment="1">
      <alignment horizontal="center" vertical="center" wrapText="1"/>
    </xf>
    <xf numFmtId="0" fontId="107" fillId="0" borderId="23" xfId="488" applyBorder="1"/>
    <xf numFmtId="0" fontId="72" fillId="0" borderId="18" xfId="488" applyFont="1" applyBorder="1" applyAlignment="1">
      <alignment horizontal="left" vertical="top" wrapText="1"/>
    </xf>
    <xf numFmtId="164" fontId="19" fillId="0" borderId="32" xfId="490" applyNumberFormat="1" applyFont="1" applyBorder="1" applyProtection="1">
      <protection locked="0"/>
    </xf>
    <xf numFmtId="0" fontId="179" fillId="0" borderId="35" xfId="488" applyFont="1" applyBorder="1" applyAlignment="1">
      <alignment horizontal="center"/>
    </xf>
    <xf numFmtId="0" fontId="72" fillId="0" borderId="47" xfId="488" applyFont="1" applyBorder="1" applyAlignment="1">
      <alignment horizontal="left" vertical="top"/>
    </xf>
    <xf numFmtId="164" fontId="19" fillId="0" borderId="35" xfId="490" applyNumberFormat="1" applyFont="1" applyBorder="1" applyProtection="1">
      <protection locked="0"/>
    </xf>
    <xf numFmtId="164" fontId="19" fillId="0" borderId="38" xfId="490" applyNumberFormat="1" applyFont="1" applyBorder="1" applyProtection="1">
      <protection locked="0"/>
    </xf>
    <xf numFmtId="0" fontId="19" fillId="0" borderId="29" xfId="488" applyFont="1" applyBorder="1" applyAlignment="1">
      <alignment horizontal="left" vertical="center"/>
    </xf>
    <xf numFmtId="0" fontId="179" fillId="0" borderId="0" xfId="488" applyFont="1" applyAlignment="1">
      <alignment horizontal="center"/>
    </xf>
    <xf numFmtId="0" fontId="176" fillId="37" borderId="0" xfId="488" applyFont="1" applyFill="1" applyAlignment="1">
      <alignment horizontal="center" vertical="center" wrapText="1"/>
    </xf>
    <xf numFmtId="0" fontId="19" fillId="0" borderId="0" xfId="488" applyFont="1" applyAlignment="1">
      <alignment vertical="top"/>
    </xf>
    <xf numFmtId="0" fontId="180" fillId="0" borderId="0" xfId="488" applyFont="1" applyAlignment="1">
      <alignment vertical="top"/>
    </xf>
    <xf numFmtId="0" fontId="179" fillId="0" borderId="32" xfId="488" applyFont="1" applyBorder="1" applyAlignment="1">
      <alignment horizontal="center"/>
    </xf>
    <xf numFmtId="0" fontId="179" fillId="0" borderId="0" xfId="488" applyFont="1"/>
    <xf numFmtId="0" fontId="179" fillId="0" borderId="10" xfId="488" applyFont="1" applyBorder="1" applyAlignment="1">
      <alignment horizontal="center"/>
    </xf>
    <xf numFmtId="0" fontId="20" fillId="0" borderId="29" xfId="488" applyFont="1" applyBorder="1"/>
    <xf numFmtId="0" fontId="19" fillId="0" borderId="12" xfId="488" applyFont="1" applyBorder="1" applyAlignment="1">
      <alignment horizontal="left" indent="1"/>
    </xf>
    <xf numFmtId="0" fontId="107" fillId="0" borderId="59" xfId="488" applyBorder="1" applyAlignment="1">
      <alignment vertical="center"/>
    </xf>
    <xf numFmtId="0" fontId="19" fillId="0" borderId="13" xfId="488" applyFont="1" applyBorder="1" applyAlignment="1">
      <alignment horizontal="left" indent="1"/>
    </xf>
    <xf numFmtId="0" fontId="107" fillId="0" borderId="25" xfId="488" applyBorder="1" applyAlignment="1">
      <alignment vertical="center"/>
    </xf>
    <xf numFmtId="0" fontId="40" fillId="0" borderId="12" xfId="3" applyFont="1" applyBorder="1" applyAlignment="1" applyProtection="1">
      <alignment horizontal="left"/>
      <protection locked="0"/>
    </xf>
    <xf numFmtId="0" fontId="40" fillId="0" borderId="26" xfId="3" applyFont="1" applyBorder="1" applyAlignment="1" applyProtection="1">
      <alignment horizontal="left"/>
      <protection locked="0"/>
    </xf>
    <xf numFmtId="0" fontId="167" fillId="37" borderId="0" xfId="8" applyFont="1" applyFill="1" applyAlignment="1">
      <alignment vertical="center"/>
    </xf>
    <xf numFmtId="0" fontId="22" fillId="0" borderId="0" xfId="8" applyFont="1" applyAlignment="1">
      <alignment vertical="center"/>
    </xf>
    <xf numFmtId="0" fontId="19" fillId="0" borderId="0" xfId="8" applyAlignment="1">
      <alignment vertical="center"/>
    </xf>
    <xf numFmtId="0" fontId="184" fillId="0" borderId="0" xfId="8" applyFont="1" applyAlignment="1">
      <alignment vertical="center"/>
    </xf>
    <xf numFmtId="0" fontId="185" fillId="0" borderId="0" xfId="1" applyFont="1" applyFill="1" applyAlignment="1">
      <alignment horizontal="left" vertical="center" wrapText="1"/>
    </xf>
    <xf numFmtId="0" fontId="186" fillId="37" borderId="0" xfId="1" applyFont="1" applyFill="1" applyAlignment="1">
      <alignment horizontal="left" vertical="center" wrapText="1"/>
    </xf>
    <xf numFmtId="0" fontId="40" fillId="0" borderId="0" xfId="1" applyFont="1" applyAlignment="1">
      <alignment vertical="center"/>
    </xf>
    <xf numFmtId="0" fontId="187" fillId="0" borderId="0" xfId="8" applyFont="1" applyAlignment="1">
      <alignment horizontal="left" vertical="center"/>
    </xf>
    <xf numFmtId="164" fontId="29" fillId="0" borderId="0" xfId="8" applyNumberFormat="1" applyFont="1" applyAlignment="1">
      <alignment vertical="center"/>
    </xf>
    <xf numFmtId="164" fontId="71" fillId="0" borderId="0" xfId="8" applyNumberFormat="1" applyFont="1" applyAlignment="1">
      <alignment vertical="center"/>
    </xf>
    <xf numFmtId="0" fontId="188" fillId="0" borderId="0" xfId="3" applyFont="1" applyAlignment="1">
      <alignment horizontal="right" vertical="center"/>
    </xf>
    <xf numFmtId="1" fontId="25" fillId="0" borderId="10" xfId="3" applyNumberFormat="1" applyFont="1" applyBorder="1" applyAlignment="1" applyProtection="1">
      <alignment horizontal="center" vertical="center"/>
      <protection locked="0"/>
    </xf>
    <xf numFmtId="0" fontId="189" fillId="0" borderId="0" xfId="3" applyFont="1" applyFill="1" applyAlignment="1">
      <alignment horizontal="left" vertical="center"/>
    </xf>
    <xf numFmtId="49" fontId="25" fillId="0" borderId="0" xfId="3" applyNumberFormat="1" applyFont="1" applyFill="1" applyAlignment="1">
      <alignment horizontal="center" vertical="center"/>
    </xf>
    <xf numFmtId="1" fontId="25" fillId="0" borderId="0" xfId="3" applyNumberFormat="1" applyFont="1" applyAlignment="1" applyProtection="1">
      <alignment horizontal="center" vertical="center"/>
      <protection locked="0"/>
    </xf>
    <xf numFmtId="0" fontId="71" fillId="0" borderId="0" xfId="8" applyFont="1" applyAlignment="1">
      <alignment vertical="center"/>
    </xf>
    <xf numFmtId="164" fontId="29" fillId="0" borderId="0" xfId="8" applyNumberFormat="1" applyFont="1" applyFill="1" applyAlignment="1">
      <alignment vertical="center"/>
    </xf>
    <xf numFmtId="2" fontId="25" fillId="0" borderId="0" xfId="3" applyNumberFormat="1" applyFont="1" applyAlignment="1">
      <alignment horizontal="center" vertical="center"/>
    </xf>
    <xf numFmtId="1" fontId="20" fillId="0" borderId="29" xfId="3" applyNumberFormat="1" applyFont="1" applyFill="1" applyBorder="1" applyAlignment="1">
      <alignment horizontal="center" vertical="center" wrapText="1"/>
    </xf>
    <xf numFmtId="1" fontId="20" fillId="0" borderId="10" xfId="3" applyNumberFormat="1" applyFont="1" applyFill="1" applyBorder="1" applyAlignment="1">
      <alignment horizontal="center" vertical="center" wrapText="1"/>
    </xf>
    <xf numFmtId="0" fontId="48" fillId="0" borderId="19" xfId="4" applyFont="1" applyFill="1" applyBorder="1" applyAlignment="1">
      <alignment horizontal="center" vertical="center" wrapText="1"/>
    </xf>
    <xf numFmtId="0" fontId="48" fillId="0" borderId="25" xfId="4" applyFont="1" applyFill="1" applyBorder="1" applyAlignment="1">
      <alignment horizontal="center" vertical="center" wrapText="1"/>
    </xf>
    <xf numFmtId="0" fontId="48" fillId="0" borderId="10" xfId="4" applyFont="1" applyFill="1" applyBorder="1" applyAlignment="1">
      <alignment horizontal="center" vertical="center" wrapText="1"/>
    </xf>
    <xf numFmtId="0" fontId="19" fillId="0" borderId="29" xfId="488" applyFont="1" applyFill="1" applyBorder="1" applyAlignment="1">
      <alignment horizontal="center" vertical="center"/>
    </xf>
    <xf numFmtId="0" fontId="107" fillId="0" borderId="12" xfId="488" applyFill="1" applyBorder="1" applyAlignment="1">
      <alignment horizontal="center" vertical="center"/>
    </xf>
    <xf numFmtId="0" fontId="107" fillId="0" borderId="59" xfId="488" applyFill="1" applyBorder="1" applyAlignment="1">
      <alignment horizontal="center" vertical="center"/>
    </xf>
    <xf numFmtId="0" fontId="19" fillId="0" borderId="14" xfId="3" applyFont="1" applyFill="1" applyBorder="1" applyAlignment="1">
      <alignment horizontal="center" vertical="center" wrapText="1"/>
    </xf>
    <xf numFmtId="0" fontId="19" fillId="0" borderId="17" xfId="3" applyFont="1" applyFill="1" applyBorder="1" applyAlignment="1">
      <alignment horizontal="center" vertical="center" wrapText="1"/>
    </xf>
    <xf numFmtId="0" fontId="19" fillId="0" borderId="29" xfId="3" applyFont="1" applyFill="1" applyBorder="1" applyAlignment="1">
      <alignment horizontal="center" vertical="center" wrapText="1"/>
    </xf>
    <xf numFmtId="0" fontId="35" fillId="0" borderId="0" xfId="8" applyFont="1" applyAlignment="1">
      <alignment vertical="top"/>
    </xf>
    <xf numFmtId="0" fontId="29" fillId="0" borderId="0" xfId="8" applyFont="1" applyAlignment="1">
      <alignment vertical="center"/>
    </xf>
    <xf numFmtId="4" fontId="19" fillId="0" borderId="0" xfId="8" applyNumberFormat="1" applyAlignment="1">
      <alignment vertical="center"/>
    </xf>
    <xf numFmtId="3" fontId="40" fillId="0" borderId="32" xfId="1" applyNumberFormat="1" applyFont="1" applyFill="1" applyBorder="1" applyAlignment="1">
      <alignment horizontal="center" vertical="center"/>
    </xf>
    <xf numFmtId="0" fontId="188" fillId="0" borderId="44" xfId="1" applyFont="1" applyFill="1" applyBorder="1" applyAlignment="1">
      <alignment horizontal="left" vertical="center" wrapText="1"/>
    </xf>
    <xf numFmtId="0" fontId="188" fillId="0" borderId="34" xfId="1" applyFont="1" applyFill="1" applyBorder="1" applyAlignment="1">
      <alignment horizontal="left" vertical="center" wrapText="1"/>
    </xf>
    <xf numFmtId="164" fontId="20" fillId="33" borderId="44" xfId="1" applyNumberFormat="1" applyFont="1" applyFill="1" applyBorder="1" applyAlignment="1">
      <alignment horizontal="right" vertical="center" wrapText="1"/>
    </xf>
    <xf numFmtId="3" fontId="40" fillId="0" borderId="115" xfId="1" applyNumberFormat="1" applyFont="1" applyFill="1" applyBorder="1" applyAlignment="1">
      <alignment horizontal="center" vertical="center"/>
    </xf>
    <xf numFmtId="0" fontId="19" fillId="0" borderId="125" xfId="8" applyFill="1" applyBorder="1" applyAlignment="1">
      <alignment horizontal="left" vertical="center"/>
    </xf>
    <xf numFmtId="0" fontId="19" fillId="0" borderId="125" xfId="488" applyFont="1" applyFill="1" applyBorder="1" applyAlignment="1">
      <alignment horizontal="left" vertical="center"/>
    </xf>
    <xf numFmtId="164" fontId="19" fillId="34" borderId="120" xfId="1" applyNumberFormat="1" applyFont="1" applyFill="1" applyBorder="1" applyAlignment="1">
      <alignment horizontal="right" vertical="center" wrapText="1"/>
    </xf>
    <xf numFmtId="0" fontId="19" fillId="0" borderId="47" xfId="8" applyFill="1" applyBorder="1" applyAlignment="1">
      <alignment horizontal="left" vertical="center"/>
    </xf>
    <xf numFmtId="164" fontId="19" fillId="0" borderId="111" xfId="1" applyNumberFormat="1" applyFont="1" applyFill="1" applyBorder="1" applyAlignment="1">
      <alignment horizontal="right" vertical="center" wrapText="1"/>
    </xf>
    <xf numFmtId="164" fontId="19" fillId="0" borderId="0" xfId="8" applyNumberFormat="1" applyAlignment="1">
      <alignment vertical="center"/>
    </xf>
    <xf numFmtId="3" fontId="40" fillId="0" borderId="29" xfId="1" applyNumberFormat="1" applyFont="1" applyFill="1" applyBorder="1" applyAlignment="1">
      <alignment horizontal="center" vertical="center"/>
    </xf>
    <xf numFmtId="0" fontId="20" fillId="0" borderId="33" xfId="4" applyFont="1" applyFill="1" applyBorder="1" applyAlignment="1">
      <alignment horizontal="left" indent="1"/>
    </xf>
    <xf numFmtId="0" fontId="20" fillId="0" borderId="34" xfId="490" applyFont="1" applyFill="1" applyBorder="1" applyAlignment="1">
      <alignment vertical="center"/>
    </xf>
    <xf numFmtId="164" fontId="34" fillId="0" borderId="0" xfId="8" applyNumberFormat="1" applyFont="1" applyAlignment="1">
      <alignment vertical="center"/>
    </xf>
    <xf numFmtId="0" fontId="19" fillId="0" borderId="39" xfId="4" applyFont="1" applyFill="1" applyBorder="1" applyAlignment="1">
      <alignment horizontal="left" indent="2"/>
    </xf>
    <xf numFmtId="0" fontId="19" fillId="0" borderId="111" xfId="490" applyFont="1" applyFill="1" applyBorder="1" applyAlignment="1">
      <alignment horizontal="left" vertical="center"/>
    </xf>
    <xf numFmtId="164" fontId="19" fillId="34" borderId="47" xfId="1" applyNumberFormat="1" applyFont="1" applyFill="1" applyBorder="1" applyAlignment="1">
      <alignment horizontal="right" vertical="center" wrapText="1"/>
    </xf>
    <xf numFmtId="164" fontId="19" fillId="0" borderId="35" xfId="1" applyNumberFormat="1" applyFont="1" applyBorder="1" applyAlignment="1" applyProtection="1">
      <alignment horizontal="right" vertical="center" wrapText="1"/>
      <protection locked="0"/>
    </xf>
    <xf numFmtId="0" fontId="19" fillId="0" borderId="106" xfId="4" applyFont="1" applyFill="1" applyBorder="1" applyAlignment="1">
      <alignment horizontal="left" indent="3"/>
    </xf>
    <xf numFmtId="0" fontId="18" fillId="0" borderId="111" xfId="1" applyFill="1" applyBorder="1" applyAlignment="1">
      <alignment horizontal="left" vertical="center"/>
    </xf>
    <xf numFmtId="164" fontId="19" fillId="0" borderId="56" xfId="1" applyNumberFormat="1" applyFont="1" applyBorder="1" applyAlignment="1" applyProtection="1">
      <alignment horizontal="right" vertical="center"/>
      <protection locked="0"/>
    </xf>
    <xf numFmtId="164" fontId="19" fillId="33" borderId="35" xfId="1" applyNumberFormat="1" applyFont="1" applyFill="1" applyBorder="1" applyAlignment="1">
      <alignment horizontal="center" vertical="center"/>
    </xf>
    <xf numFmtId="0" fontId="190" fillId="0" borderId="0" xfId="8" applyFont="1" applyAlignment="1">
      <alignment vertical="center"/>
    </xf>
    <xf numFmtId="3" fontId="40" fillId="0" borderId="38" xfId="1" applyNumberFormat="1" applyFont="1" applyFill="1" applyBorder="1" applyAlignment="1">
      <alignment horizontal="center" vertical="center"/>
    </xf>
    <xf numFmtId="0" fontId="19" fillId="0" borderId="26" xfId="4" applyFont="1" applyFill="1" applyBorder="1" applyAlignment="1">
      <alignment horizontal="left" indent="2"/>
    </xf>
    <xf numFmtId="164" fontId="19" fillId="0" borderId="28" xfId="1" applyNumberFormat="1" applyFont="1" applyFill="1" applyBorder="1" applyAlignment="1">
      <alignment horizontal="right" vertical="center"/>
    </xf>
    <xf numFmtId="0" fontId="20" fillId="0" borderId="39" xfId="4" applyFont="1" applyFill="1" applyBorder="1" applyAlignment="1">
      <alignment horizontal="left" indent="1"/>
    </xf>
    <xf numFmtId="0" fontId="20" fillId="0" borderId="39" xfId="488" applyFont="1" applyFill="1" applyBorder="1" applyAlignment="1">
      <alignment vertical="center"/>
    </xf>
    <xf numFmtId="0" fontId="19" fillId="0" borderId="106" xfId="488" applyFont="1" applyFill="1" applyBorder="1" applyAlignment="1">
      <alignment horizontal="left" vertical="center"/>
    </xf>
    <xf numFmtId="164" fontId="19" fillId="34" borderId="47" xfId="1" applyNumberFormat="1" applyFont="1" applyFill="1" applyBorder="1" applyAlignment="1">
      <alignment horizontal="right" vertical="center"/>
    </xf>
    <xf numFmtId="0" fontId="18" fillId="0" borderId="106" xfId="1" applyFill="1" applyBorder="1" applyAlignment="1">
      <alignment horizontal="left" vertical="center"/>
    </xf>
    <xf numFmtId="0" fontId="174" fillId="0" borderId="0" xfId="8" applyFont="1" applyAlignment="1">
      <alignment vertical="center"/>
    </xf>
    <xf numFmtId="0" fontId="19" fillId="0" borderId="125" xfId="4" applyFont="1" applyFill="1" applyBorder="1" applyAlignment="1">
      <alignment horizontal="left" indent="3"/>
    </xf>
    <xf numFmtId="0" fontId="18" fillId="0" borderId="125" xfId="1" applyFill="1" applyBorder="1" applyAlignment="1">
      <alignment horizontal="left" vertical="center"/>
    </xf>
    <xf numFmtId="164" fontId="19" fillId="0" borderId="106" xfId="1" applyNumberFormat="1" applyFont="1" applyFill="1" applyBorder="1" applyAlignment="1">
      <alignment horizontal="right" vertical="center"/>
    </xf>
    <xf numFmtId="0" fontId="19" fillId="0" borderId="49" xfId="4" applyFont="1" applyFill="1" applyBorder="1" applyAlignment="1">
      <alignment horizontal="left" indent="2"/>
    </xf>
    <xf numFmtId="164" fontId="19" fillId="0" borderId="54" xfId="1" applyNumberFormat="1" applyFont="1" applyFill="1" applyBorder="1" applyAlignment="1">
      <alignment horizontal="right" vertical="center"/>
    </xf>
    <xf numFmtId="0" fontId="20" fillId="0" borderId="44" xfId="4" applyFont="1" applyFill="1" applyBorder="1" applyAlignment="1">
      <alignment horizontal="left" indent="1"/>
    </xf>
    <xf numFmtId="0" fontId="188" fillId="0" borderId="34" xfId="1" applyFont="1" applyFill="1" applyBorder="1" applyAlignment="1">
      <alignment horizontal="left" vertical="center"/>
    </xf>
    <xf numFmtId="164" fontId="20" fillId="34" borderId="44" xfId="1" applyNumberFormat="1" applyFont="1" applyFill="1" applyBorder="1" applyAlignment="1">
      <alignment horizontal="right" vertical="center"/>
    </xf>
    <xf numFmtId="49" fontId="19" fillId="0" borderId="45" xfId="4" applyNumberFormat="1" applyFont="1" applyFill="1" applyBorder="1" applyAlignment="1">
      <alignment horizontal="left" indent="2"/>
    </xf>
    <xf numFmtId="0" fontId="40" fillId="0" borderId="111" xfId="1" applyFont="1" applyFill="1" applyBorder="1" applyAlignment="1">
      <alignment horizontal="left" vertical="center"/>
    </xf>
    <xf numFmtId="164" fontId="19" fillId="33" borderId="106" xfId="1" applyNumberFormat="1" applyFont="1" applyFill="1" applyBorder="1" applyAlignment="1">
      <alignment horizontal="center" vertical="center"/>
    </xf>
    <xf numFmtId="49" fontId="19" fillId="0" borderId="47" xfId="4" applyNumberFormat="1" applyFont="1" applyFill="1" applyBorder="1" applyAlignment="1">
      <alignment horizontal="left" indent="2"/>
    </xf>
    <xf numFmtId="4" fontId="19" fillId="33" borderId="35" xfId="1" applyNumberFormat="1" applyFont="1" applyFill="1" applyBorder="1" applyAlignment="1">
      <alignment horizontal="center" vertical="center"/>
    </xf>
    <xf numFmtId="4" fontId="19" fillId="33" borderId="106" xfId="1" applyNumberFormat="1" applyFont="1" applyFill="1" applyBorder="1" applyAlignment="1">
      <alignment horizontal="center" vertical="center"/>
    </xf>
    <xf numFmtId="49" fontId="19" fillId="0" borderId="49" xfId="4" applyNumberFormat="1" applyFont="1" applyFill="1" applyBorder="1" applyAlignment="1">
      <alignment horizontal="left" indent="2"/>
    </xf>
    <xf numFmtId="0" fontId="40" fillId="0" borderId="43" xfId="1" applyFont="1" applyFill="1" applyBorder="1" applyAlignment="1">
      <alignment horizontal="left" vertical="center"/>
    </xf>
    <xf numFmtId="49" fontId="40" fillId="0" borderId="27" xfId="1" applyNumberFormat="1" applyFont="1" applyBorder="1" applyAlignment="1">
      <alignment horizontal="center" vertical="center"/>
    </xf>
    <xf numFmtId="49" fontId="40" fillId="0" borderId="0" xfId="1" applyNumberFormat="1" applyFont="1" applyAlignment="1">
      <alignment horizontal="center" vertical="center"/>
    </xf>
    <xf numFmtId="0" fontId="40" fillId="0" borderId="0" xfId="1" applyFont="1" applyAlignment="1">
      <alignment horizontal="left" vertical="center"/>
    </xf>
    <xf numFmtId="4" fontId="40" fillId="0" borderId="0" xfId="1" applyNumberFormat="1" applyFont="1" applyAlignment="1">
      <alignment horizontal="right" vertical="center"/>
    </xf>
    <xf numFmtId="0" fontId="163" fillId="0" borderId="23" xfId="4" applyFont="1" applyBorder="1" applyAlignment="1">
      <alignment vertical="center"/>
    </xf>
    <xf numFmtId="0" fontId="33" fillId="0" borderId="13" xfId="488" applyFont="1" applyBorder="1" applyAlignment="1">
      <alignment vertical="center"/>
    </xf>
    <xf numFmtId="0" fontId="40" fillId="0" borderId="13" xfId="1" applyFont="1" applyBorder="1" applyAlignment="1">
      <alignment horizontal="left" vertical="center"/>
    </xf>
    <xf numFmtId="0" fontId="20" fillId="0" borderId="10" xfId="488" applyFont="1" applyBorder="1" applyAlignment="1">
      <alignment horizontal="center" vertical="center"/>
    </xf>
    <xf numFmtId="0" fontId="20" fillId="0" borderId="25" xfId="488" applyFont="1" applyBorder="1" applyAlignment="1">
      <alignment horizontal="center" vertical="center"/>
    </xf>
    <xf numFmtId="1" fontId="20" fillId="0" borderId="0" xfId="3" applyNumberFormat="1" applyFont="1" applyAlignment="1">
      <alignment horizontal="center" vertical="center" wrapText="1"/>
    </xf>
    <xf numFmtId="0" fontId="20" fillId="0" borderId="0" xfId="8" applyFont="1" applyAlignment="1">
      <alignment horizontal="center" vertical="center"/>
    </xf>
    <xf numFmtId="3" fontId="40" fillId="0" borderId="32" xfId="1" applyNumberFormat="1" applyFont="1" applyBorder="1" applyAlignment="1">
      <alignment horizontal="center" vertical="center"/>
    </xf>
    <xf numFmtId="0" fontId="20" fillId="0" borderId="51" xfId="4" applyFont="1" applyBorder="1"/>
    <xf numFmtId="0" fontId="20" fillId="0" borderId="33" xfId="4" applyFont="1" applyBorder="1" applyAlignment="1">
      <alignment horizontal="center"/>
    </xf>
    <xf numFmtId="0" fontId="19" fillId="0" borderId="32" xfId="488" applyFont="1" applyFill="1" applyBorder="1" applyAlignment="1">
      <alignment horizontal="center" vertical="center"/>
    </xf>
    <xf numFmtId="0" fontId="19" fillId="0" borderId="34" xfId="488" applyFont="1" applyFill="1" applyBorder="1" applyAlignment="1">
      <alignment horizontal="center" vertical="center"/>
    </xf>
    <xf numFmtId="0" fontId="19" fillId="0" borderId="0" xfId="8" applyAlignment="1">
      <alignment horizontal="center" vertical="center"/>
    </xf>
    <xf numFmtId="49" fontId="19" fillId="0" borderId="31" xfId="8" applyNumberFormat="1" applyBorder="1" applyAlignment="1">
      <alignment horizontal="center" vertical="center"/>
    </xf>
    <xf numFmtId="0" fontId="19" fillId="0" borderId="114" xfId="4" applyFont="1" applyBorder="1" applyAlignment="1">
      <alignment horizontal="left" indent="1"/>
    </xf>
    <xf numFmtId="0" fontId="19" fillId="0" borderId="114" xfId="4" applyFont="1" applyBorder="1" applyAlignment="1">
      <alignment horizontal="center"/>
    </xf>
    <xf numFmtId="3" fontId="19" fillId="0" borderId="35" xfId="1" applyNumberFormat="1" applyFont="1" applyBorder="1" applyAlignment="1" applyProtection="1">
      <alignment horizontal="center" vertical="center"/>
      <protection locked="0"/>
    </xf>
    <xf numFmtId="3" fontId="19" fillId="0" borderId="111" xfId="1" applyNumberFormat="1" applyFont="1" applyBorder="1" applyAlignment="1" applyProtection="1">
      <alignment horizontal="center" vertical="center"/>
      <protection locked="0"/>
    </xf>
    <xf numFmtId="0" fontId="40" fillId="0" borderId="12" xfId="3" applyFont="1" applyBorder="1" applyAlignment="1">
      <alignment horizontal="left" vertical="center"/>
    </xf>
    <xf numFmtId="0" fontId="19" fillId="0" borderId="59" xfId="12" applyBorder="1" applyAlignment="1" applyProtection="1">
      <alignment vertical="center"/>
      <protection locked="0"/>
    </xf>
    <xf numFmtId="49" fontId="19" fillId="0" borderId="35" xfId="8" applyNumberFormat="1" applyBorder="1" applyAlignment="1">
      <alignment horizontal="center" vertical="center"/>
    </xf>
    <xf numFmtId="3" fontId="19" fillId="0" borderId="0" xfId="8" applyNumberFormat="1" applyAlignment="1">
      <alignment vertical="center"/>
    </xf>
    <xf numFmtId="49" fontId="19" fillId="0" borderId="41" xfId="8" applyNumberFormat="1" applyBorder="1" applyAlignment="1">
      <alignment horizontal="center" vertical="center"/>
    </xf>
    <xf numFmtId="0" fontId="32" fillId="0" borderId="114" xfId="4" applyFont="1" applyBorder="1" applyAlignment="1">
      <alignment horizontal="left" indent="1"/>
    </xf>
    <xf numFmtId="0" fontId="32" fillId="0" borderId="114" xfId="4" applyFont="1" applyBorder="1" applyAlignment="1">
      <alignment horizontal="center"/>
    </xf>
    <xf numFmtId="3" fontId="19" fillId="0" borderId="38" xfId="1" applyNumberFormat="1" applyFont="1" applyBorder="1" applyAlignment="1" applyProtection="1">
      <alignment horizontal="center" vertical="center"/>
      <protection locked="0"/>
    </xf>
    <xf numFmtId="0" fontId="40" fillId="0" borderId="18" xfId="8" applyFont="1" applyBorder="1" applyAlignment="1" applyProtection="1">
      <alignment vertical="center"/>
      <protection locked="0"/>
    </xf>
    <xf numFmtId="0" fontId="19" fillId="0" borderId="0" xfId="12" applyBorder="1" applyAlignment="1" applyProtection="1">
      <alignment vertical="center"/>
      <protection locked="0"/>
    </xf>
    <xf numFmtId="0" fontId="19" fillId="0" borderId="11" xfId="12" applyBorder="1" applyAlignment="1" applyProtection="1">
      <alignment vertical="center"/>
      <protection locked="0"/>
    </xf>
    <xf numFmtId="0" fontId="19" fillId="0" borderId="11" xfId="8" applyBorder="1" applyAlignment="1">
      <alignment vertical="center"/>
    </xf>
    <xf numFmtId="49" fontId="19" fillId="0" borderId="32" xfId="8" applyNumberFormat="1" applyBorder="1" applyAlignment="1">
      <alignment horizontal="center" vertical="center"/>
    </xf>
    <xf numFmtId="0" fontId="20" fillId="0" borderId="44" xfId="4" applyFont="1" applyBorder="1"/>
    <xf numFmtId="0" fontId="20" fillId="0" borderId="52" xfId="4" applyFont="1" applyBorder="1"/>
    <xf numFmtId="3" fontId="19" fillId="0" borderId="32" xfId="488" applyNumberFormat="1" applyFont="1" applyFill="1" applyBorder="1" applyAlignment="1">
      <alignment horizontal="center" vertical="center"/>
    </xf>
    <xf numFmtId="3" fontId="19" fillId="0" borderId="34" xfId="488" applyNumberFormat="1" applyFont="1" applyFill="1" applyBorder="1" applyAlignment="1">
      <alignment horizontal="center" vertical="center"/>
    </xf>
    <xf numFmtId="3" fontId="19" fillId="0" borderId="0" xfId="8" applyNumberFormat="1" applyAlignment="1">
      <alignment horizontal="center" vertical="center"/>
    </xf>
    <xf numFmtId="3" fontId="40" fillId="0" borderId="18" xfId="8" applyNumberFormat="1" applyFont="1" applyBorder="1" applyAlignment="1" applyProtection="1">
      <alignment horizontal="left" vertical="center"/>
      <protection locked="0"/>
    </xf>
    <xf numFmtId="0" fontId="40" fillId="0" borderId="26" xfId="3" applyFont="1" applyBorder="1" applyAlignment="1">
      <alignment horizontal="left" vertical="center"/>
    </xf>
    <xf numFmtId="0" fontId="19" fillId="0" borderId="28" xfId="12" applyBorder="1" applyAlignment="1" applyProtection="1">
      <alignment vertical="center"/>
      <protection locked="0"/>
    </xf>
    <xf numFmtId="0" fontId="18" fillId="0" borderId="23" xfId="3" applyBorder="1" applyAlignment="1">
      <alignment horizontal="left" vertical="center"/>
    </xf>
    <xf numFmtId="0" fontId="18" fillId="0" borderId="0" xfId="3" applyAlignment="1">
      <alignment horizontal="left" vertical="center"/>
    </xf>
    <xf numFmtId="0" fontId="19" fillId="0" borderId="0" xfId="12" applyAlignment="1">
      <alignment vertical="center"/>
    </xf>
    <xf numFmtId="0" fontId="19" fillId="0" borderId="13" xfId="8" applyBorder="1" applyAlignment="1">
      <alignment vertical="center"/>
    </xf>
    <xf numFmtId="0" fontId="107" fillId="0" borderId="0" xfId="488" applyAlignment="1">
      <alignment vertical="center"/>
    </xf>
    <xf numFmtId="0" fontId="36" fillId="0" borderId="0" xfId="520" applyFont="1" applyAlignment="1">
      <alignment vertical="center"/>
    </xf>
    <xf numFmtId="0" fontId="191" fillId="0" borderId="0" xfId="520" applyFont="1" applyAlignment="1">
      <alignment vertical="center"/>
    </xf>
    <xf numFmtId="0" fontId="38" fillId="0" borderId="0" xfId="520" applyFont="1" applyAlignment="1">
      <alignment vertical="center"/>
    </xf>
    <xf numFmtId="0" fontId="174" fillId="0" borderId="0" xfId="8" applyFont="1" applyAlignment="1">
      <alignment vertical="center" wrapText="1"/>
    </xf>
    <xf numFmtId="164" fontId="19" fillId="0" borderId="35" xfId="1" applyNumberFormat="1" applyFont="1" applyBorder="1" applyAlignment="1" applyProtection="1">
      <alignment horizontal="center" vertical="center"/>
      <protection locked="0"/>
    </xf>
    <xf numFmtId="164" fontId="19" fillId="0" borderId="111" xfId="1" applyNumberFormat="1" applyFont="1" applyBorder="1" applyAlignment="1" applyProtection="1">
      <alignment horizontal="center" vertical="center"/>
      <protection locked="0"/>
    </xf>
    <xf numFmtId="0" fontId="18" fillId="0" borderId="0" xfId="3" applyBorder="1" applyAlignment="1">
      <alignment horizontal="left" vertical="center"/>
    </xf>
    <xf numFmtId="14" fontId="19" fillId="0" borderId="0" xfId="8" applyNumberFormat="1" applyFill="1" applyBorder="1" applyAlignment="1" applyProtection="1">
      <alignment horizontal="left" vertical="center"/>
      <protection locked="0"/>
    </xf>
    <xf numFmtId="49" fontId="19" fillId="0" borderId="30" xfId="8" applyNumberFormat="1" applyBorder="1" applyAlignment="1">
      <alignment horizontal="center" vertical="center"/>
    </xf>
    <xf numFmtId="0" fontId="19" fillId="0" borderId="108" xfId="4" applyFont="1" applyBorder="1" applyAlignment="1">
      <alignment horizontal="left" indent="1"/>
    </xf>
    <xf numFmtId="0" fontId="19" fillId="0" borderId="62" xfId="4" applyFont="1" applyBorder="1" applyAlignment="1">
      <alignment horizontal="center"/>
    </xf>
    <xf numFmtId="3" fontId="19" fillId="0" borderId="30" xfId="1" applyNumberFormat="1" applyFont="1" applyBorder="1" applyAlignment="1" applyProtection="1">
      <alignment horizontal="center" vertical="center"/>
      <protection locked="0"/>
    </xf>
    <xf numFmtId="3" fontId="19" fillId="0" borderId="28" xfId="1" applyNumberFormat="1" applyFont="1" applyBorder="1" applyAlignment="1" applyProtection="1">
      <alignment horizontal="center" vertical="center"/>
      <protection locked="0"/>
    </xf>
    <xf numFmtId="0" fontId="19" fillId="0" borderId="56" xfId="4" applyFont="1" applyBorder="1" applyAlignment="1">
      <alignment horizontal="left" indent="1"/>
    </xf>
    <xf numFmtId="164" fontId="19" fillId="34" borderId="115" xfId="1" applyNumberFormat="1" applyFont="1" applyFill="1" applyBorder="1" applyAlignment="1">
      <alignment horizontal="right" vertical="center" wrapText="1"/>
    </xf>
    <xf numFmtId="4" fontId="19" fillId="33" borderId="38" xfId="1" applyNumberFormat="1" applyFont="1" applyFill="1" applyBorder="1" applyAlignment="1">
      <alignment horizontal="center" vertical="center"/>
    </xf>
    <xf numFmtId="4" fontId="19" fillId="33" borderId="54" xfId="1" applyNumberFormat="1" applyFont="1" applyFill="1" applyBorder="1" applyAlignment="1">
      <alignment horizontal="center" vertical="center"/>
    </xf>
    <xf numFmtId="0" fontId="19" fillId="0" borderId="13" xfId="12" applyBorder="1" applyAlignment="1" applyProtection="1">
      <alignment vertical="center"/>
      <protection locked="0"/>
    </xf>
    <xf numFmtId="0" fontId="19" fillId="0" borderId="27" xfId="12" applyBorder="1" applyAlignment="1" applyProtection="1">
      <alignment vertical="center"/>
      <protection locked="0"/>
    </xf>
    <xf numFmtId="0" fontId="40" fillId="0" borderId="16" xfId="3" applyFont="1" applyBorder="1" applyAlignment="1">
      <alignment horizontal="left" vertical="center"/>
    </xf>
    <xf numFmtId="0" fontId="19" fillId="0" borderId="93" xfId="12" applyBorder="1" applyAlignment="1" applyProtection="1">
      <alignment vertical="center"/>
      <protection locked="0"/>
    </xf>
    <xf numFmtId="3" fontId="40" fillId="0" borderId="93" xfId="8" applyNumberFormat="1" applyFont="1" applyBorder="1" applyAlignment="1" applyProtection="1">
      <alignment vertical="center"/>
      <protection locked="0"/>
    </xf>
    <xf numFmtId="0" fontId="19" fillId="0" borderId="124" xfId="12" applyBorder="1" applyAlignment="1">
      <alignment vertical="center"/>
    </xf>
    <xf numFmtId="0" fontId="19" fillId="0" borderId="0" xfId="8" applyFont="1" applyFill="1"/>
    <xf numFmtId="0" fontId="69" fillId="0" borderId="0" xfId="717"/>
    <xf numFmtId="0" fontId="20" fillId="0" borderId="0" xfId="790" applyFont="1" applyFill="1" applyAlignment="1">
      <alignment horizontal="right"/>
    </xf>
    <xf numFmtId="0" fontId="20" fillId="0" borderId="10" xfId="8" applyNumberFormat="1" applyFont="1" applyFill="1" applyBorder="1" applyAlignment="1" applyProtection="1">
      <alignment horizontal="center"/>
      <protection locked="0"/>
    </xf>
    <xf numFmtId="0" fontId="20" fillId="0" borderId="0" xfId="792" applyFont="1" applyFill="1" applyAlignment="1" applyProtection="1">
      <alignment horizontal="right" vertical="center"/>
    </xf>
    <xf numFmtId="1" fontId="20" fillId="0" borderId="10" xfId="1523" applyNumberFormat="1" applyFont="1" applyFill="1" applyBorder="1" applyAlignment="1" applyProtection="1">
      <alignment horizontal="center" vertical="center"/>
    </xf>
    <xf numFmtId="49" fontId="26" fillId="0" borderId="0" xfId="8" applyNumberFormat="1" applyFont="1" applyFill="1" applyBorder="1" applyAlignment="1">
      <alignment vertical="center"/>
    </xf>
    <xf numFmtId="0" fontId="19" fillId="0" borderId="0" xfId="717" applyFont="1" applyFill="1" applyBorder="1" applyAlignment="1" applyProtection="1">
      <alignment horizontal="right" vertical="center"/>
    </xf>
    <xf numFmtId="0" fontId="193" fillId="0" borderId="127" xfId="520" applyFont="1" applyBorder="1" applyAlignment="1">
      <alignment horizontal="center" vertical="center" wrapText="1"/>
    </xf>
    <xf numFmtId="0" fontId="193" fillId="0" borderId="126" xfId="520" applyFont="1" applyBorder="1" applyAlignment="1">
      <alignment horizontal="center" vertical="center" wrapText="1"/>
    </xf>
    <xf numFmtId="0" fontId="193" fillId="0" borderId="117" xfId="520" applyFont="1" applyBorder="1" applyAlignment="1">
      <alignment horizontal="center" vertical="center" wrapText="1"/>
    </xf>
    <xf numFmtId="0" fontId="193" fillId="0" borderId="116" xfId="520" applyFont="1" applyBorder="1" applyAlignment="1">
      <alignment horizontal="center" vertical="center" wrapText="1"/>
    </xf>
    <xf numFmtId="0" fontId="193" fillId="0" borderId="92" xfId="520" applyFont="1" applyBorder="1" applyAlignment="1">
      <alignment horizontal="center" vertical="center" wrapText="1"/>
    </xf>
    <xf numFmtId="0" fontId="69" fillId="0" borderId="44" xfId="520" applyFont="1" applyBorder="1" applyAlignment="1">
      <alignment horizontal="center"/>
    </xf>
    <xf numFmtId="49" fontId="19" fillId="0" borderId="32" xfId="520" applyNumberFormat="1" applyBorder="1" applyAlignment="1">
      <alignment horizontal="right"/>
    </xf>
    <xf numFmtId="0" fontId="16" fillId="0" borderId="52" xfId="519" applyFont="1" applyBorder="1"/>
    <xf numFmtId="49" fontId="19" fillId="0" borderId="32" xfId="520" applyNumberFormat="1" applyBorder="1" applyAlignment="1">
      <alignment horizontal="right" wrapText="1"/>
    </xf>
    <xf numFmtId="164" fontId="19" fillId="0" borderId="51" xfId="520" applyNumberFormat="1" applyBorder="1"/>
    <xf numFmtId="164" fontId="19" fillId="0" borderId="52" xfId="520" applyNumberFormat="1" applyBorder="1"/>
    <xf numFmtId="164" fontId="19" fillId="0" borderId="97" xfId="520" applyNumberFormat="1" applyBorder="1"/>
    <xf numFmtId="3" fontId="19" fillId="0" borderId="51" xfId="520" applyNumberFormat="1" applyBorder="1"/>
    <xf numFmtId="3" fontId="19" fillId="0" borderId="52" xfId="520" applyNumberFormat="1" applyBorder="1"/>
    <xf numFmtId="0" fontId="69" fillId="0" borderId="49" xfId="520" applyFont="1" applyBorder="1" applyAlignment="1">
      <alignment horizontal="center"/>
    </xf>
    <xf numFmtId="49" fontId="19" fillId="0" borderId="38" xfId="520" applyNumberFormat="1" applyBorder="1" applyAlignment="1">
      <alignment horizontal="right"/>
    </xf>
    <xf numFmtId="49" fontId="19" fillId="0" borderId="49" xfId="520" applyNumberFormat="1" applyBorder="1" applyAlignment="1">
      <alignment horizontal="right" wrapText="1"/>
    </xf>
    <xf numFmtId="164" fontId="19" fillId="0" borderId="55" xfId="520" applyNumberFormat="1" applyBorder="1"/>
    <xf numFmtId="49" fontId="19" fillId="0" borderId="38" xfId="520" applyNumberFormat="1" applyBorder="1" applyAlignment="1">
      <alignment horizontal="right" wrapText="1"/>
    </xf>
    <xf numFmtId="164" fontId="19" fillId="0" borderId="57" xfId="520" applyNumberFormat="1" applyBorder="1"/>
    <xf numFmtId="164" fontId="19" fillId="0" borderId="99" xfId="520" applyNumberFormat="1" applyBorder="1"/>
    <xf numFmtId="3" fontId="19" fillId="0" borderId="57" xfId="520" applyNumberFormat="1" applyBorder="1"/>
    <xf numFmtId="3" fontId="19" fillId="0" borderId="55" xfId="520" applyNumberFormat="1" applyBorder="1"/>
    <xf numFmtId="0" fontId="40" fillId="0" borderId="12" xfId="3" applyFont="1" applyFill="1" applyBorder="1" applyAlignment="1" applyProtection="1">
      <alignment horizontal="left" vertical="center"/>
    </xf>
    <xf numFmtId="0" fontId="19" fillId="0" borderId="58" xfId="12" applyFont="1" applyFill="1" applyBorder="1" applyAlignment="1" applyProtection="1">
      <alignment vertical="center"/>
      <protection locked="0"/>
    </xf>
    <xf numFmtId="0" fontId="40" fillId="0" borderId="13" xfId="3" applyFont="1" applyFill="1" applyBorder="1" applyAlignment="1" applyProtection="1">
      <alignment horizontal="left" vertical="center"/>
    </xf>
    <xf numFmtId="0" fontId="19" fillId="0" borderId="59" xfId="12" applyFont="1" applyFill="1" applyBorder="1" applyAlignment="1" applyProtection="1">
      <alignment vertical="center"/>
      <protection locked="0"/>
    </xf>
    <xf numFmtId="0" fontId="19" fillId="0" borderId="47" xfId="792" applyFont="1" applyFill="1" applyBorder="1" applyProtection="1"/>
    <xf numFmtId="3" fontId="19" fillId="0" borderId="106" xfId="13" applyNumberFormat="1" applyFont="1" applyFill="1" applyBorder="1" applyProtection="1">
      <protection locked="0"/>
    </xf>
    <xf numFmtId="0" fontId="19" fillId="0" borderId="105" xfId="792" applyFont="1" applyFill="1" applyBorder="1" applyProtection="1"/>
    <xf numFmtId="3" fontId="40" fillId="0" borderId="111" xfId="3" applyNumberFormat="1" applyFont="1" applyFill="1" applyBorder="1" applyProtection="1">
      <protection locked="0"/>
    </xf>
    <xf numFmtId="0" fontId="40" fillId="0" borderId="18" xfId="520" applyFont="1" applyFill="1" applyBorder="1" applyAlignment="1" applyProtection="1">
      <alignment vertical="center"/>
      <protection locked="0"/>
    </xf>
    <xf numFmtId="0" fontId="19" fillId="0" borderId="61" xfId="12" applyFont="1" applyFill="1" applyBorder="1" applyAlignment="1" applyProtection="1">
      <alignment vertical="center"/>
      <protection locked="0"/>
    </xf>
    <xf numFmtId="0" fontId="19" fillId="0" borderId="0" xfId="12" applyFont="1" applyFill="1" applyBorder="1" applyAlignment="1" applyProtection="1">
      <alignment vertical="center"/>
      <protection locked="0"/>
    </xf>
    <xf numFmtId="0" fontId="19" fillId="0" borderId="11" xfId="12" applyFont="1" applyFill="1" applyBorder="1" applyAlignment="1" applyProtection="1">
      <alignment vertical="center"/>
      <protection locked="0"/>
    </xf>
    <xf numFmtId="3" fontId="40" fillId="0" borderId="18" xfId="520" applyNumberFormat="1" applyFont="1" applyFill="1" applyBorder="1" applyAlignment="1" applyProtection="1">
      <alignment horizontal="left" vertical="center"/>
      <protection locked="0"/>
    </xf>
    <xf numFmtId="3" fontId="40" fillId="0" borderId="0" xfId="520" applyNumberFormat="1" applyFont="1" applyFill="1" applyBorder="1" applyAlignment="1" applyProtection="1">
      <alignment vertical="center"/>
      <protection locked="0"/>
    </xf>
    <xf numFmtId="0" fontId="40" fillId="0" borderId="26" xfId="3" applyFont="1" applyFill="1" applyBorder="1" applyAlignment="1" applyProtection="1">
      <alignment horizontal="left" vertical="center"/>
    </xf>
    <xf numFmtId="0" fontId="19" fillId="0" borderId="62" xfId="12" applyFont="1" applyFill="1" applyBorder="1" applyAlignment="1" applyProtection="1">
      <alignment vertical="center"/>
      <protection locked="0"/>
    </xf>
    <xf numFmtId="0" fontId="19" fillId="0" borderId="27" xfId="12" applyFont="1" applyFill="1" applyBorder="1" applyAlignment="1" applyProtection="1">
      <alignment vertical="center"/>
    </xf>
    <xf numFmtId="0" fontId="19" fillId="0" borderId="28" xfId="12" applyFont="1" applyFill="1" applyBorder="1" applyAlignment="1" applyProtection="1">
      <alignment vertical="center"/>
      <protection locked="0"/>
    </xf>
    <xf numFmtId="0" fontId="18" fillId="0" borderId="23" xfId="3" applyFont="1" applyFill="1" applyBorder="1" applyAlignment="1" applyProtection="1">
      <alignment horizontal="left" vertical="center"/>
    </xf>
    <xf numFmtId="14" fontId="19" fillId="0" borderId="25" xfId="520" applyNumberFormat="1" applyFont="1" applyFill="1" applyBorder="1" applyAlignment="1" applyProtection="1">
      <alignment horizontal="left" vertical="center"/>
      <protection locked="0"/>
    </xf>
    <xf numFmtId="0" fontId="18" fillId="0" borderId="0" xfId="3" applyFont="1" applyFill="1" applyBorder="1" applyAlignment="1" applyProtection="1">
      <alignment horizontal="left" vertical="center"/>
    </xf>
    <xf numFmtId="0" fontId="19" fillId="0" borderId="0" xfId="12" applyFont="1" applyFill="1" applyBorder="1" applyAlignment="1" applyProtection="1">
      <alignment vertical="center"/>
    </xf>
    <xf numFmtId="0" fontId="69" fillId="0" borderId="18" xfId="717" applyBorder="1"/>
    <xf numFmtId="0" fontId="69" fillId="0" borderId="0" xfId="717" applyBorder="1"/>
    <xf numFmtId="0" fontId="69" fillId="0" borderId="128" xfId="520" applyFont="1" applyBorder="1" applyAlignment="1">
      <alignment horizontal="center"/>
    </xf>
    <xf numFmtId="49" fontId="19" fillId="0" borderId="129" xfId="520" applyNumberFormat="1" applyBorder="1" applyAlignment="1">
      <alignment horizontal="right"/>
    </xf>
    <xf numFmtId="49" fontId="19" fillId="0" borderId="128" xfId="520" applyNumberFormat="1" applyBorder="1" applyAlignment="1">
      <alignment horizontal="right" wrapText="1"/>
    </xf>
    <xf numFmtId="164" fontId="19" fillId="0" borderId="130" xfId="520" applyNumberFormat="1" applyBorder="1"/>
    <xf numFmtId="49" fontId="19" fillId="0" borderId="129" xfId="520" applyNumberFormat="1" applyBorder="1" applyAlignment="1">
      <alignment horizontal="right" wrapText="1"/>
    </xf>
    <xf numFmtId="164" fontId="19" fillId="0" borderId="131" xfId="520" applyNumberFormat="1" applyBorder="1"/>
    <xf numFmtId="164" fontId="19" fillId="0" borderId="132" xfId="520" applyNumberFormat="1" applyBorder="1"/>
    <xf numFmtId="3" fontId="19" fillId="0" borderId="131" xfId="520" applyNumberFormat="1" applyBorder="1"/>
    <xf numFmtId="3" fontId="19" fillId="0" borderId="130" xfId="520" applyNumberFormat="1" applyBorder="1"/>
    <xf numFmtId="0" fontId="69" fillId="0" borderId="47" xfId="520" applyFont="1" applyBorder="1" applyAlignment="1">
      <alignment horizontal="center"/>
    </xf>
    <xf numFmtId="49" fontId="19" fillId="0" borderId="35" xfId="520" applyNumberFormat="1" applyBorder="1" applyAlignment="1">
      <alignment horizontal="right"/>
    </xf>
    <xf numFmtId="49" fontId="19" fillId="0" borderId="47" xfId="520" applyNumberFormat="1" applyBorder="1" applyAlignment="1">
      <alignment horizontal="right" wrapText="1"/>
    </xf>
    <xf numFmtId="164" fontId="19" fillId="0" borderId="53" xfId="520" applyNumberFormat="1" applyBorder="1"/>
    <xf numFmtId="49" fontId="19" fillId="0" borderId="35" xfId="520" applyNumberFormat="1" applyBorder="1" applyAlignment="1">
      <alignment horizontal="right" wrapText="1"/>
    </xf>
    <xf numFmtId="164" fontId="19" fillId="0" borderId="56" xfId="520" applyNumberFormat="1" applyBorder="1"/>
    <xf numFmtId="164" fontId="19" fillId="0" borderId="63" xfId="520" applyNumberFormat="1" applyBorder="1"/>
    <xf numFmtId="3" fontId="19" fillId="0" borderId="56" xfId="520" applyNumberFormat="1" applyBorder="1"/>
    <xf numFmtId="3" fontId="19" fillId="0" borderId="53" xfId="520" applyNumberFormat="1" applyBorder="1"/>
    <xf numFmtId="3" fontId="40" fillId="0" borderId="72" xfId="3" applyNumberFormat="1" applyFont="1" applyFill="1" applyBorder="1" applyProtection="1">
      <protection locked="0"/>
    </xf>
    <xf numFmtId="0" fontId="19" fillId="0" borderId="133" xfId="13" applyBorder="1"/>
    <xf numFmtId="0" fontId="16" fillId="0" borderId="44" xfId="519" applyFont="1" applyBorder="1"/>
    <xf numFmtId="0" fontId="194" fillId="0" borderId="0" xfId="720" applyFont="1"/>
    <xf numFmtId="0" fontId="107" fillId="0" borderId="0" xfId="793"/>
    <xf numFmtId="0" fontId="175" fillId="0" borderId="0" xfId="720" applyFont="1"/>
    <xf numFmtId="0" fontId="1" fillId="0" borderId="0" xfId="559"/>
    <xf numFmtId="0" fontId="194" fillId="0" borderId="0" xfId="720" applyFont="1" applyAlignment="1">
      <alignment vertical="top"/>
    </xf>
    <xf numFmtId="0" fontId="178" fillId="0" borderId="0" xfId="793" applyFont="1" applyAlignment="1">
      <alignment horizontal="center"/>
    </xf>
    <xf numFmtId="49" fontId="188" fillId="0" borderId="0" xfId="3" applyNumberFormat="1" applyFont="1" applyAlignment="1">
      <alignment horizontal="right" vertical="center"/>
    </xf>
    <xf numFmtId="0" fontId="178" fillId="0" borderId="23" xfId="793" applyFont="1" applyBorder="1" applyAlignment="1">
      <alignment horizontal="center"/>
    </xf>
    <xf numFmtId="49" fontId="188" fillId="0" borderId="31" xfId="3" applyNumberFormat="1" applyFont="1" applyBorder="1" applyAlignment="1">
      <alignment horizontal="right" vertical="center"/>
    </xf>
    <xf numFmtId="1" fontId="188" fillId="0" borderId="10" xfId="793" applyNumberFormat="1" applyFont="1" applyBorder="1" applyAlignment="1" applyProtection="1">
      <alignment horizontal="center" vertical="center"/>
      <protection locked="0"/>
    </xf>
    <xf numFmtId="0" fontId="26" fillId="0" borderId="0" xfId="3" applyFont="1" applyAlignment="1">
      <alignment vertical="center"/>
    </xf>
    <xf numFmtId="0" fontId="26" fillId="0" borderId="0" xfId="3" applyFont="1" applyAlignment="1">
      <alignment horizontal="left" vertical="center" wrapText="1"/>
    </xf>
    <xf numFmtId="49" fontId="18" fillId="0" borderId="98" xfId="794" applyNumberFormat="1" applyBorder="1" applyAlignment="1">
      <alignment horizontal="center" vertical="center"/>
    </xf>
    <xf numFmtId="49" fontId="18" fillId="0" borderId="123" xfId="794" applyNumberFormat="1" applyBorder="1" applyAlignment="1">
      <alignment horizontal="center" vertical="center"/>
    </xf>
    <xf numFmtId="49" fontId="18" fillId="0" borderId="10" xfId="794" applyNumberFormat="1" applyBorder="1" applyAlignment="1">
      <alignment horizontal="center" vertical="center"/>
    </xf>
    <xf numFmtId="49" fontId="18" fillId="0" borderId="23" xfId="794" applyNumberFormat="1" applyBorder="1" applyAlignment="1">
      <alignment horizontal="center" vertical="center"/>
    </xf>
    <xf numFmtId="49" fontId="18" fillId="0" borderId="15" xfId="794" applyNumberFormat="1" applyBorder="1" applyAlignment="1">
      <alignment horizontal="center" vertical="center"/>
    </xf>
    <xf numFmtId="49" fontId="18" fillId="0" borderId="29" xfId="794" applyNumberFormat="1" applyBorder="1" applyAlignment="1">
      <alignment horizontal="center" vertical="center"/>
    </xf>
    <xf numFmtId="0" fontId="19" fillId="0" borderId="32" xfId="793" applyFont="1" applyBorder="1" applyAlignment="1">
      <alignment horizontal="center"/>
    </xf>
    <xf numFmtId="0" fontId="188" fillId="0" borderId="44" xfId="794" applyFont="1" applyBorder="1" applyAlignment="1">
      <alignment vertical="center"/>
    </xf>
    <xf numFmtId="0" fontId="188" fillId="137" borderId="51" xfId="794" applyFont="1" applyFill="1" applyBorder="1" applyAlignment="1">
      <alignment horizontal="center" vertical="center"/>
    </xf>
    <xf numFmtId="0" fontId="188" fillId="137" borderId="97" xfId="794" applyFont="1" applyFill="1" applyBorder="1" applyAlignment="1">
      <alignment horizontal="center" vertical="center"/>
    </xf>
    <xf numFmtId="0" fontId="188" fillId="137" borderId="32" xfId="794" applyFont="1" applyFill="1" applyBorder="1" applyAlignment="1">
      <alignment horizontal="center" vertical="center"/>
    </xf>
    <xf numFmtId="0" fontId="19" fillId="0" borderId="35" xfId="793" applyFont="1" applyBorder="1" applyAlignment="1">
      <alignment horizontal="center"/>
    </xf>
    <xf numFmtId="0" fontId="40" fillId="0" borderId="72" xfId="794" applyFont="1" applyBorder="1" applyAlignment="1">
      <alignment horizontal="left" vertical="center" indent="1"/>
    </xf>
    <xf numFmtId="164" fontId="40" fillId="0" borderId="35" xfId="794" applyNumberFormat="1" applyFont="1" applyBorder="1" applyAlignment="1" applyProtection="1">
      <alignment horizontal="right" vertical="center"/>
      <protection locked="0"/>
    </xf>
    <xf numFmtId="0" fontId="188" fillId="0" borderId="72" xfId="794" applyFont="1" applyBorder="1" applyAlignment="1">
      <alignment horizontal="left" vertical="center" indent="1"/>
    </xf>
    <xf numFmtId="164" fontId="20" fillId="136" borderId="38" xfId="1" applyNumberFormat="1" applyFont="1" applyFill="1" applyBorder="1" applyAlignment="1">
      <alignment horizontal="right" vertical="center"/>
    </xf>
    <xf numFmtId="0" fontId="188" fillId="0" borderId="33" xfId="794" applyFont="1" applyBorder="1" applyAlignment="1">
      <alignment vertical="center"/>
    </xf>
    <xf numFmtId="0" fontId="19" fillId="0" borderId="38" xfId="793" applyFont="1" applyBorder="1" applyAlignment="1">
      <alignment horizontal="center"/>
    </xf>
    <xf numFmtId="0" fontId="188" fillId="0" borderId="49" xfId="794" applyFont="1" applyBorder="1" applyAlignment="1">
      <alignment horizontal="left" vertical="center"/>
    </xf>
    <xf numFmtId="0" fontId="19" fillId="0" borderId="0" xfId="793" applyFont="1" applyAlignment="1">
      <alignment horizontal="center"/>
    </xf>
    <xf numFmtId="0" fontId="40" fillId="0" borderId="0" xfId="794" applyFont="1" applyAlignment="1">
      <alignment horizontal="left" vertical="center" indent="2"/>
    </xf>
    <xf numFmtId="3" fontId="195" fillId="0" borderId="0" xfId="794" applyNumberFormat="1" applyFont="1" applyAlignment="1">
      <alignment vertical="center"/>
    </xf>
    <xf numFmtId="0" fontId="19" fillId="0" borderId="0" xfId="720" applyFont="1"/>
    <xf numFmtId="0" fontId="19" fillId="0" borderId="72" xfId="795" applyBorder="1" applyProtection="1">
      <protection locked="0"/>
    </xf>
    <xf numFmtId="0" fontId="40" fillId="0" borderId="134" xfId="3" applyFont="1" applyBorder="1" applyProtection="1">
      <protection locked="0"/>
    </xf>
    <xf numFmtId="14" fontId="19" fillId="0" borderId="25" xfId="8" applyNumberFormat="1" applyBorder="1" applyAlignment="1" applyProtection="1">
      <alignment horizontal="left" vertical="center"/>
      <protection locked="0"/>
    </xf>
    <xf numFmtId="0" fontId="174" fillId="0" borderId="0" xfId="8" applyFont="1" applyAlignment="1">
      <alignment horizontal="left"/>
    </xf>
    <xf numFmtId="0" fontId="40" fillId="0" borderId="0" xfId="794" quotePrefix="1" applyFont="1" applyAlignment="1">
      <alignment horizontal="left" vertical="center"/>
    </xf>
    <xf numFmtId="164" fontId="25" fillId="0" borderId="56" xfId="794" applyNumberFormat="1" applyFont="1" applyBorder="1" applyAlignment="1">
      <alignment horizontal="center" vertical="center" wrapText="1"/>
    </xf>
    <xf numFmtId="164" fontId="25" fillId="0" borderId="63" xfId="794" applyNumberFormat="1" applyFont="1" applyBorder="1" applyAlignment="1">
      <alignment horizontal="center" vertical="center" wrapText="1"/>
    </xf>
    <xf numFmtId="164" fontId="25" fillId="0" borderId="53" xfId="794" applyNumberFormat="1" applyFont="1" applyBorder="1" applyAlignment="1">
      <alignment horizontal="center" vertical="center" wrapText="1"/>
    </xf>
    <xf numFmtId="49" fontId="18" fillId="0" borderId="108" xfId="794" applyNumberFormat="1" applyBorder="1" applyAlignment="1">
      <alignment horizontal="center" vertical="center"/>
    </xf>
    <xf numFmtId="49" fontId="18" fillId="0" borderId="118" xfId="794" applyNumberFormat="1" applyBorder="1" applyAlignment="1">
      <alignment horizontal="center" vertical="center"/>
    </xf>
    <xf numFmtId="49" fontId="18" fillId="0" borderId="110" xfId="794" applyNumberFormat="1" applyBorder="1" applyAlignment="1">
      <alignment horizontal="center" vertical="center"/>
    </xf>
    <xf numFmtId="49" fontId="18" fillId="0" borderId="14" xfId="794" applyNumberFormat="1" applyBorder="1" applyAlignment="1">
      <alignment horizontal="center" vertical="center"/>
    </xf>
    <xf numFmtId="49" fontId="18" fillId="0" borderId="17" xfId="794" applyNumberFormat="1" applyBorder="1" applyAlignment="1">
      <alignment horizontal="center" vertical="center"/>
    </xf>
    <xf numFmtId="0" fontId="188" fillId="137" borderId="52" xfId="794" applyFont="1" applyFill="1" applyBorder="1" applyAlignment="1">
      <alignment horizontal="center" vertical="center"/>
    </xf>
    <xf numFmtId="164" fontId="40" fillId="0" borderId="46" xfId="794" applyNumberFormat="1" applyFont="1" applyBorder="1" applyAlignment="1" applyProtection="1">
      <alignment horizontal="right" vertical="center"/>
      <protection locked="0"/>
    </xf>
    <xf numFmtId="0" fontId="1" fillId="0" borderId="0" xfId="559" applyFont="1"/>
    <xf numFmtId="164" fontId="40" fillId="0" borderId="41" xfId="794" applyNumberFormat="1" applyFont="1" applyBorder="1" applyAlignment="1" applyProtection="1">
      <alignment horizontal="right" vertical="center"/>
      <protection locked="0"/>
    </xf>
    <xf numFmtId="164" fontId="20" fillId="136" borderId="46" xfId="1" applyNumberFormat="1" applyFont="1" applyFill="1" applyBorder="1" applyAlignment="1">
      <alignment horizontal="right" vertical="center"/>
    </xf>
    <xf numFmtId="164" fontId="20" fillId="136" borderId="112" xfId="1" applyNumberFormat="1" applyFont="1" applyFill="1" applyBorder="1" applyAlignment="1">
      <alignment horizontal="right" vertical="center"/>
    </xf>
    <xf numFmtId="164" fontId="20" fillId="136" borderId="122" xfId="1" applyNumberFormat="1" applyFont="1" applyFill="1" applyBorder="1" applyAlignment="1">
      <alignment horizontal="right" vertical="center"/>
    </xf>
    <xf numFmtId="164" fontId="20" fillId="136" borderId="108" xfId="1" applyNumberFormat="1" applyFont="1" applyFill="1" applyBorder="1" applyAlignment="1">
      <alignment horizontal="right" vertical="center"/>
    </xf>
    <xf numFmtId="164" fontId="20" fillId="136" borderId="118" xfId="1" applyNumberFormat="1" applyFont="1" applyFill="1" applyBorder="1" applyAlignment="1">
      <alignment horizontal="right" vertical="center"/>
    </xf>
    <xf numFmtId="164" fontId="20" fillId="136" borderId="110" xfId="1" applyNumberFormat="1" applyFont="1" applyFill="1" applyBorder="1" applyAlignment="1">
      <alignment horizontal="right" vertical="center"/>
    </xf>
    <xf numFmtId="0" fontId="19" fillId="0" borderId="13" xfId="793" applyFont="1" applyBorder="1" applyAlignment="1">
      <alignment horizontal="center"/>
    </xf>
    <xf numFmtId="0" fontId="188" fillId="0" borderId="13" xfId="794" applyFont="1" applyBorder="1" applyAlignment="1">
      <alignment horizontal="left" vertical="center" indent="1"/>
    </xf>
    <xf numFmtId="164" fontId="20" fillId="0" borderId="24" xfId="1" applyNumberFormat="1" applyFont="1" applyBorder="1" applyAlignment="1">
      <alignment horizontal="right" vertical="center"/>
    </xf>
    <xf numFmtId="0" fontId="188" fillId="0" borderId="49" xfId="794" applyFont="1" applyBorder="1" applyAlignment="1">
      <alignment horizontal="left" vertical="center" indent="1"/>
    </xf>
    <xf numFmtId="0" fontId="188" fillId="0" borderId="0" xfId="794" applyFont="1" applyAlignment="1">
      <alignment horizontal="left" vertical="center" indent="1"/>
    </xf>
    <xf numFmtId="164" fontId="20" fillId="0" borderId="0" xfId="1" applyNumberFormat="1" applyFont="1" applyAlignment="1">
      <alignment horizontal="right" vertical="center"/>
    </xf>
    <xf numFmtId="49" fontId="18" fillId="0" borderId="109" xfId="794" applyNumberFormat="1" applyBorder="1" applyAlignment="1">
      <alignment horizontal="center" vertical="center"/>
    </xf>
    <xf numFmtId="0" fontId="188" fillId="0" borderId="54" xfId="794" applyFont="1" applyBorder="1" applyAlignment="1">
      <alignment horizontal="left" vertical="center" indent="1"/>
    </xf>
    <xf numFmtId="164" fontId="20" fillId="136" borderId="30" xfId="1" applyNumberFormat="1" applyFont="1" applyFill="1" applyBorder="1" applyAlignment="1">
      <alignment horizontal="right" vertical="center"/>
    </xf>
    <xf numFmtId="0" fontId="188" fillId="137" borderId="29" xfId="794" applyFont="1" applyFill="1" applyBorder="1" applyAlignment="1">
      <alignment horizontal="center" vertical="center"/>
    </xf>
    <xf numFmtId="164" fontId="40" fillId="0" borderId="29" xfId="794" applyNumberFormat="1" applyFont="1" applyBorder="1" applyAlignment="1" applyProtection="1">
      <alignment horizontal="right" vertical="center"/>
      <protection locked="0"/>
    </xf>
    <xf numFmtId="164" fontId="40" fillId="0" borderId="32" xfId="794" applyNumberFormat="1" applyFont="1" applyBorder="1" applyAlignment="1" applyProtection="1">
      <alignment horizontal="right" vertical="center"/>
      <protection locked="0"/>
    </xf>
    <xf numFmtId="0" fontId="188" fillId="0" borderId="47" xfId="794" applyFont="1" applyBorder="1" applyAlignment="1">
      <alignment horizontal="left" vertical="center" indent="1"/>
    </xf>
    <xf numFmtId="164" fontId="20" fillId="136" borderId="41" xfId="1" applyNumberFormat="1" applyFont="1" applyFill="1" applyBorder="1" applyAlignment="1">
      <alignment horizontal="right" vertical="center"/>
    </xf>
    <xf numFmtId="49" fontId="18" fillId="0" borderId="19" xfId="794" applyNumberFormat="1" applyBorder="1" applyAlignment="1">
      <alignment horizontal="center" vertical="center"/>
    </xf>
    <xf numFmtId="49" fontId="18" fillId="0" borderId="20" xfId="794" applyNumberFormat="1" applyBorder="1" applyAlignment="1">
      <alignment horizontal="center" vertical="center"/>
    </xf>
    <xf numFmtId="49" fontId="18" fillId="0" borderId="22" xfId="794" applyNumberFormat="1" applyBorder="1" applyAlignment="1">
      <alignment horizontal="center" vertical="center"/>
    </xf>
    <xf numFmtId="0" fontId="196" fillId="0" borderId="0" xfId="720" applyFont="1"/>
    <xf numFmtId="0" fontId="19" fillId="0" borderId="0" xfId="604"/>
    <xf numFmtId="1" fontId="188" fillId="0" borderId="10" xfId="793" applyNumberFormat="1" applyFont="1" applyBorder="1" applyAlignment="1" applyProtection="1">
      <alignment horizontal="center"/>
      <protection locked="0"/>
    </xf>
    <xf numFmtId="0" fontId="19" fillId="0" borderId="0" xfId="604" applyAlignment="1">
      <alignment wrapText="1"/>
    </xf>
    <xf numFmtId="0" fontId="188" fillId="0" borderId="51" xfId="794" applyFont="1" applyBorder="1" applyAlignment="1">
      <alignment horizontal="center" vertical="center" wrapText="1"/>
    </xf>
    <xf numFmtId="0" fontId="188" fillId="0" borderId="97" xfId="794" applyFont="1" applyBorder="1" applyAlignment="1">
      <alignment horizontal="center" vertical="center" wrapText="1"/>
    </xf>
    <xf numFmtId="0" fontId="188" fillId="0" borderId="52" xfId="794" applyFont="1" applyBorder="1" applyAlignment="1">
      <alignment horizontal="center" vertical="center" wrapText="1"/>
    </xf>
    <xf numFmtId="218" fontId="188" fillId="0" borderId="32" xfId="794" applyNumberFormat="1" applyFont="1" applyBorder="1" applyAlignment="1">
      <alignment horizontal="center" vertical="center" wrapText="1"/>
    </xf>
    <xf numFmtId="164" fontId="18" fillId="0" borderId="109" xfId="794" applyNumberFormat="1" applyBorder="1" applyAlignment="1">
      <alignment horizontal="center" vertical="center" wrapText="1"/>
    </xf>
    <xf numFmtId="164" fontId="18" fillId="0" borderId="98" xfId="794" applyNumberFormat="1" applyBorder="1" applyAlignment="1">
      <alignment horizontal="center" vertical="center" wrapText="1"/>
    </xf>
    <xf numFmtId="164" fontId="18" fillId="0" borderId="131" xfId="794" applyNumberFormat="1" applyBorder="1" applyAlignment="1">
      <alignment horizontal="center" vertical="center" wrapText="1"/>
    </xf>
    <xf numFmtId="164" fontId="18" fillId="0" borderId="132" xfId="794" applyNumberFormat="1" applyBorder="1" applyAlignment="1">
      <alignment horizontal="center" vertical="center" wrapText="1"/>
    </xf>
    <xf numFmtId="164" fontId="18" fillId="0" borderId="129" xfId="794" applyNumberFormat="1" applyBorder="1" applyAlignment="1">
      <alignment horizontal="center" vertical="center" wrapText="1"/>
    </xf>
    <xf numFmtId="49" fontId="18" fillId="0" borderId="24" xfId="794" applyNumberFormat="1" applyBorder="1" applyAlignment="1">
      <alignment horizontal="center" vertical="center"/>
    </xf>
    <xf numFmtId="219" fontId="188" fillId="0" borderId="41" xfId="794" applyNumberFormat="1" applyFont="1" applyBorder="1" applyAlignment="1">
      <alignment horizontal="center" vertical="center"/>
    </xf>
    <xf numFmtId="164" fontId="18" fillId="0" borderId="46" xfId="794" applyNumberFormat="1" applyBorder="1" applyAlignment="1">
      <alignment horizontal="center"/>
    </xf>
    <xf numFmtId="164" fontId="18" fillId="0" borderId="112" xfId="794" applyNumberFormat="1" applyBorder="1" applyAlignment="1">
      <alignment horizontal="center"/>
    </xf>
    <xf numFmtId="164" fontId="18" fillId="0" borderId="122" xfId="794" applyNumberFormat="1" applyBorder="1" applyAlignment="1">
      <alignment horizontal="center"/>
    </xf>
    <xf numFmtId="164" fontId="18" fillId="36" borderId="39" xfId="794" applyNumberFormat="1" applyFill="1" applyBorder="1" applyAlignment="1">
      <alignment horizontal="center" vertical="center"/>
    </xf>
    <xf numFmtId="164" fontId="18" fillId="36" borderId="41" xfId="794" applyNumberFormat="1" applyFill="1" applyBorder="1" applyAlignment="1">
      <alignment horizontal="center" vertical="center"/>
    </xf>
    <xf numFmtId="164" fontId="18" fillId="36" borderId="72" xfId="794" applyNumberFormat="1" applyFill="1" applyBorder="1" applyAlignment="1">
      <alignment horizontal="center" vertical="center"/>
    </xf>
    <xf numFmtId="164" fontId="18" fillId="36" borderId="35" xfId="794" applyNumberFormat="1" applyFill="1" applyBorder="1" applyAlignment="1">
      <alignment horizontal="center" vertical="center"/>
    </xf>
    <xf numFmtId="164" fontId="18" fillId="0" borderId="108" xfId="794" applyNumberFormat="1" applyBorder="1" applyAlignment="1">
      <alignment horizontal="center"/>
    </xf>
    <xf numFmtId="164" fontId="18" fillId="0" borderId="118" xfId="794" applyNumberFormat="1" applyBorder="1" applyAlignment="1">
      <alignment horizontal="center"/>
    </xf>
    <xf numFmtId="164" fontId="18" fillId="0" borderId="110" xfId="794" applyNumberFormat="1" applyBorder="1" applyAlignment="1">
      <alignment horizontal="center"/>
    </xf>
    <xf numFmtId="164" fontId="18" fillId="36" borderId="54" xfId="794" applyNumberFormat="1" applyFill="1" applyBorder="1" applyAlignment="1">
      <alignment horizontal="center" vertical="center"/>
    </xf>
    <xf numFmtId="164" fontId="18" fillId="36" borderId="38" xfId="794" applyNumberFormat="1" applyFill="1" applyBorder="1" applyAlignment="1">
      <alignment horizontal="center" vertical="center"/>
    </xf>
    <xf numFmtId="164" fontId="197" fillId="0" borderId="0" xfId="559" applyNumberFormat="1" applyFont="1"/>
    <xf numFmtId="49" fontId="18" fillId="0" borderId="50" xfId="794" applyNumberFormat="1" applyBorder="1" applyAlignment="1">
      <alignment horizontal="center" vertical="center"/>
    </xf>
    <xf numFmtId="164" fontId="18" fillId="0" borderId="51" xfId="794" applyNumberFormat="1" applyBorder="1" applyAlignment="1">
      <alignment horizontal="center"/>
    </xf>
    <xf numFmtId="164" fontId="18" fillId="0" borderId="97" xfId="794" applyNumberFormat="1" applyBorder="1" applyAlignment="1">
      <alignment horizontal="center"/>
    </xf>
    <xf numFmtId="164" fontId="18" fillId="0" borderId="52" xfId="794" applyNumberFormat="1" applyBorder="1" applyAlignment="1">
      <alignment horizontal="center"/>
    </xf>
    <xf numFmtId="164" fontId="18" fillId="36" borderId="40" xfId="794" applyNumberFormat="1" applyFill="1" applyBorder="1" applyAlignment="1">
      <alignment horizontal="center" vertical="center"/>
    </xf>
    <xf numFmtId="164" fontId="18" fillId="0" borderId="56" xfId="794" applyNumberFormat="1" applyBorder="1" applyAlignment="1">
      <alignment horizontal="center"/>
    </xf>
    <xf numFmtId="164" fontId="18" fillId="0" borderId="63" xfId="794" applyNumberFormat="1" applyBorder="1" applyAlignment="1">
      <alignment horizontal="center"/>
    </xf>
    <xf numFmtId="164" fontId="18" fillId="0" borderId="53" xfId="794" applyNumberFormat="1" applyBorder="1" applyAlignment="1">
      <alignment horizontal="center"/>
    </xf>
    <xf numFmtId="164" fontId="18" fillId="36" borderId="133" xfId="794" applyNumberFormat="1" applyFill="1" applyBorder="1" applyAlignment="1">
      <alignment horizontal="center" vertical="center"/>
    </xf>
    <xf numFmtId="164" fontId="18" fillId="0" borderId="57" xfId="794" applyNumberFormat="1" applyBorder="1" applyAlignment="1">
      <alignment horizontal="center"/>
    </xf>
    <xf numFmtId="164" fontId="18" fillId="0" borderId="99" xfId="794" applyNumberFormat="1" applyBorder="1" applyAlignment="1">
      <alignment horizontal="center"/>
    </xf>
    <xf numFmtId="164" fontId="18" fillId="0" borderId="55" xfId="794" applyNumberFormat="1" applyBorder="1" applyAlignment="1">
      <alignment horizontal="center"/>
    </xf>
    <xf numFmtId="164" fontId="18" fillId="36" borderId="43" xfId="794" applyNumberFormat="1" applyFill="1" applyBorder="1" applyAlignment="1">
      <alignment horizontal="center" vertical="center"/>
    </xf>
    <xf numFmtId="164" fontId="18" fillId="0" borderId="108" xfId="794" applyNumberFormat="1" applyBorder="1" applyAlignment="1">
      <alignment horizontal="center" vertical="center" wrapText="1"/>
    </xf>
    <xf numFmtId="164" fontId="18" fillId="0" borderId="118" xfId="794" applyNumberFormat="1" applyBorder="1" applyAlignment="1">
      <alignment horizontal="center" vertical="center" wrapText="1"/>
    </xf>
    <xf numFmtId="164" fontId="18" fillId="0" borderId="38" xfId="794" applyNumberFormat="1" applyBorder="1" applyAlignment="1">
      <alignment horizontal="center" vertical="center" wrapText="1"/>
    </xf>
    <xf numFmtId="164" fontId="18" fillId="0" borderId="57" xfId="794" applyNumberFormat="1" applyBorder="1" applyAlignment="1">
      <alignment horizontal="center" vertical="center" wrapText="1"/>
    </xf>
    <xf numFmtId="164" fontId="18" fillId="0" borderId="99" xfId="794" applyNumberFormat="1" applyBorder="1" applyAlignment="1">
      <alignment horizontal="center" vertical="center" wrapText="1"/>
    </xf>
    <xf numFmtId="164" fontId="18" fillId="0" borderId="51" xfId="794" applyNumberFormat="1" applyBorder="1" applyAlignment="1">
      <alignment horizontal="center" vertical="center"/>
    </xf>
    <xf numFmtId="164" fontId="18" fillId="0" borderId="97" xfId="794" applyNumberFormat="1" applyBorder="1" applyAlignment="1">
      <alignment horizontal="center" vertical="center"/>
    </xf>
    <xf numFmtId="164" fontId="18" fillId="0" borderId="52" xfId="794" applyNumberFormat="1" applyBorder="1" applyAlignment="1">
      <alignment horizontal="center" vertical="center"/>
    </xf>
    <xf numFmtId="164" fontId="18" fillId="36" borderId="33" xfId="794" applyNumberFormat="1" applyFill="1" applyBorder="1" applyAlignment="1">
      <alignment horizontal="center" vertical="center"/>
    </xf>
    <xf numFmtId="164" fontId="18" fillId="36" borderId="34" xfId="794" applyNumberFormat="1" applyFill="1" applyBorder="1" applyAlignment="1">
      <alignment horizontal="center" vertical="center"/>
    </xf>
    <xf numFmtId="164" fontId="18" fillId="0" borderId="56" xfId="794" applyNumberFormat="1" applyBorder="1" applyAlignment="1">
      <alignment horizontal="center" vertical="center"/>
    </xf>
    <xf numFmtId="164" fontId="18" fillId="0" borderId="63" xfId="794" applyNumberFormat="1" applyBorder="1" applyAlignment="1">
      <alignment horizontal="center" vertical="center"/>
    </xf>
    <xf numFmtId="164" fontId="18" fillId="0" borderId="53" xfId="794" applyNumberFormat="1" applyBorder="1" applyAlignment="1">
      <alignment horizontal="center" vertical="center"/>
    </xf>
    <xf numFmtId="164" fontId="18" fillId="0" borderId="57" xfId="794" applyNumberFormat="1" applyBorder="1" applyAlignment="1">
      <alignment horizontal="center" vertical="center"/>
    </xf>
    <xf numFmtId="164" fontId="18" fillId="0" borderId="99" xfId="794" applyNumberFormat="1" applyBorder="1" applyAlignment="1">
      <alignment horizontal="center" vertical="center"/>
    </xf>
    <xf numFmtId="164" fontId="18" fillId="0" borderId="55" xfId="794" applyNumberFormat="1" applyBorder="1" applyAlignment="1">
      <alignment horizontal="center" vertical="center"/>
    </xf>
    <xf numFmtId="164" fontId="18" fillId="36" borderId="44" xfId="794" applyNumberFormat="1" applyFill="1" applyBorder="1" applyAlignment="1">
      <alignment horizontal="center" vertical="center"/>
    </xf>
    <xf numFmtId="164" fontId="18" fillId="36" borderId="47" xfId="794" applyNumberFormat="1" applyFill="1" applyBorder="1" applyAlignment="1">
      <alignment horizontal="center" vertical="center"/>
    </xf>
    <xf numFmtId="164" fontId="18" fillId="36" borderId="49" xfId="794" applyNumberFormat="1" applyFill="1" applyBorder="1" applyAlignment="1">
      <alignment horizontal="center" vertical="center"/>
    </xf>
    <xf numFmtId="164" fontId="19" fillId="0" borderId="0" xfId="604" applyNumberFormat="1"/>
    <xf numFmtId="164" fontId="26" fillId="0" borderId="0" xfId="3" applyNumberFormat="1" applyFont="1" applyAlignment="1">
      <alignment horizontal="left" vertical="center"/>
    </xf>
    <xf numFmtId="164" fontId="1" fillId="0" borderId="0" xfId="559" applyNumberFormat="1"/>
    <xf numFmtId="164" fontId="25" fillId="0" borderId="33" xfId="794" applyNumberFormat="1" applyFont="1" applyBorder="1" applyAlignment="1">
      <alignment horizontal="center" vertical="center" wrapText="1"/>
    </xf>
    <xf numFmtId="49" fontId="18" fillId="0" borderId="0" xfId="794" applyNumberFormat="1" applyBorder="1" applyAlignment="1">
      <alignment horizontal="center" vertical="center"/>
    </xf>
    <xf numFmtId="164" fontId="25" fillId="0" borderId="32" xfId="794" applyNumberFormat="1" applyFont="1" applyBorder="1" applyAlignment="1">
      <alignment horizontal="center" vertical="center" wrapText="1"/>
    </xf>
    <xf numFmtId="49" fontId="18" fillId="0" borderId="30" xfId="794" applyNumberFormat="1" applyBorder="1" applyAlignment="1">
      <alignment horizontal="center" vertical="center"/>
    </xf>
    <xf numFmtId="164" fontId="40" fillId="0" borderId="46" xfId="794" applyNumberFormat="1" applyFont="1" applyFill="1" applyBorder="1" applyAlignment="1" applyProtection="1">
      <alignment horizontal="right" vertical="center"/>
      <protection locked="0"/>
    </xf>
    <xf numFmtId="164" fontId="40" fillId="0" borderId="41" xfId="794" applyNumberFormat="1" applyFont="1" applyFill="1" applyBorder="1" applyAlignment="1" applyProtection="1">
      <alignment horizontal="right" vertical="center"/>
      <protection locked="0"/>
    </xf>
    <xf numFmtId="0" fontId="0" fillId="0" borderId="0" xfId="559" applyFont="1" applyAlignment="1">
      <alignment horizontal="right"/>
    </xf>
    <xf numFmtId="0" fontId="178" fillId="0" borderId="10" xfId="793" applyFont="1" applyBorder="1" applyAlignment="1">
      <alignment horizontal="center"/>
    </xf>
    <xf numFmtId="164" fontId="18" fillId="36" borderId="106" xfId="794" applyNumberFormat="1" applyFill="1" applyBorder="1" applyAlignment="1">
      <alignment horizontal="center" vertical="center"/>
    </xf>
    <xf numFmtId="164" fontId="18" fillId="0" borderId="136" xfId="794" applyNumberFormat="1" applyBorder="1" applyAlignment="1">
      <alignment horizontal="center" vertical="center" wrapText="1"/>
    </xf>
    <xf numFmtId="164" fontId="18" fillId="0" borderId="55" xfId="794" applyNumberFormat="1" applyBorder="1" applyAlignment="1">
      <alignment horizontal="center" vertical="center" wrapText="1"/>
    </xf>
    <xf numFmtId="49" fontId="18" fillId="0" borderId="21" xfId="794" applyNumberFormat="1" applyBorder="1" applyAlignment="1">
      <alignment horizontal="center" vertical="center"/>
    </xf>
    <xf numFmtId="0" fontId="188" fillId="0" borderId="104" xfId="794" applyFont="1" applyBorder="1" applyAlignment="1">
      <alignment horizontal="center" vertical="center" wrapText="1"/>
    </xf>
    <xf numFmtId="164" fontId="18" fillId="0" borderId="92" xfId="794" applyNumberFormat="1" applyBorder="1" applyAlignment="1">
      <alignment horizontal="center" vertical="center" wrapText="1"/>
    </xf>
    <xf numFmtId="164" fontId="18" fillId="36" borderId="37" xfId="794" applyNumberFormat="1" applyFill="1" applyBorder="1" applyAlignment="1">
      <alignment horizontal="center" vertical="center"/>
    </xf>
    <xf numFmtId="219" fontId="188" fillId="0" borderId="32" xfId="794" applyNumberFormat="1" applyFont="1" applyBorder="1" applyAlignment="1">
      <alignment horizontal="center" vertical="center"/>
    </xf>
    <xf numFmtId="164" fontId="18" fillId="0" borderId="107" xfId="794" applyNumberFormat="1" applyBorder="1" applyAlignment="1">
      <alignment horizontal="center" vertical="center" wrapText="1"/>
    </xf>
    <xf numFmtId="164" fontId="18" fillId="0" borderId="108" xfId="794" applyNumberFormat="1" applyBorder="1" applyAlignment="1">
      <alignment horizontal="center" vertical="center"/>
    </xf>
    <xf numFmtId="164" fontId="18" fillId="0" borderId="118" xfId="794" applyNumberFormat="1" applyBorder="1" applyAlignment="1">
      <alignment horizontal="center" vertical="center"/>
    </xf>
    <xf numFmtId="164" fontId="18" fillId="0" borderId="110" xfId="794" applyNumberFormat="1" applyBorder="1" applyAlignment="1">
      <alignment horizontal="center" vertical="center"/>
    </xf>
    <xf numFmtId="164" fontId="18" fillId="36" borderId="27" xfId="794" applyNumberFormat="1" applyFill="1" applyBorder="1" applyAlignment="1">
      <alignment horizontal="center" vertical="center"/>
    </xf>
    <xf numFmtId="164" fontId="18" fillId="36" borderId="28" xfId="794" applyNumberFormat="1" applyFill="1" applyBorder="1" applyAlignment="1">
      <alignment horizontal="center" vertical="center"/>
    </xf>
    <xf numFmtId="14" fontId="1" fillId="0" borderId="0" xfId="559" applyNumberFormat="1"/>
    <xf numFmtId="0" fontId="196" fillId="0" borderId="0" xfId="724" applyFont="1"/>
    <xf numFmtId="1" fontId="188" fillId="0" borderId="10" xfId="793" applyNumberFormat="1" applyFont="1" applyBorder="1" applyAlignment="1">
      <alignment horizontal="center"/>
    </xf>
    <xf numFmtId="0" fontId="19" fillId="0" borderId="0" xfId="793" applyFont="1" applyAlignment="1">
      <alignment wrapText="1"/>
    </xf>
    <xf numFmtId="164" fontId="40" fillId="0" borderId="0" xfId="794" applyNumberFormat="1" applyFont="1" applyAlignment="1">
      <alignment horizontal="left" vertical="center"/>
    </xf>
    <xf numFmtId="49" fontId="18" fillId="0" borderId="137" xfId="794" applyNumberFormat="1" applyBorder="1" applyAlignment="1">
      <alignment horizontal="center" vertical="center"/>
    </xf>
    <xf numFmtId="0" fontId="40" fillId="0" borderId="106" xfId="794" applyFont="1" applyBorder="1" applyAlignment="1">
      <alignment horizontal="left" vertical="center" indent="1"/>
    </xf>
    <xf numFmtId="0" fontId="19" fillId="0" borderId="129" xfId="793" applyFont="1" applyBorder="1" applyAlignment="1">
      <alignment horizontal="center"/>
    </xf>
    <xf numFmtId="0" fontId="188" fillId="0" borderId="135" xfId="794" applyFont="1" applyBorder="1" applyAlignment="1">
      <alignment horizontal="left" vertical="center"/>
    </xf>
    <xf numFmtId="0" fontId="188" fillId="0" borderId="54" xfId="794" applyFont="1" applyBorder="1" applyAlignment="1">
      <alignment horizontal="left" vertical="center"/>
    </xf>
    <xf numFmtId="0" fontId="19" fillId="0" borderId="13" xfId="795" applyBorder="1" applyProtection="1">
      <protection locked="0"/>
    </xf>
    <xf numFmtId="0" fontId="40" fillId="0" borderId="16" xfId="3" applyFont="1" applyBorder="1" applyAlignment="1" applyProtection="1">
      <alignment horizontal="left"/>
      <protection locked="0"/>
    </xf>
    <xf numFmtId="0" fontId="19" fillId="0" borderId="59" xfId="795" applyBorder="1" applyProtection="1">
      <protection locked="0"/>
    </xf>
    <xf numFmtId="0" fontId="19" fillId="0" borderId="106" xfId="795" applyBorder="1" applyProtection="1">
      <protection locked="0"/>
    </xf>
    <xf numFmtId="0" fontId="40" fillId="0" borderId="60" xfId="3" applyFont="1" applyBorder="1" applyProtection="1">
      <protection locked="0"/>
    </xf>
    <xf numFmtId="0" fontId="19" fillId="0" borderId="37" xfId="795" applyBorder="1" applyProtection="1">
      <protection locked="0"/>
    </xf>
    <xf numFmtId="0" fontId="40" fillId="0" borderId="18" xfId="572" applyFont="1" applyBorder="1" applyProtection="1">
      <protection locked="0"/>
    </xf>
    <xf numFmtId="0" fontId="19" fillId="0" borderId="136" xfId="13" applyBorder="1" applyProtection="1">
      <protection locked="0"/>
    </xf>
    <xf numFmtId="3" fontId="40" fillId="0" borderId="18" xfId="572" applyNumberFormat="1" applyFont="1" applyBorder="1" applyAlignment="1" applyProtection="1">
      <alignment horizontal="left"/>
      <protection locked="0"/>
    </xf>
    <xf numFmtId="0" fontId="19" fillId="0" borderId="0" xfId="795" applyProtection="1">
      <protection locked="0"/>
    </xf>
    <xf numFmtId="3" fontId="40" fillId="0" borderId="136" xfId="572" applyNumberFormat="1" applyFont="1" applyBorder="1" applyProtection="1">
      <protection locked="0"/>
    </xf>
    <xf numFmtId="0" fontId="19" fillId="0" borderId="11" xfId="795" applyBorder="1" applyProtection="1">
      <protection locked="0"/>
    </xf>
    <xf numFmtId="0" fontId="19" fillId="0" borderId="27" xfId="795" applyBorder="1" applyProtection="1">
      <protection locked="0"/>
    </xf>
    <xf numFmtId="0" fontId="19" fillId="0" borderId="124" xfId="795" applyBorder="1" applyProtection="1">
      <protection locked="0"/>
    </xf>
    <xf numFmtId="0" fontId="19" fillId="0" borderId="28" xfId="795" applyBorder="1" applyProtection="1">
      <protection locked="0"/>
    </xf>
    <xf numFmtId="0" fontId="18" fillId="0" borderId="26" xfId="3" applyBorder="1" applyAlignment="1" applyProtection="1">
      <alignment horizontal="left"/>
      <protection locked="0"/>
    </xf>
    <xf numFmtId="0" fontId="18" fillId="0" borderId="0" xfId="3" applyAlignment="1">
      <alignment horizontal="left"/>
    </xf>
    <xf numFmtId="0" fontId="19" fillId="0" borderId="0" xfId="795"/>
    <xf numFmtId="0" fontId="196" fillId="0" borderId="0" xfId="718" applyFont="1"/>
    <xf numFmtId="0" fontId="194" fillId="0" borderId="0" xfId="718" applyFont="1"/>
    <xf numFmtId="0" fontId="194" fillId="0" borderId="0" xfId="718" applyFont="1" applyAlignment="1">
      <alignment vertical="top"/>
    </xf>
    <xf numFmtId="0" fontId="188" fillId="35" borderId="51" xfId="794" applyFont="1" applyFill="1" applyBorder="1" applyAlignment="1">
      <alignment horizontal="center" vertical="center" wrapText="1"/>
    </xf>
    <xf numFmtId="0" fontId="188" fillId="35" borderId="97" xfId="794" applyFont="1" applyFill="1" applyBorder="1" applyAlignment="1">
      <alignment horizontal="center" vertical="center" wrapText="1"/>
    </xf>
    <xf numFmtId="0" fontId="70" fillId="0" borderId="0" xfId="537"/>
    <xf numFmtId="164" fontId="18" fillId="0" borderId="43" xfId="794" applyNumberFormat="1" applyBorder="1" applyAlignment="1">
      <alignment horizontal="center" vertical="center" wrapText="1"/>
    </xf>
    <xf numFmtId="49" fontId="18" fillId="0" borderId="16" xfId="794" applyNumberFormat="1" applyBorder="1" applyAlignment="1">
      <alignment horizontal="center" vertical="center"/>
    </xf>
    <xf numFmtId="164" fontId="18" fillId="0" borderId="46" xfId="794" applyNumberFormat="1" applyBorder="1" applyAlignment="1">
      <alignment vertical="center"/>
    </xf>
    <xf numFmtId="164" fontId="18" fillId="0" borderId="112" xfId="794" applyNumberFormat="1" applyBorder="1" applyAlignment="1">
      <alignment vertical="center"/>
    </xf>
    <xf numFmtId="164" fontId="18" fillId="0" borderId="122" xfId="794" applyNumberFormat="1" applyBorder="1" applyAlignment="1">
      <alignment vertical="center"/>
    </xf>
    <xf numFmtId="164" fontId="18" fillId="36" borderId="39" xfId="794" applyNumberFormat="1" applyFill="1" applyBorder="1" applyAlignment="1">
      <alignment horizontal="right" vertical="center"/>
    </xf>
    <xf numFmtId="164" fontId="18" fillId="0" borderId="51" xfId="794" applyNumberFormat="1" applyBorder="1" applyAlignment="1">
      <alignment horizontal="right" vertical="center"/>
    </xf>
    <xf numFmtId="164" fontId="18" fillId="0" borderId="97" xfId="794" applyNumberFormat="1" applyBorder="1" applyAlignment="1">
      <alignment horizontal="right" vertical="center"/>
    </xf>
    <xf numFmtId="164" fontId="18" fillId="0" borderId="52" xfId="794" applyNumberFormat="1" applyBorder="1" applyAlignment="1">
      <alignment horizontal="right" vertical="center"/>
    </xf>
    <xf numFmtId="164" fontId="18" fillId="36" borderId="40" xfId="794" applyNumberFormat="1" applyFill="1" applyBorder="1" applyAlignment="1">
      <alignment horizontal="right" vertical="center"/>
    </xf>
    <xf numFmtId="164" fontId="18" fillId="0" borderId="56" xfId="794" applyNumberFormat="1" applyBorder="1" applyAlignment="1">
      <alignment vertical="center"/>
    </xf>
    <xf numFmtId="164" fontId="18" fillId="0" borderId="63" xfId="794" applyNumberFormat="1" applyBorder="1" applyAlignment="1">
      <alignment vertical="center"/>
    </xf>
    <xf numFmtId="164" fontId="18" fillId="0" borderId="53" xfId="794" applyNumberFormat="1" applyBorder="1" applyAlignment="1">
      <alignment vertical="center"/>
    </xf>
    <xf numFmtId="164" fontId="18" fillId="36" borderId="106" xfId="794" applyNumberFormat="1" applyFill="1" applyBorder="1" applyAlignment="1">
      <alignment horizontal="right" vertical="center"/>
    </xf>
    <xf numFmtId="164" fontId="18" fillId="0" borderId="56" xfId="794" applyNumberFormat="1" applyBorder="1" applyAlignment="1">
      <alignment horizontal="right" vertical="center"/>
    </xf>
    <xf numFmtId="164" fontId="18" fillId="0" borderId="63" xfId="794" applyNumberFormat="1" applyBorder="1" applyAlignment="1">
      <alignment horizontal="right" vertical="center"/>
    </xf>
    <xf numFmtId="164" fontId="18" fillId="0" borderId="53" xfId="794" applyNumberFormat="1" applyBorder="1" applyAlignment="1">
      <alignment horizontal="right" vertical="center"/>
    </xf>
    <xf numFmtId="164" fontId="18" fillId="36" borderId="37" xfId="794" applyNumberFormat="1" applyFill="1" applyBorder="1" applyAlignment="1">
      <alignment horizontal="right" vertical="center"/>
    </xf>
    <xf numFmtId="164" fontId="18" fillId="36" borderId="54" xfId="794" applyNumberFormat="1" applyFill="1" applyBorder="1" applyAlignment="1">
      <alignment horizontal="right" vertical="center"/>
    </xf>
    <xf numFmtId="164" fontId="18" fillId="0" borderId="57" xfId="794" applyNumberFormat="1" applyBorder="1" applyAlignment="1">
      <alignment horizontal="right" vertical="center"/>
    </xf>
    <xf numFmtId="164" fontId="18" fillId="0" borderId="99" xfId="794" applyNumberFormat="1" applyBorder="1" applyAlignment="1">
      <alignment horizontal="right" vertical="center"/>
    </xf>
    <xf numFmtId="164" fontId="18" fillId="0" borderId="55" xfId="794" applyNumberFormat="1" applyBorder="1" applyAlignment="1">
      <alignment horizontal="right" vertical="center"/>
    </xf>
    <xf numFmtId="164" fontId="18" fillId="36" borderId="43" xfId="794" applyNumberFormat="1" applyFill="1" applyBorder="1" applyAlignment="1">
      <alignment horizontal="right" vertical="center"/>
    </xf>
    <xf numFmtId="219" fontId="198" fillId="0" borderId="0" xfId="794" applyNumberFormat="1" applyFont="1" applyAlignment="1">
      <alignment horizontal="center" vertical="center"/>
    </xf>
    <xf numFmtId="164" fontId="199" fillId="0" borderId="0" xfId="794" applyNumberFormat="1" applyFont="1" applyAlignment="1">
      <alignment vertical="center"/>
    </xf>
    <xf numFmtId="219" fontId="188" fillId="0" borderId="0" xfId="794" applyNumberFormat="1" applyFont="1" applyAlignment="1">
      <alignment horizontal="center" vertical="center"/>
    </xf>
    <xf numFmtId="218" fontId="188" fillId="0" borderId="32" xfId="794" applyNumberFormat="1" applyFont="1" applyBorder="1" applyAlignment="1">
      <alignment horizontal="center" vertical="center"/>
    </xf>
    <xf numFmtId="164" fontId="18" fillId="36" borderId="33" xfId="794" applyNumberFormat="1" applyFill="1" applyBorder="1" applyAlignment="1">
      <alignment horizontal="right" vertical="center"/>
    </xf>
    <xf numFmtId="164" fontId="18" fillId="36" borderId="34" xfId="794" applyNumberFormat="1" applyFill="1" applyBorder="1" applyAlignment="1">
      <alignment horizontal="right" vertical="center"/>
    </xf>
    <xf numFmtId="164" fontId="199" fillId="0" borderId="0" xfId="794" applyNumberFormat="1" applyFont="1" applyAlignment="1">
      <alignment horizontal="right" vertical="center"/>
    </xf>
    <xf numFmtId="0" fontId="19" fillId="0" borderId="37" xfId="13" applyBorder="1"/>
    <xf numFmtId="3" fontId="19" fillId="0" borderId="136" xfId="791" applyNumberFormat="1" applyBorder="1" applyProtection="1">
      <protection locked="0"/>
    </xf>
    <xf numFmtId="14" fontId="19" fillId="0" borderId="25" xfId="13" applyNumberFormat="1" applyBorder="1" applyAlignment="1">
      <alignment horizontal="left"/>
    </xf>
    <xf numFmtId="218" fontId="188" fillId="0" borderId="33" xfId="794" applyNumberFormat="1" applyFont="1" applyBorder="1" applyAlignment="1">
      <alignment horizontal="center" vertical="center"/>
    </xf>
    <xf numFmtId="164" fontId="18" fillId="0" borderId="54" xfId="794" applyNumberFormat="1" applyBorder="1" applyAlignment="1">
      <alignment horizontal="center" vertical="center" wrapText="1"/>
    </xf>
    <xf numFmtId="164" fontId="200" fillId="0" borderId="0" xfId="3" applyNumberFormat="1" applyFont="1" applyAlignment="1">
      <alignment horizontal="left" vertical="center"/>
    </xf>
    <xf numFmtId="164" fontId="40" fillId="0" borderId="45" xfId="794" applyNumberFormat="1" applyFont="1" applyBorder="1" applyAlignment="1" applyProtection="1">
      <alignment vertical="center"/>
      <protection locked="0"/>
    </xf>
    <xf numFmtId="164" fontId="188" fillId="136" borderId="18" xfId="794" applyNumberFormat="1" applyFont="1" applyFill="1" applyBorder="1" applyAlignment="1">
      <alignment vertical="center"/>
    </xf>
    <xf numFmtId="0" fontId="188" fillId="137" borderId="44" xfId="794" applyFont="1" applyFill="1" applyBorder="1" applyAlignment="1">
      <alignment horizontal="center" vertical="center"/>
    </xf>
    <xf numFmtId="164" fontId="188" fillId="136" borderId="26" xfId="794" applyNumberFormat="1" applyFont="1" applyFill="1" applyBorder="1" applyAlignment="1">
      <alignment vertical="center"/>
    </xf>
    <xf numFmtId="164" fontId="40" fillId="0" borderId="40" xfId="794" applyNumberFormat="1" applyFont="1" applyBorder="1" applyAlignment="1" applyProtection="1">
      <alignment vertical="center"/>
      <protection locked="0"/>
    </xf>
    <xf numFmtId="164" fontId="188" fillId="136" borderId="11" xfId="794" applyNumberFormat="1" applyFont="1" applyFill="1" applyBorder="1" applyAlignment="1">
      <alignment vertical="center"/>
    </xf>
    <xf numFmtId="0" fontId="188" fillId="137" borderId="34" xfId="794" applyFont="1" applyFill="1" applyBorder="1" applyAlignment="1">
      <alignment horizontal="center" vertical="center"/>
    </xf>
    <xf numFmtId="164" fontId="188" fillId="136" borderId="28" xfId="794" applyNumberFormat="1" applyFont="1" applyFill="1" applyBorder="1" applyAlignment="1">
      <alignment vertical="center"/>
    </xf>
    <xf numFmtId="164" fontId="40" fillId="0" borderId="63" xfId="794" applyNumberFormat="1" applyFont="1" applyBorder="1" applyAlignment="1" applyProtection="1">
      <alignment vertical="center"/>
      <protection locked="0"/>
    </xf>
    <xf numFmtId="164" fontId="40" fillId="0" borderId="112" xfId="794" applyNumberFormat="1" applyFont="1" applyBorder="1" applyAlignment="1" applyProtection="1">
      <alignment vertical="center"/>
      <protection locked="0"/>
    </xf>
    <xf numFmtId="164" fontId="188" fillId="136" borderId="137" xfId="794" applyNumberFormat="1" applyFont="1" applyFill="1" applyBorder="1" applyAlignment="1">
      <alignment vertical="center"/>
    </xf>
    <xf numFmtId="164" fontId="188" fillId="136" borderId="118" xfId="794" applyNumberFormat="1" applyFont="1" applyFill="1" applyBorder="1" applyAlignment="1">
      <alignment vertical="center"/>
    </xf>
    <xf numFmtId="0" fontId="188" fillId="35" borderId="104" xfId="794" applyFont="1" applyFill="1" applyBorder="1" applyAlignment="1">
      <alignment horizontal="center" vertical="center" wrapText="1"/>
    </xf>
    <xf numFmtId="49" fontId="18" fillId="0" borderId="124" xfId="794" applyNumberFormat="1" applyBorder="1" applyAlignment="1">
      <alignment horizontal="center" vertical="center"/>
    </xf>
    <xf numFmtId="218" fontId="188" fillId="35" borderId="32" xfId="794" applyNumberFormat="1" applyFont="1" applyFill="1" applyBorder="1" applyAlignment="1">
      <alignment horizontal="center" vertical="center"/>
    </xf>
    <xf numFmtId="0" fontId="19" fillId="0" borderId="0" xfId="8" applyFont="1" applyFill="1" applyProtection="1">
      <protection locked="0"/>
    </xf>
    <xf numFmtId="0" fontId="19" fillId="0" borderId="0" xfId="8" applyFont="1" applyFill="1" applyProtection="1"/>
    <xf numFmtId="0" fontId="201" fillId="0" borderId="0" xfId="716" applyFont="1" applyFill="1" applyBorder="1" applyAlignment="1">
      <alignment vertical="top"/>
    </xf>
    <xf numFmtId="0" fontId="20" fillId="0" borderId="0" xfId="8" applyFont="1" applyFill="1" applyProtection="1">
      <protection locked="0"/>
    </xf>
    <xf numFmtId="0" fontId="20" fillId="0" borderId="0" xfId="8" applyFont="1" applyFill="1" applyProtection="1"/>
    <xf numFmtId="49" fontId="188" fillId="0" borderId="0" xfId="3" applyNumberFormat="1" applyFont="1" applyFill="1" applyBorder="1" applyAlignment="1" applyProtection="1">
      <alignment horizontal="right" vertical="center"/>
      <protection locked="0"/>
    </xf>
    <xf numFmtId="0" fontId="188" fillId="0" borderId="10" xfId="793" applyFont="1" applyFill="1" applyBorder="1" applyAlignment="1" applyProtection="1">
      <alignment horizontal="center"/>
      <protection locked="0"/>
    </xf>
    <xf numFmtId="49" fontId="188" fillId="0" borderId="31" xfId="3" applyNumberFormat="1" applyFont="1" applyFill="1" applyBorder="1" applyAlignment="1" applyProtection="1">
      <alignment horizontal="right" vertical="center"/>
      <protection locked="0"/>
    </xf>
    <xf numFmtId="1" fontId="188" fillId="0" borderId="10" xfId="793" applyNumberFormat="1" applyFont="1" applyFill="1" applyBorder="1" applyAlignment="1" applyProtection="1">
      <alignment horizontal="center"/>
      <protection locked="0"/>
    </xf>
    <xf numFmtId="0" fontId="26" fillId="0" borderId="0" xfId="8" applyFont="1" applyFill="1" applyAlignment="1" applyProtection="1">
      <alignment vertical="center"/>
      <protection locked="0"/>
    </xf>
    <xf numFmtId="0" fontId="26" fillId="0" borderId="0" xfId="8" applyFont="1" applyFill="1" applyAlignment="1" applyProtection="1">
      <alignment horizontal="center" vertical="center"/>
      <protection locked="0"/>
    </xf>
    <xf numFmtId="0" fontId="26" fillId="0" borderId="0" xfId="8" applyFont="1" applyFill="1" applyAlignment="1" applyProtection="1">
      <alignment vertical="center" wrapText="1"/>
      <protection locked="0"/>
    </xf>
    <xf numFmtId="0" fontId="20" fillId="0" borderId="0" xfId="604" applyFont="1" applyFill="1" applyBorder="1" applyProtection="1"/>
    <xf numFmtId="0" fontId="20" fillId="0" borderId="10" xfId="8" applyFont="1" applyFill="1" applyBorder="1" applyAlignment="1" applyProtection="1">
      <alignment horizontal="center" vertical="center" wrapText="1"/>
      <protection locked="0"/>
    </xf>
    <xf numFmtId="0" fontId="20" fillId="0" borderId="19" xfId="8" applyFont="1" applyFill="1" applyBorder="1" applyAlignment="1" applyProtection="1">
      <alignment horizontal="center" vertical="center" wrapText="1"/>
      <protection locked="0"/>
    </xf>
    <xf numFmtId="0" fontId="20" fillId="0" borderId="22" xfId="8" applyFont="1" applyFill="1" applyBorder="1" applyAlignment="1" applyProtection="1">
      <alignment horizontal="center" vertical="center" wrapText="1"/>
      <protection locked="0"/>
    </xf>
    <xf numFmtId="164" fontId="202" fillId="0" borderId="32" xfId="794" applyNumberFormat="1" applyFont="1" applyFill="1" applyBorder="1" applyAlignment="1" applyProtection="1">
      <alignment horizontal="center" vertical="center" wrapText="1"/>
      <protection locked="0"/>
    </xf>
    <xf numFmtId="49" fontId="19" fillId="0" borderId="119" xfId="794" applyNumberFormat="1" applyFont="1" applyFill="1" applyBorder="1" applyAlignment="1" applyProtection="1">
      <alignment horizontal="center" vertical="center"/>
      <protection locked="0"/>
    </xf>
    <xf numFmtId="49" fontId="203" fillId="0" borderId="107" xfId="794" applyNumberFormat="1" applyFont="1" applyFill="1" applyBorder="1" applyAlignment="1" applyProtection="1">
      <alignment horizontal="center" vertical="center"/>
      <protection locked="0"/>
    </xf>
    <xf numFmtId="49" fontId="203" fillId="0" borderId="38" xfId="794" applyNumberFormat="1" applyFont="1" applyFill="1" applyBorder="1" applyAlignment="1" applyProtection="1">
      <alignment horizontal="center" vertical="center"/>
      <protection locked="0"/>
    </xf>
    <xf numFmtId="49" fontId="203" fillId="0" borderId="119" xfId="794" applyNumberFormat="1" applyFont="1" applyFill="1" applyBorder="1" applyAlignment="1" applyProtection="1">
      <alignment horizontal="center" vertical="center"/>
      <protection locked="0"/>
    </xf>
    <xf numFmtId="49" fontId="203" fillId="0" borderId="30" xfId="794" applyNumberFormat="1" applyFont="1" applyFill="1" applyBorder="1" applyAlignment="1" applyProtection="1">
      <alignment horizontal="center" vertical="center"/>
      <protection locked="0"/>
    </xf>
    <xf numFmtId="164" fontId="19" fillId="0" borderId="107" xfId="8" applyNumberFormat="1" applyFont="1" applyFill="1" applyBorder="1" applyAlignment="1" applyProtection="1">
      <alignment horizontal="center" vertical="center"/>
    </xf>
    <xf numFmtId="164" fontId="69" fillId="0" borderId="113" xfId="794" applyNumberFormat="1" applyFont="1" applyFill="1" applyBorder="1" applyAlignment="1" applyProtection="1">
      <alignment vertical="center"/>
      <protection locked="0"/>
    </xf>
    <xf numFmtId="164" fontId="69" fillId="0" borderId="121" xfId="794" applyNumberFormat="1" applyFont="1" applyFill="1" applyBorder="1" applyAlignment="1" applyProtection="1">
      <alignment vertical="center"/>
      <protection locked="0"/>
    </xf>
    <xf numFmtId="164" fontId="69" fillId="0" borderId="41" xfId="794" applyNumberFormat="1" applyFont="1" applyFill="1" applyBorder="1" applyAlignment="1" applyProtection="1">
      <alignment vertical="center"/>
      <protection locked="0"/>
    </xf>
    <xf numFmtId="164" fontId="19" fillId="0" borderId="121" xfId="8" applyNumberFormat="1" applyFont="1" applyFill="1" applyBorder="1" applyProtection="1"/>
    <xf numFmtId="164" fontId="19" fillId="0" borderId="41" xfId="8" applyNumberFormat="1" applyFont="1" applyFill="1" applyBorder="1" applyProtection="1"/>
    <xf numFmtId="0" fontId="0" fillId="0" borderId="0" xfId="0" applyFont="1"/>
    <xf numFmtId="0" fontId="19" fillId="0" borderId="13" xfId="12" applyFont="1" applyFill="1" applyBorder="1" applyAlignment="1" applyProtection="1">
      <alignment vertical="center"/>
      <protection locked="0"/>
    </xf>
    <xf numFmtId="0" fontId="40" fillId="0" borderId="58" xfId="3" applyFont="1" applyFill="1" applyBorder="1" applyAlignment="1" applyProtection="1">
      <alignment horizontal="left" vertical="center"/>
    </xf>
    <xf numFmtId="0" fontId="19" fillId="0" borderId="114" xfId="792" applyFont="1" applyFill="1" applyBorder="1" applyProtection="1"/>
    <xf numFmtId="0" fontId="19" fillId="0" borderId="106" xfId="792" applyFont="1" applyFill="1" applyBorder="1" applyProtection="1"/>
    <xf numFmtId="3" fontId="40" fillId="0" borderId="37" xfId="3" applyNumberFormat="1" applyFont="1" applyFill="1" applyBorder="1" applyProtection="1">
      <protection locked="0"/>
    </xf>
    <xf numFmtId="0" fontId="69" fillId="0" borderId="0" xfId="747" applyFont="1"/>
    <xf numFmtId="0" fontId="19" fillId="0" borderId="0" xfId="8" applyFont="1" applyFill="1" applyBorder="1" applyProtection="1"/>
    <xf numFmtId="3" fontId="40" fillId="0" borderId="61" xfId="520" applyNumberFormat="1" applyFont="1" applyFill="1" applyBorder="1" applyAlignment="1" applyProtection="1">
      <alignment vertical="center"/>
      <protection locked="0"/>
    </xf>
    <xf numFmtId="0" fontId="40" fillId="0" borderId="18" xfId="3" applyFont="1" applyFill="1" applyBorder="1" applyAlignment="1" applyProtection="1">
      <alignment horizontal="left" vertical="center"/>
    </xf>
    <xf numFmtId="0" fontId="19" fillId="0" borderId="62" xfId="12" applyFont="1" applyFill="1" applyBorder="1" applyAlignment="1" applyProtection="1">
      <alignment vertical="center"/>
    </xf>
    <xf numFmtId="14" fontId="19" fillId="0" borderId="24" xfId="520" applyNumberFormat="1" applyFont="1" applyFill="1" applyBorder="1" applyAlignment="1" applyProtection="1">
      <alignment horizontal="left" vertical="center"/>
      <protection locked="0"/>
    </xf>
    <xf numFmtId="0" fontId="19" fillId="0" borderId="25" xfId="8" applyFont="1" applyFill="1" applyBorder="1" applyProtection="1"/>
    <xf numFmtId="0" fontId="19" fillId="0" borderId="0" xfId="520" applyFont="1" applyFill="1" applyBorder="1" applyProtection="1"/>
    <xf numFmtId="49" fontId="188" fillId="0" borderId="0" xfId="3" applyNumberFormat="1" applyFont="1" applyFill="1" applyBorder="1" applyAlignment="1" applyProtection="1">
      <alignment horizontal="right" vertical="center"/>
    </xf>
    <xf numFmtId="0" fontId="204" fillId="0" borderId="23" xfId="793" applyFont="1" applyFill="1" applyBorder="1" applyAlignment="1" applyProtection="1">
      <alignment horizontal="center"/>
      <protection locked="0"/>
    </xf>
    <xf numFmtId="49" fontId="188" fillId="0" borderId="31" xfId="3" applyNumberFormat="1" applyFont="1" applyFill="1" applyBorder="1" applyAlignment="1" applyProtection="1">
      <alignment horizontal="right" vertical="center"/>
    </xf>
    <xf numFmtId="1" fontId="178" fillId="0" borderId="10" xfId="793" applyNumberFormat="1" applyFont="1" applyFill="1" applyBorder="1" applyAlignment="1" applyProtection="1">
      <alignment horizontal="center"/>
      <protection locked="0"/>
    </xf>
    <xf numFmtId="0" fontId="178" fillId="0" borderId="0" xfId="793" applyFont="1" applyFill="1" applyBorder="1" applyAlignment="1" applyProtection="1">
      <alignment horizontal="center"/>
      <protection locked="0"/>
    </xf>
    <xf numFmtId="0" fontId="26" fillId="0" borderId="0" xfId="0" applyFont="1" applyFill="1" applyAlignment="1" applyProtection="1">
      <alignment vertical="center" wrapText="1"/>
    </xf>
    <xf numFmtId="164" fontId="20" fillId="0" borderId="12" xfId="794" applyNumberFormat="1" applyFont="1" applyFill="1" applyBorder="1" applyAlignment="1" applyProtection="1">
      <alignment horizontal="center" vertical="center" wrapText="1"/>
    </xf>
    <xf numFmtId="49" fontId="19" fillId="0" borderId="47" xfId="794" applyNumberFormat="1" applyFont="1" applyFill="1" applyBorder="1" applyAlignment="1" applyProtection="1">
      <alignment horizontal="center" vertical="center" wrapText="1"/>
    </xf>
    <xf numFmtId="164" fontId="19" fillId="0" borderId="27" xfId="794" applyNumberFormat="1" applyFont="1" applyFill="1" applyBorder="1" applyAlignment="1" applyProtection="1">
      <alignment horizontal="center" vertical="center" wrapText="1"/>
    </xf>
    <xf numFmtId="49" fontId="20" fillId="0" borderId="26" xfId="794" applyNumberFormat="1" applyFont="1" applyFill="1" applyBorder="1" applyAlignment="1" applyProtection="1">
      <alignment horizontal="center" vertical="center" wrapText="1"/>
    </xf>
    <xf numFmtId="49" fontId="19" fillId="0" borderId="27" xfId="794" applyNumberFormat="1" applyFont="1" applyFill="1" applyBorder="1" applyAlignment="1" applyProtection="1">
      <alignment horizontal="center" vertical="center" wrapText="1"/>
    </xf>
    <xf numFmtId="164" fontId="19" fillId="0" borderId="12" xfId="794" applyNumberFormat="1" applyFont="1" applyFill="1" applyBorder="1" applyAlignment="1" applyProtection="1">
      <alignment horizontal="center" vertical="center" wrapText="1"/>
    </xf>
    <xf numFmtId="0" fontId="19" fillId="0" borderId="31" xfId="794" applyFont="1" applyFill="1" applyBorder="1" applyAlignment="1" applyProtection="1">
      <alignment horizontal="center" vertical="center"/>
    </xf>
    <xf numFmtId="0" fontId="20" fillId="0" borderId="44" xfId="794" applyFont="1" applyFill="1" applyBorder="1" applyAlignment="1" applyProtection="1">
      <alignment vertical="center"/>
    </xf>
    <xf numFmtId="0" fontId="19" fillId="0" borderId="35" xfId="794" applyFont="1" applyFill="1" applyBorder="1" applyAlignment="1" applyProtection="1">
      <alignment horizontal="center" vertical="center"/>
    </xf>
    <xf numFmtId="0" fontId="19" fillId="0" borderId="47" xfId="794" applyFont="1" applyFill="1" applyBorder="1" applyAlignment="1" applyProtection="1">
      <alignment horizontal="left" vertical="center" indent="1"/>
    </xf>
    <xf numFmtId="164" fontId="205" fillId="0" borderId="0" xfId="520" applyNumberFormat="1" applyFont="1" applyFill="1" applyBorder="1" applyProtection="1"/>
    <xf numFmtId="0" fontId="19" fillId="0" borderId="129" xfId="794" applyFont="1" applyFill="1" applyBorder="1" applyAlignment="1" applyProtection="1">
      <alignment horizontal="center" vertical="center"/>
    </xf>
    <xf numFmtId="0" fontId="19" fillId="0" borderId="32" xfId="794" applyFont="1" applyFill="1" applyBorder="1" applyAlignment="1" applyProtection="1">
      <alignment horizontal="center" vertical="center"/>
    </xf>
    <xf numFmtId="0" fontId="20" fillId="0" borderId="44" xfId="794" applyFont="1" applyFill="1" applyBorder="1" applyAlignment="1" applyProtection="1">
      <alignment horizontal="left" vertical="center"/>
    </xf>
    <xf numFmtId="14" fontId="19" fillId="0" borderId="53" xfId="8" applyNumberFormat="1" applyFont="1" applyFill="1" applyBorder="1" applyProtection="1">
      <protection locked="0"/>
    </xf>
    <xf numFmtId="0" fontId="19" fillId="0" borderId="41" xfId="794" applyFont="1" applyFill="1" applyBorder="1" applyAlignment="1" applyProtection="1">
      <alignment horizontal="center" vertical="center"/>
    </xf>
    <xf numFmtId="14" fontId="19" fillId="0" borderId="130" xfId="8" applyNumberFormat="1" applyFont="1" applyFill="1" applyBorder="1" applyProtection="1">
      <protection locked="0"/>
    </xf>
    <xf numFmtId="0" fontId="19" fillId="0" borderId="38" xfId="794" applyFont="1" applyFill="1" applyBorder="1" applyAlignment="1" applyProtection="1">
      <alignment horizontal="center" vertical="center"/>
    </xf>
    <xf numFmtId="0" fontId="19" fillId="0" borderId="49" xfId="794" applyFont="1" applyFill="1" applyBorder="1" applyAlignment="1" applyProtection="1">
      <alignment horizontal="left" vertical="center" indent="1"/>
    </xf>
    <xf numFmtId="14" fontId="19" fillId="0" borderId="55" xfId="8" applyNumberFormat="1" applyFont="1" applyFill="1" applyBorder="1" applyProtection="1">
      <protection locked="0"/>
    </xf>
    <xf numFmtId="164" fontId="19" fillId="0" borderId="0" xfId="520" applyNumberFormat="1" applyFont="1" applyFill="1" applyBorder="1" applyProtection="1"/>
    <xf numFmtId="0" fontId="19" fillId="0" borderId="0" xfId="795" applyFont="1" applyFill="1" applyBorder="1" applyProtection="1"/>
    <xf numFmtId="0" fontId="19" fillId="0" borderId="60" xfId="792" applyFont="1" applyFill="1" applyBorder="1" applyProtection="1"/>
    <xf numFmtId="0" fontId="19" fillId="0" borderId="0" xfId="520" applyFont="1" applyFill="1" applyBorder="1" applyProtection="1">
      <protection locked="0"/>
    </xf>
    <xf numFmtId="0" fontId="0" fillId="0" borderId="0" xfId="0" applyBorder="1"/>
    <xf numFmtId="0" fontId="206" fillId="0" borderId="0" xfId="8" applyFont="1"/>
    <xf numFmtId="0" fontId="178" fillId="0" borderId="23" xfId="793" applyFont="1" applyFill="1" applyBorder="1" applyAlignment="1" applyProtection="1">
      <alignment horizontal="center"/>
    </xf>
    <xf numFmtId="1" fontId="178" fillId="0" borderId="10" xfId="793" applyNumberFormat="1" applyFont="1" applyFill="1" applyBorder="1" applyAlignment="1" applyProtection="1">
      <alignment horizontal="center"/>
    </xf>
    <xf numFmtId="164" fontId="19" fillId="37" borderId="63" xfId="607" applyNumberFormat="1" applyFont="1" applyFill="1" applyBorder="1"/>
    <xf numFmtId="0" fontId="19" fillId="0" borderId="0" xfId="8" applyFill="1" applyProtection="1"/>
    <xf numFmtId="0" fontId="61" fillId="0" borderId="0" xfId="566" applyFont="1" applyFill="1" applyProtection="1"/>
    <xf numFmtId="0" fontId="188" fillId="0" borderId="23" xfId="793" applyFont="1" applyFill="1" applyBorder="1" applyAlignment="1" applyProtection="1">
      <alignment horizontal="center"/>
      <protection locked="0"/>
    </xf>
    <xf numFmtId="220" fontId="169" fillId="0" borderId="0" xfId="279" applyNumberFormat="1" applyFont="1" applyFill="1" applyProtection="1"/>
    <xf numFmtId="0" fontId="26" fillId="35" borderId="0" xfId="3" applyFont="1" applyFill="1" applyAlignment="1" applyProtection="1">
      <alignment horizontal="left" vertical="center"/>
    </xf>
    <xf numFmtId="0" fontId="193" fillId="0" borderId="0" xfId="0" applyFont="1" applyFill="1" applyBorder="1"/>
    <xf numFmtId="164" fontId="188" fillId="35" borderId="10" xfId="794" applyNumberFormat="1" applyFont="1" applyFill="1" applyBorder="1" applyAlignment="1" applyProtection="1">
      <alignment horizontal="center" vertical="center" wrapText="1"/>
    </xf>
    <xf numFmtId="164" fontId="188" fillId="0" borderId="10" xfId="794" applyNumberFormat="1" applyFont="1" applyFill="1" applyBorder="1" applyAlignment="1" applyProtection="1">
      <alignment horizontal="center" vertical="center" wrapText="1"/>
    </xf>
    <xf numFmtId="164" fontId="188" fillId="35" borderId="25" xfId="794" applyNumberFormat="1" applyFont="1" applyFill="1" applyBorder="1" applyAlignment="1" applyProtection="1">
      <alignment horizontal="center" vertical="center" wrapText="1"/>
    </xf>
    <xf numFmtId="49" fontId="18" fillId="0" borderId="10" xfId="794" applyNumberFormat="1" applyFont="1" applyFill="1" applyBorder="1" applyAlignment="1" applyProtection="1">
      <alignment horizontal="center" vertical="center"/>
    </xf>
    <xf numFmtId="49" fontId="18" fillId="0" borderId="23" xfId="794" applyNumberFormat="1" applyFont="1" applyFill="1" applyBorder="1" applyAlignment="1" applyProtection="1">
      <alignment horizontal="center" vertical="center"/>
    </xf>
    <xf numFmtId="49" fontId="18" fillId="35" borderId="29" xfId="794" applyNumberFormat="1" applyFont="1" applyFill="1" applyBorder="1" applyAlignment="1" applyProtection="1">
      <alignment horizontal="center" vertical="center"/>
    </xf>
    <xf numFmtId="49" fontId="18" fillId="35" borderId="59" xfId="794" applyNumberFormat="1" applyFont="1" applyFill="1" applyBorder="1" applyAlignment="1" applyProtection="1">
      <alignment horizontal="center" vertical="center"/>
    </xf>
    <xf numFmtId="0" fontId="18" fillId="0" borderId="29" xfId="794" applyNumberFormat="1" applyFont="1" applyFill="1" applyBorder="1" applyAlignment="1" applyProtection="1">
      <alignment horizontal="center" vertical="center"/>
    </xf>
    <xf numFmtId="0" fontId="18" fillId="0" borderId="35" xfId="794" applyNumberFormat="1" applyFont="1" applyFill="1" applyBorder="1" applyAlignment="1" applyProtection="1">
      <alignment horizontal="center" vertical="center"/>
    </xf>
    <xf numFmtId="0" fontId="18" fillId="0" borderId="35" xfId="794" applyFont="1" applyFill="1" applyBorder="1" applyAlignment="1" applyProtection="1">
      <alignment horizontal="left" vertical="center" indent="1"/>
    </xf>
    <xf numFmtId="164" fontId="18" fillId="0" borderId="41" xfId="794" applyNumberFormat="1" applyFont="1" applyFill="1" applyBorder="1" applyAlignment="1" applyProtection="1">
      <alignment horizontal="right" vertical="center"/>
      <protection locked="0"/>
    </xf>
    <xf numFmtId="164" fontId="18" fillId="0" borderId="40" xfId="794" applyNumberFormat="1" applyFont="1" applyFill="1" applyBorder="1" applyAlignment="1" applyProtection="1">
      <alignment horizontal="right" vertical="center"/>
      <protection locked="0"/>
    </xf>
    <xf numFmtId="0" fontId="18" fillId="0" borderId="129" xfId="794" applyNumberFormat="1" applyFont="1" applyFill="1" applyBorder="1" applyAlignment="1" applyProtection="1">
      <alignment horizontal="center" vertical="center"/>
    </xf>
    <xf numFmtId="0" fontId="18" fillId="0" borderId="38" xfId="794" applyNumberFormat="1" applyFont="1" applyFill="1" applyBorder="1" applyAlignment="1" applyProtection="1">
      <alignment horizontal="center" vertical="center"/>
    </xf>
    <xf numFmtId="0" fontId="69" fillId="0" borderId="0" xfId="708"/>
    <xf numFmtId="0" fontId="178" fillId="0" borderId="10" xfId="793" applyFont="1" applyFill="1" applyBorder="1" applyAlignment="1" applyProtection="1">
      <alignment horizontal="center"/>
    </xf>
    <xf numFmtId="49" fontId="188" fillId="0" borderId="11" xfId="3" applyNumberFormat="1" applyFont="1" applyFill="1" applyBorder="1" applyAlignment="1" applyProtection="1">
      <alignment horizontal="right" vertical="center"/>
    </xf>
    <xf numFmtId="0" fontId="178" fillId="0" borderId="0" xfId="793" applyFont="1" applyFill="1" applyBorder="1" applyAlignment="1" applyProtection="1">
      <alignment horizontal="center"/>
    </xf>
    <xf numFmtId="1" fontId="178" fillId="0" borderId="0" xfId="793" applyNumberFormat="1" applyFont="1" applyFill="1" applyBorder="1" applyAlignment="1" applyProtection="1">
      <alignment horizontal="center"/>
    </xf>
    <xf numFmtId="0" fontId="208" fillId="0" borderId="0" xfId="708" applyFont="1"/>
    <xf numFmtId="0" fontId="20" fillId="0" borderId="0" xfId="708" applyFont="1"/>
    <xf numFmtId="0" fontId="193" fillId="0" borderId="0" xfId="708" applyFont="1"/>
    <xf numFmtId="164" fontId="188" fillId="35" borderId="27" xfId="794" applyNumberFormat="1" applyFont="1" applyFill="1" applyBorder="1" applyAlignment="1" applyProtection="1">
      <alignment horizontal="left" vertical="center"/>
    </xf>
    <xf numFmtId="0" fontId="193" fillId="0" borderId="12" xfId="708" applyFont="1" applyBorder="1"/>
    <xf numFmtId="0" fontId="69" fillId="0" borderId="17" xfId="708" applyFont="1" applyBorder="1" applyAlignment="1">
      <alignment horizontal="center"/>
    </xf>
    <xf numFmtId="0" fontId="69" fillId="0" borderId="12" xfId="708" applyFont="1" applyBorder="1" applyAlignment="1">
      <alignment horizontal="center"/>
    </xf>
    <xf numFmtId="0" fontId="69" fillId="0" borderId="29" xfId="708" applyFont="1" applyBorder="1" applyAlignment="1">
      <alignment horizontal="center"/>
    </xf>
    <xf numFmtId="0" fontId="19" fillId="0" borderId="51" xfId="708" applyFont="1" applyBorder="1" applyAlignment="1">
      <alignment horizontal="center" vertical="center"/>
    </xf>
    <xf numFmtId="0" fontId="20" fillId="0" borderId="104" xfId="708" applyFont="1" applyBorder="1" applyAlignment="1">
      <alignment vertical="center" wrapText="1"/>
    </xf>
    <xf numFmtId="0" fontId="20" fillId="0" borderId="44" xfId="708" applyFont="1" applyFill="1" applyBorder="1" applyAlignment="1">
      <alignment horizontal="center"/>
    </xf>
    <xf numFmtId="0" fontId="19" fillId="0" borderId="56" xfId="714" applyFont="1" applyBorder="1" applyAlignment="1">
      <alignment horizontal="center" vertical="center"/>
    </xf>
    <xf numFmtId="0" fontId="20" fillId="0" borderId="60" xfId="714" applyFont="1" applyBorder="1" applyAlignment="1">
      <alignment horizontal="left" indent="1"/>
    </xf>
    <xf numFmtId="0" fontId="20" fillId="0" borderId="47" xfId="714" applyFont="1" applyBorder="1" applyAlignment="1">
      <alignment horizontal="center"/>
    </xf>
    <xf numFmtId="0" fontId="19" fillId="0" borderId="60" xfId="714" applyFont="1" applyBorder="1" applyAlignment="1">
      <alignment horizontal="left" indent="2"/>
    </xf>
    <xf numFmtId="0" fontId="19" fillId="0" borderId="47" xfId="714" applyFont="1" applyBorder="1" applyAlignment="1">
      <alignment horizontal="center"/>
    </xf>
    <xf numFmtId="0" fontId="193" fillId="0" borderId="60" xfId="714" applyFont="1" applyBorder="1" applyAlignment="1">
      <alignment horizontal="left" indent="1"/>
    </xf>
    <xf numFmtId="0" fontId="20" fillId="0" borderId="47" xfId="714" applyFont="1" applyBorder="1" applyAlignment="1">
      <alignment horizontal="center" vertical="center"/>
    </xf>
    <xf numFmtId="0" fontId="69" fillId="0" borderId="60" xfId="714" applyBorder="1" applyAlignment="1">
      <alignment horizontal="left" indent="2"/>
    </xf>
    <xf numFmtId="0" fontId="20" fillId="0" borderId="47" xfId="566" applyFont="1" applyBorder="1" applyAlignment="1">
      <alignment horizontal="center" vertical="center"/>
    </xf>
    <xf numFmtId="0" fontId="20" fillId="0" borderId="60" xfId="714" applyFont="1" applyBorder="1" applyAlignment="1">
      <alignment horizontal="left" indent="2"/>
    </xf>
    <xf numFmtId="0" fontId="19" fillId="0" borderId="60" xfId="794" applyFont="1" applyBorder="1" applyAlignment="1">
      <alignment horizontal="left" vertical="center" indent="3"/>
    </xf>
    <xf numFmtId="0" fontId="20" fillId="0" borderId="60" xfId="794" applyFont="1" applyFill="1" applyBorder="1" applyAlignment="1" applyProtection="1">
      <alignment horizontal="left" vertical="center" indent="2"/>
    </xf>
    <xf numFmtId="0" fontId="19" fillId="0" borderId="57" xfId="714" applyFont="1" applyBorder="1" applyAlignment="1">
      <alignment horizontal="center" vertical="center"/>
    </xf>
    <xf numFmtId="0" fontId="19" fillId="0" borderId="107" xfId="794" applyFont="1" applyBorder="1" applyAlignment="1">
      <alignment horizontal="left" vertical="center" indent="3"/>
    </xf>
    <xf numFmtId="0" fontId="19" fillId="0" borderId="49" xfId="714" applyFont="1" applyBorder="1" applyAlignment="1">
      <alignment horizontal="center"/>
    </xf>
    <xf numFmtId="0" fontId="19" fillId="0" borderId="56" xfId="708" applyFont="1" applyBorder="1" applyAlignment="1">
      <alignment horizontal="center" vertical="center"/>
    </xf>
    <xf numFmtId="0" fontId="69" fillId="0" borderId="60" xfId="708" applyFont="1" applyBorder="1"/>
    <xf numFmtId="0" fontId="19" fillId="0" borderId="47" xfId="566" applyFont="1" applyFill="1" applyBorder="1" applyAlignment="1" applyProtection="1">
      <alignment horizontal="center" vertical="center"/>
    </xf>
    <xf numFmtId="164" fontId="19" fillId="0" borderId="35" xfId="566" applyNumberFormat="1" applyFont="1" applyFill="1" applyBorder="1" applyAlignment="1" applyProtection="1">
      <alignment horizontal="right" vertical="center"/>
    </xf>
    <xf numFmtId="0" fontId="69" fillId="0" borderId="47" xfId="708" applyFont="1" applyBorder="1" applyAlignment="1">
      <alignment horizontal="center"/>
    </xf>
    <xf numFmtId="3" fontId="69" fillId="0" borderId="35" xfId="708" applyNumberFormat="1" applyFont="1" applyFill="1" applyBorder="1"/>
    <xf numFmtId="164" fontId="19" fillId="0" borderId="35" xfId="11" applyNumberFormat="1" applyFont="1" applyFill="1" applyBorder="1"/>
    <xf numFmtId="4" fontId="69" fillId="0" borderId="35" xfId="708" applyNumberFormat="1" applyFont="1" applyFill="1" applyBorder="1"/>
    <xf numFmtId="164" fontId="69" fillId="0" borderId="35" xfId="708" applyNumberFormat="1" applyFont="1" applyFill="1" applyBorder="1"/>
    <xf numFmtId="0" fontId="19" fillId="0" borderId="60" xfId="708" applyFont="1" applyBorder="1"/>
    <xf numFmtId="0" fontId="174" fillId="0" borderId="0" xfId="708" applyFont="1"/>
    <xf numFmtId="0" fontId="69" fillId="0" borderId="56" xfId="708" applyFont="1" applyBorder="1" applyAlignment="1">
      <alignment horizontal="center"/>
    </xf>
    <xf numFmtId="0" fontId="69" fillId="0" borderId="57" xfId="708" applyFont="1" applyBorder="1" applyAlignment="1">
      <alignment horizontal="center"/>
    </xf>
    <xf numFmtId="0" fontId="69" fillId="0" borderId="107" xfId="708" applyFont="1" applyBorder="1"/>
    <xf numFmtId="0" fontId="69" fillId="0" borderId="49" xfId="708" applyFont="1" applyBorder="1" applyAlignment="1">
      <alignment horizontal="center"/>
    </xf>
    <xf numFmtId="4" fontId="69" fillId="0" borderId="38" xfId="708" applyNumberFormat="1" applyFont="1" applyBorder="1"/>
    <xf numFmtId="0" fontId="40" fillId="0" borderId="12" xfId="3" applyFont="1" applyFill="1" applyBorder="1" applyAlignment="1" applyProtection="1">
      <alignment horizontal="left"/>
    </xf>
    <xf numFmtId="0" fontId="19" fillId="0" borderId="37" xfId="795" applyFont="1" applyFill="1" applyBorder="1" applyProtection="1"/>
    <xf numFmtId="0" fontId="40" fillId="0" borderId="18" xfId="708" applyFont="1" applyFill="1" applyBorder="1" applyAlignment="1" applyProtection="1"/>
    <xf numFmtId="0" fontId="19" fillId="0" borderId="92" xfId="795" applyFont="1" applyFill="1" applyBorder="1" applyAlignment="1" applyProtection="1"/>
    <xf numFmtId="0" fontId="19" fillId="0" borderId="138" xfId="795" applyFont="1" applyFill="1" applyBorder="1" applyAlignment="1" applyProtection="1"/>
    <xf numFmtId="3" fontId="40" fillId="0" borderId="18" xfId="708" applyNumberFormat="1" applyFont="1" applyFill="1" applyBorder="1" applyAlignment="1" applyProtection="1">
      <alignment horizontal="left"/>
    </xf>
    <xf numFmtId="0" fontId="19" fillId="0" borderId="136" xfId="795" applyFont="1" applyFill="1" applyBorder="1" applyAlignment="1" applyProtection="1"/>
    <xf numFmtId="0" fontId="19" fillId="0" borderId="11" xfId="795" applyFont="1" applyFill="1" applyBorder="1" applyAlignment="1" applyProtection="1"/>
    <xf numFmtId="0" fontId="40" fillId="0" borderId="26" xfId="3" applyFont="1" applyFill="1" applyBorder="1" applyAlignment="1" applyProtection="1">
      <alignment horizontal="left"/>
    </xf>
    <xf numFmtId="0" fontId="19" fillId="0" borderId="124" xfId="795" applyFont="1" applyFill="1" applyBorder="1" applyAlignment="1" applyProtection="1"/>
    <xf numFmtId="0" fontId="19" fillId="0" borderId="28" xfId="795" applyFont="1" applyFill="1" applyBorder="1" applyAlignment="1" applyProtection="1"/>
    <xf numFmtId="0" fontId="40" fillId="0" borderId="10" xfId="3" applyFont="1" applyFill="1" applyBorder="1" applyAlignment="1" applyProtection="1">
      <alignment horizontal="left"/>
    </xf>
    <xf numFmtId="14" fontId="19" fillId="0" borderId="0" xfId="708" applyNumberFormat="1" applyFont="1" applyFill="1" applyBorder="1" applyAlignment="1" applyProtection="1">
      <alignment horizontal="left" vertical="center"/>
      <protection locked="0"/>
    </xf>
    <xf numFmtId="0" fontId="69" fillId="0" borderId="0" xfId="708" applyFont="1"/>
    <xf numFmtId="0" fontId="19" fillId="0" borderId="0" xfId="519" applyFill="1" applyProtection="1"/>
    <xf numFmtId="0" fontId="210" fillId="0" borderId="0" xfId="519" applyFont="1" applyFill="1" applyProtection="1"/>
    <xf numFmtId="0" fontId="19" fillId="0" borderId="0" xfId="519" applyFill="1" applyAlignment="1" applyProtection="1">
      <alignment horizontal="left" indent="1"/>
    </xf>
    <xf numFmtId="0" fontId="20" fillId="0" borderId="0" xfId="519" applyFont="1" applyFill="1" applyProtection="1"/>
    <xf numFmtId="0" fontId="26" fillId="0" borderId="0" xfId="3" applyFont="1" applyFill="1" applyAlignment="1" applyProtection="1"/>
    <xf numFmtId="0" fontId="20" fillId="0" borderId="0" xfId="519" applyFont="1" applyFill="1" applyAlignment="1" applyProtection="1">
      <alignment wrapText="1"/>
    </xf>
    <xf numFmtId="0" fontId="20" fillId="0" borderId="0" xfId="519" applyFont="1" applyFill="1" applyBorder="1" applyAlignment="1" applyProtection="1">
      <alignment horizontal="center" vertical="center"/>
    </xf>
    <xf numFmtId="0" fontId="20" fillId="0" borderId="0" xfId="794" applyFont="1" applyFill="1" applyBorder="1" applyAlignment="1" applyProtection="1">
      <alignment horizontal="left" vertical="center" wrapText="1"/>
    </xf>
    <xf numFmtId="3" fontId="20" fillId="0" borderId="0" xfId="794" applyNumberFormat="1" applyFont="1" applyFill="1" applyBorder="1" applyAlignment="1" applyProtection="1">
      <alignment horizontal="center" vertical="center"/>
    </xf>
    <xf numFmtId="164" fontId="20" fillId="0" borderId="0" xfId="794" applyNumberFormat="1" applyFont="1" applyFill="1" applyBorder="1" applyAlignment="1" applyProtection="1">
      <alignment horizontal="center" vertical="center"/>
      <protection locked="0"/>
    </xf>
    <xf numFmtId="49" fontId="20" fillId="0" borderId="0" xfId="794" applyNumberFormat="1" applyFont="1" applyFill="1" applyBorder="1" applyAlignment="1" applyProtection="1">
      <alignment horizontal="center" vertical="center"/>
    </xf>
    <xf numFmtId="0" fontId="20" fillId="0" borderId="23" xfId="519" applyFont="1" applyFill="1" applyBorder="1" applyAlignment="1" applyProtection="1">
      <alignment horizontal="center"/>
    </xf>
    <xf numFmtId="0" fontId="20" fillId="0" borderId="10" xfId="519" applyFont="1" applyFill="1" applyBorder="1" applyAlignment="1" applyProtection="1">
      <alignment horizontal="center"/>
    </xf>
    <xf numFmtId="0" fontId="211" fillId="0" borderId="18" xfId="519" applyFont="1" applyFill="1" applyBorder="1" applyAlignment="1" applyProtection="1">
      <alignment wrapText="1"/>
    </xf>
    <xf numFmtId="0" fontId="211" fillId="0" borderId="0" xfId="519" applyFont="1" applyFill="1" applyBorder="1" applyAlignment="1" applyProtection="1">
      <alignment wrapText="1"/>
    </xf>
    <xf numFmtId="0" fontId="19" fillId="0" borderId="51" xfId="519" applyFont="1" applyFill="1" applyBorder="1" applyAlignment="1" applyProtection="1">
      <alignment horizontal="center" vertical="center"/>
    </xf>
    <xf numFmtId="0" fontId="20" fillId="0" borderId="33" xfId="794" applyFont="1" applyFill="1" applyBorder="1" applyAlignment="1" applyProtection="1">
      <alignment vertical="center" wrapText="1"/>
    </xf>
    <xf numFmtId="0" fontId="19" fillId="0" borderId="56" xfId="519" applyFont="1" applyFill="1" applyBorder="1" applyAlignment="1" applyProtection="1">
      <alignment horizontal="center" vertical="center"/>
    </xf>
    <xf numFmtId="0" fontId="19" fillId="0" borderId="106" xfId="794" applyFont="1" applyFill="1" applyBorder="1" applyAlignment="1" applyProtection="1">
      <alignment horizontal="left" vertical="center" wrapText="1" indent="2"/>
    </xf>
    <xf numFmtId="164" fontId="20" fillId="0" borderId="47" xfId="519" applyNumberFormat="1" applyFont="1" applyFill="1" applyBorder="1" applyProtection="1">
      <protection locked="0"/>
    </xf>
    <xf numFmtId="0" fontId="211" fillId="0" borderId="0" xfId="520" applyFont="1" applyFill="1" applyProtection="1"/>
    <xf numFmtId="0" fontId="20" fillId="0" borderId="106" xfId="794" applyFont="1" applyFill="1" applyBorder="1" applyAlignment="1" applyProtection="1">
      <alignment horizontal="left" vertical="center" wrapText="1" indent="1"/>
    </xf>
    <xf numFmtId="0" fontId="19" fillId="0" borderId="131" xfId="519" applyFont="1" applyFill="1" applyBorder="1" applyAlignment="1" applyProtection="1">
      <alignment horizontal="center" vertical="center"/>
    </xf>
    <xf numFmtId="0" fontId="20" fillId="0" borderId="135" xfId="794" applyFont="1" applyFill="1" applyBorder="1" applyAlignment="1" applyProtection="1">
      <alignment horizontal="left" vertical="center" wrapText="1" indent="1"/>
    </xf>
    <xf numFmtId="164" fontId="20" fillId="0" borderId="128" xfId="519" applyNumberFormat="1" applyFont="1" applyFill="1" applyBorder="1" applyProtection="1">
      <protection locked="0"/>
    </xf>
    <xf numFmtId="164" fontId="20" fillId="0" borderId="35" xfId="519" applyNumberFormat="1" applyFont="1" applyFill="1" applyBorder="1" applyProtection="1">
      <protection locked="0"/>
    </xf>
    <xf numFmtId="164" fontId="188" fillId="0" borderId="35" xfId="607" applyNumberFormat="1" applyFont="1" applyFill="1" applyBorder="1"/>
    <xf numFmtId="0" fontId="19" fillId="0" borderId="19" xfId="519" applyFont="1" applyFill="1" applyBorder="1" applyAlignment="1" applyProtection="1">
      <alignment horizontal="center" vertical="center"/>
    </xf>
    <xf numFmtId="0" fontId="20" fillId="0" borderId="24" xfId="794" applyFont="1" applyFill="1" applyBorder="1" applyAlignment="1" applyProtection="1">
      <alignment vertical="top" wrapText="1"/>
    </xf>
    <xf numFmtId="164" fontId="188" fillId="0" borderId="10" xfId="607" applyNumberFormat="1" applyFont="1" applyFill="1" applyBorder="1"/>
    <xf numFmtId="0" fontId="20" fillId="0" borderId="0" xfId="520" applyFont="1" applyFill="1" applyProtection="1"/>
    <xf numFmtId="0" fontId="19" fillId="0" borderId="108" xfId="519" applyFont="1" applyFill="1" applyBorder="1" applyAlignment="1" applyProtection="1">
      <alignment horizontal="center" vertical="center"/>
    </xf>
    <xf numFmtId="0" fontId="20" fillId="0" borderId="27" xfId="794" applyFont="1" applyFill="1" applyBorder="1" applyAlignment="1" applyProtection="1">
      <alignment vertical="center" wrapText="1"/>
    </xf>
    <xf numFmtId="0" fontId="20" fillId="0" borderId="30" xfId="519" applyFont="1" applyFill="1" applyBorder="1" applyProtection="1"/>
    <xf numFmtId="0" fontId="174" fillId="0" borderId="0" xfId="519" applyFont="1" applyFill="1" applyProtection="1"/>
    <xf numFmtId="0" fontId="26" fillId="0" borderId="0" xfId="3" applyFont="1" applyFill="1" applyAlignment="1" applyProtection="1">
      <alignment vertical="center" wrapText="1"/>
    </xf>
    <xf numFmtId="0" fontId="211" fillId="0" borderId="0" xfId="519" applyFont="1" applyFill="1" applyProtection="1"/>
    <xf numFmtId="49" fontId="188" fillId="0" borderId="10" xfId="794" applyNumberFormat="1" applyFont="1" applyFill="1" applyBorder="1" applyAlignment="1" applyProtection="1">
      <alignment horizontal="center" vertical="center"/>
    </xf>
    <xf numFmtId="49" fontId="188" fillId="0" borderId="59" xfId="794" applyNumberFormat="1" applyFont="1" applyFill="1" applyBorder="1" applyAlignment="1" applyProtection="1">
      <alignment horizontal="center" vertical="center"/>
    </xf>
    <xf numFmtId="49" fontId="188" fillId="0" borderId="19" xfId="794" applyNumberFormat="1" applyFont="1" applyFill="1" applyBorder="1" applyAlignment="1" applyProtection="1">
      <alignment horizontal="center" vertical="center"/>
    </xf>
    <xf numFmtId="49" fontId="188" fillId="0" borderId="24" xfId="794" applyNumberFormat="1" applyFont="1" applyFill="1" applyBorder="1" applyAlignment="1" applyProtection="1">
      <alignment horizontal="center" vertical="center"/>
    </xf>
    <xf numFmtId="49" fontId="19" fillId="0" borderId="33" xfId="794" applyNumberFormat="1" applyFont="1" applyFill="1" applyBorder="1" applyAlignment="1" applyProtection="1">
      <alignment horizontal="left" vertical="center" wrapText="1"/>
    </xf>
    <xf numFmtId="164" fontId="20" fillId="0" borderId="32" xfId="794" applyNumberFormat="1" applyFont="1" applyFill="1" applyBorder="1" applyAlignment="1" applyProtection="1">
      <alignment horizontal="center" vertical="center"/>
      <protection locked="0"/>
    </xf>
    <xf numFmtId="0" fontId="19" fillId="0" borderId="106" xfId="794" applyFont="1" applyFill="1" applyBorder="1" applyAlignment="1" applyProtection="1">
      <alignment horizontal="left" vertical="center" wrapText="1"/>
    </xf>
    <xf numFmtId="164" fontId="20" fillId="0" borderId="35" xfId="794" applyNumberFormat="1" applyFont="1" applyFill="1" applyBorder="1" applyAlignment="1" applyProtection="1">
      <alignment horizontal="center" vertical="center"/>
      <protection locked="0"/>
    </xf>
    <xf numFmtId="0" fontId="19" fillId="0" borderId="57" xfId="519" applyFont="1" applyFill="1" applyBorder="1" applyAlignment="1" applyProtection="1">
      <alignment horizontal="center" vertical="center"/>
    </xf>
    <xf numFmtId="0" fontId="19" fillId="0" borderId="54" xfId="794" applyFont="1" applyFill="1" applyBorder="1" applyAlignment="1" applyProtection="1">
      <alignment horizontal="left" vertical="center" wrapText="1"/>
    </xf>
    <xf numFmtId="164" fontId="20" fillId="0" borderId="38" xfId="794" applyNumberFormat="1" applyFont="1" applyFill="1" applyBorder="1" applyAlignment="1" applyProtection="1">
      <alignment horizontal="center" vertical="center"/>
      <protection locked="0"/>
    </xf>
    <xf numFmtId="0" fontId="40" fillId="0" borderId="16" xfId="3" applyFont="1" applyFill="1" applyBorder="1" applyAlignment="1" applyProtection="1">
      <alignment horizontal="left"/>
    </xf>
    <xf numFmtId="0" fontId="19" fillId="0" borderId="59" xfId="795" applyFont="1" applyFill="1" applyBorder="1" applyProtection="1"/>
    <xf numFmtId="0" fontId="40" fillId="0" borderId="18" xfId="519" applyFont="1" applyFill="1" applyBorder="1" applyAlignment="1" applyProtection="1"/>
    <xf numFmtId="0" fontId="19" fillId="0" borderId="136" xfId="795" applyFont="1" applyFill="1" applyBorder="1" applyProtection="1"/>
    <xf numFmtId="0" fontId="19" fillId="0" borderId="11" xfId="795" applyFont="1" applyFill="1" applyBorder="1" applyProtection="1">
      <protection locked="0"/>
    </xf>
    <xf numFmtId="3" fontId="40" fillId="0" borderId="18" xfId="519" applyNumberFormat="1" applyFont="1" applyFill="1" applyBorder="1" applyAlignment="1" applyProtection="1">
      <alignment horizontal="left"/>
    </xf>
    <xf numFmtId="3" fontId="40" fillId="0" borderId="136" xfId="519" applyNumberFormat="1" applyFont="1" applyFill="1" applyBorder="1" applyAlignment="1" applyProtection="1"/>
    <xf numFmtId="0" fontId="19" fillId="0" borderId="124" xfId="795" applyFont="1" applyFill="1" applyBorder="1" applyProtection="1"/>
    <xf numFmtId="0" fontId="19" fillId="0" borderId="28" xfId="795" applyFont="1" applyFill="1" applyBorder="1" applyProtection="1">
      <protection locked="0"/>
    </xf>
    <xf numFmtId="14" fontId="19" fillId="0" borderId="0" xfId="519" applyNumberFormat="1" applyFont="1" applyFill="1" applyBorder="1" applyAlignment="1" applyProtection="1">
      <alignment horizontal="left" vertical="center"/>
      <protection locked="0"/>
    </xf>
    <xf numFmtId="0" fontId="18" fillId="0" borderId="0" xfId="3" applyFont="1" applyFill="1" applyBorder="1" applyAlignment="1" applyProtection="1">
      <alignment horizontal="left"/>
    </xf>
    <xf numFmtId="0" fontId="20" fillId="0" borderId="0" xfId="795" applyFont="1" applyFill="1" applyBorder="1" applyProtection="1"/>
    <xf numFmtId="1" fontId="178" fillId="0" borderId="30" xfId="793" applyNumberFormat="1" applyFont="1" applyFill="1" applyBorder="1" applyAlignment="1" applyProtection="1">
      <alignment horizontal="center"/>
    </xf>
    <xf numFmtId="0" fontId="69" fillId="0" borderId="59" xfId="708" applyFont="1" applyBorder="1" applyAlignment="1">
      <alignment horizontal="center"/>
    </xf>
    <xf numFmtId="0" fontId="20" fillId="0" borderId="32" xfId="708" applyFont="1" applyFill="1" applyBorder="1" applyAlignment="1">
      <alignment horizontal="center"/>
    </xf>
    <xf numFmtId="0" fontId="19" fillId="0" borderId="60" xfId="708" applyFont="1" applyBorder="1" applyAlignment="1">
      <alignment horizontal="left" indent="1"/>
    </xf>
    <xf numFmtId="0" fontId="19" fillId="0" borderId="35" xfId="708" applyFont="1" applyFill="1" applyBorder="1" applyAlignment="1">
      <alignment horizontal="center"/>
    </xf>
    <xf numFmtId="164" fontId="20" fillId="0" borderId="37" xfId="708" applyNumberFormat="1" applyFont="1" applyFill="1" applyBorder="1" applyAlignment="1">
      <alignment horizontal="right" vertical="center"/>
    </xf>
    <xf numFmtId="0" fontId="69" fillId="0" borderId="60" xfId="708" applyFont="1" applyBorder="1" applyAlignment="1">
      <alignment horizontal="left" indent="1"/>
    </xf>
    <xf numFmtId="0" fontId="19" fillId="0" borderId="57" xfId="708" applyFont="1" applyBorder="1" applyAlignment="1">
      <alignment horizontal="center" vertical="center"/>
    </xf>
    <xf numFmtId="0" fontId="19" fillId="0" borderId="107" xfId="708" applyFont="1" applyBorder="1" applyAlignment="1">
      <alignment horizontal="left" indent="1"/>
    </xf>
    <xf numFmtId="0" fontId="19" fillId="0" borderId="38" xfId="708" applyFont="1" applyFill="1" applyBorder="1" applyAlignment="1">
      <alignment horizontal="center"/>
    </xf>
    <xf numFmtId="164" fontId="20" fillId="0" borderId="43" xfId="566" applyNumberFormat="1" applyFont="1" applyFill="1" applyBorder="1" applyAlignment="1" applyProtection="1">
      <alignment horizontal="right" vertical="center"/>
    </xf>
    <xf numFmtId="0" fontId="20" fillId="0" borderId="32" xfId="566" applyFont="1" applyFill="1" applyBorder="1" applyAlignment="1" applyProtection="1">
      <alignment horizontal="center" vertical="center"/>
    </xf>
    <xf numFmtId="0" fontId="19" fillId="0" borderId="35" xfId="566" applyFont="1" applyFill="1" applyBorder="1" applyAlignment="1" applyProtection="1">
      <alignment horizontal="center" vertical="center"/>
    </xf>
    <xf numFmtId="164" fontId="20" fillId="0" borderId="37" xfId="566" applyNumberFormat="1" applyFont="1" applyFill="1" applyBorder="1" applyAlignment="1" applyProtection="1">
      <alignment horizontal="right" vertical="center"/>
    </xf>
    <xf numFmtId="0" fontId="19" fillId="0" borderId="38" xfId="566" applyFont="1" applyFill="1" applyBorder="1" applyAlignment="1" applyProtection="1">
      <alignment horizontal="center" vertical="center"/>
    </xf>
    <xf numFmtId="0" fontId="20" fillId="0" borderId="104" xfId="708" applyFont="1" applyBorder="1" applyAlignment="1">
      <alignment horizontal="left"/>
    </xf>
    <xf numFmtId="164" fontId="193" fillId="0" borderId="37" xfId="708" applyNumberFormat="1" applyFont="1" applyBorder="1" applyAlignment="1">
      <alignment horizontal="right"/>
    </xf>
    <xf numFmtId="0" fontId="211" fillId="0" borderId="0" xfId="708" applyFont="1"/>
    <xf numFmtId="164" fontId="193" fillId="0" borderId="43" xfId="708" applyNumberFormat="1" applyFont="1" applyBorder="1"/>
    <xf numFmtId="0" fontId="19" fillId="0" borderId="58" xfId="795" applyFont="1" applyFill="1" applyBorder="1" applyProtection="1"/>
    <xf numFmtId="0" fontId="19" fillId="0" borderId="61" xfId="795" applyFont="1" applyFill="1" applyBorder="1" applyProtection="1">
      <protection locked="0"/>
    </xf>
    <xf numFmtId="0" fontId="19" fillId="0" borderId="62" xfId="795" applyFont="1" applyFill="1" applyBorder="1" applyProtection="1">
      <protection locked="0"/>
    </xf>
    <xf numFmtId="0" fontId="69" fillId="0" borderId="0" xfId="708" applyFill="1"/>
    <xf numFmtId="0" fontId="16" fillId="0" borderId="0" xfId="0" applyFont="1"/>
    <xf numFmtId="0" fontId="212" fillId="0" borderId="0" xfId="0" applyFont="1" applyFill="1"/>
    <xf numFmtId="0" fontId="19" fillId="0" borderId="23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9" fillId="0" borderId="25" xfId="0" applyFont="1" applyFill="1" applyBorder="1" applyAlignment="1">
      <alignment vertical="center" wrapText="1"/>
    </xf>
    <xf numFmtId="3" fontId="20" fillId="0" borderId="23" xfId="0" applyNumberFormat="1" applyFont="1" applyFill="1" applyBorder="1" applyAlignment="1">
      <alignment vertical="center" wrapText="1"/>
    </xf>
    <xf numFmtId="3" fontId="20" fillId="0" borderId="22" xfId="0" applyNumberFormat="1" applyFont="1" applyFill="1" applyBorder="1" applyAlignment="1">
      <alignment vertical="center" wrapText="1"/>
    </xf>
    <xf numFmtId="3" fontId="20" fillId="0" borderId="14" xfId="0" applyNumberFormat="1" applyFont="1" applyFill="1" applyBorder="1" applyAlignment="1">
      <alignment vertical="center" wrapText="1"/>
    </xf>
    <xf numFmtId="3" fontId="20" fillId="0" borderId="59" xfId="0" applyNumberFormat="1" applyFont="1" applyFill="1" applyBorder="1" applyAlignment="1">
      <alignment vertical="center" wrapText="1"/>
    </xf>
    <xf numFmtId="3" fontId="20" fillId="0" borderId="19" xfId="0" applyNumberFormat="1" applyFont="1" applyFill="1" applyBorder="1" applyAlignment="1">
      <alignment vertical="center" wrapText="1"/>
    </xf>
    <xf numFmtId="3" fontId="20" fillId="0" borderId="25" xfId="0" applyNumberFormat="1" applyFont="1" applyFill="1" applyBorder="1" applyAlignment="1">
      <alignment vertical="center" wrapText="1"/>
    </xf>
    <xf numFmtId="164" fontId="20" fillId="0" borderId="23" xfId="0" applyNumberFormat="1" applyFont="1" applyFill="1" applyBorder="1" applyAlignment="1">
      <alignment vertical="center" wrapText="1"/>
    </xf>
    <xf numFmtId="164" fontId="20" fillId="0" borderId="22" xfId="0" applyNumberFormat="1" applyFont="1" applyFill="1" applyBorder="1" applyAlignment="1">
      <alignment vertical="center" wrapText="1"/>
    </xf>
    <xf numFmtId="0" fontId="0" fillId="0" borderId="41" xfId="0" applyFont="1" applyBorder="1" applyAlignment="1">
      <alignment horizontal="center"/>
    </xf>
    <xf numFmtId="0" fontId="19" fillId="0" borderId="34" xfId="0" applyFont="1" applyFill="1" applyBorder="1" applyAlignment="1">
      <alignment vertical="center" wrapText="1"/>
    </xf>
    <xf numFmtId="0" fontId="0" fillId="0" borderId="35" xfId="0" applyFont="1" applyBorder="1" applyAlignment="1">
      <alignment horizontal="center"/>
    </xf>
    <xf numFmtId="0" fontId="19" fillId="0" borderId="37" xfId="0" applyFont="1" applyFill="1" applyBorder="1" applyAlignment="1">
      <alignment vertical="center" wrapText="1"/>
    </xf>
    <xf numFmtId="0" fontId="0" fillId="0" borderId="129" xfId="0" applyFont="1" applyBorder="1" applyAlignment="1">
      <alignment horizontal="center"/>
    </xf>
    <xf numFmtId="0" fontId="19" fillId="0" borderId="43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214" fillId="0" borderId="0" xfId="0" applyFont="1" applyFill="1"/>
    <xf numFmtId="0" fontId="19" fillId="0" borderId="40" xfId="0" applyFont="1" applyFill="1" applyBorder="1" applyAlignment="1">
      <alignment vertical="center" wrapText="1"/>
    </xf>
    <xf numFmtId="0" fontId="0" fillId="0" borderId="38" xfId="0" applyFont="1" applyBorder="1" applyAlignment="1">
      <alignment horizontal="center"/>
    </xf>
    <xf numFmtId="0" fontId="20" fillId="0" borderId="20" xfId="8" applyFont="1" applyFill="1" applyBorder="1" applyAlignment="1" applyProtection="1">
      <alignment horizontal="center" vertical="center" wrapText="1"/>
      <protection locked="0"/>
    </xf>
    <xf numFmtId="0" fontId="20" fillId="0" borderId="50" xfId="8" applyFont="1" applyFill="1" applyBorder="1" applyAlignment="1" applyProtection="1">
      <alignment horizontal="center" vertical="center" wrapText="1"/>
      <protection locked="0"/>
    </xf>
    <xf numFmtId="0" fontId="20" fillId="0" borderId="21" xfId="8" applyFont="1" applyFill="1" applyBorder="1" applyAlignment="1" applyProtection="1">
      <alignment horizontal="center" vertical="center" wrapText="1"/>
      <protection locked="0"/>
    </xf>
    <xf numFmtId="164" fontId="69" fillId="0" borderId="63" xfId="794" applyNumberFormat="1" applyFont="1" applyFill="1" applyBorder="1" applyAlignment="1" applyProtection="1">
      <alignment vertical="center"/>
      <protection locked="0"/>
    </xf>
    <xf numFmtId="164" fontId="19" fillId="0" borderId="63" xfId="794" applyNumberFormat="1" applyFont="1" applyFill="1" applyBorder="1" applyAlignment="1" applyProtection="1">
      <alignment vertical="center"/>
      <protection locked="0"/>
    </xf>
    <xf numFmtId="164" fontId="69" fillId="0" borderId="112" xfId="794" applyNumberFormat="1" applyFont="1" applyFill="1" applyBorder="1" applyAlignment="1" applyProtection="1">
      <alignment vertical="center"/>
      <protection locked="0"/>
    </xf>
    <xf numFmtId="164" fontId="202" fillId="0" borderId="51" xfId="794" applyNumberFormat="1" applyFont="1" applyFill="1" applyBorder="1" applyAlignment="1" applyProtection="1">
      <alignment horizontal="center" vertical="center" wrapText="1"/>
      <protection locked="0"/>
    </xf>
    <xf numFmtId="164" fontId="202" fillId="0" borderId="42" xfId="794" applyNumberFormat="1" applyFont="1" applyFill="1" applyBorder="1" applyAlignment="1" applyProtection="1">
      <alignment horizontal="center" vertical="center" wrapText="1"/>
      <protection locked="0"/>
    </xf>
    <xf numFmtId="164" fontId="202" fillId="0" borderId="104" xfId="794" applyNumberFormat="1" applyFont="1" applyFill="1" applyBorder="1" applyAlignment="1" applyProtection="1">
      <alignment horizontal="center" vertical="center" wrapText="1"/>
      <protection locked="0"/>
    </xf>
    <xf numFmtId="49" fontId="19" fillId="0" borderId="57" xfId="794" applyNumberFormat="1" applyFont="1" applyFill="1" applyBorder="1" applyAlignment="1" applyProtection="1">
      <alignment horizontal="center" vertical="center"/>
      <protection locked="0"/>
    </xf>
    <xf numFmtId="164" fontId="19" fillId="0" borderId="112" xfId="794" applyNumberFormat="1" applyFont="1" applyFill="1" applyBorder="1" applyAlignment="1" applyProtection="1">
      <alignment vertical="center"/>
      <protection locked="0"/>
    </xf>
    <xf numFmtId="164" fontId="188" fillId="0" borderId="32" xfId="794" applyNumberFormat="1" applyFont="1" applyFill="1" applyBorder="1" applyAlignment="1" applyProtection="1">
      <alignment horizontal="center" vertical="center" wrapText="1"/>
      <protection locked="0"/>
    </xf>
    <xf numFmtId="49" fontId="203" fillId="0" borderId="62" xfId="794" applyNumberFormat="1" applyFont="1" applyFill="1" applyBorder="1" applyAlignment="1" applyProtection="1">
      <alignment horizontal="center" vertical="center"/>
      <protection locked="0"/>
    </xf>
    <xf numFmtId="49" fontId="203" fillId="0" borderId="118" xfId="794" applyNumberFormat="1" applyFont="1" applyFill="1" applyBorder="1" applyAlignment="1" applyProtection="1">
      <alignment horizontal="center" vertical="center"/>
      <protection locked="0"/>
    </xf>
    <xf numFmtId="49" fontId="18" fillId="0" borderId="62" xfId="794" applyNumberFormat="1" applyFont="1" applyFill="1" applyBorder="1" applyAlignment="1" applyProtection="1">
      <alignment horizontal="center" vertical="center"/>
      <protection locked="0"/>
    </xf>
    <xf numFmtId="49" fontId="18" fillId="0" borderId="49" xfId="794" applyNumberFormat="1" applyFont="1" applyFill="1" applyBorder="1" applyAlignment="1" applyProtection="1">
      <alignment horizontal="center" vertical="center"/>
    </xf>
    <xf numFmtId="164" fontId="69" fillId="0" borderId="114" xfId="794" applyNumberFormat="1" applyFont="1" applyFill="1" applyBorder="1" applyAlignment="1" applyProtection="1">
      <alignment vertical="center"/>
      <protection locked="0"/>
    </xf>
    <xf numFmtId="164" fontId="202" fillId="0" borderId="52" xfId="794" applyNumberFormat="1" applyFont="1" applyFill="1" applyBorder="1" applyAlignment="1" applyProtection="1">
      <alignment horizontal="center" vertical="center" wrapText="1"/>
      <protection locked="0"/>
    </xf>
    <xf numFmtId="49" fontId="203" fillId="0" borderId="55" xfId="794" applyNumberFormat="1" applyFont="1" applyFill="1" applyBorder="1" applyAlignment="1" applyProtection="1">
      <alignment horizontal="center" vertical="center"/>
      <protection locked="0"/>
    </xf>
    <xf numFmtId="164" fontId="69" fillId="0" borderId="46" xfId="794" applyNumberFormat="1" applyFont="1" applyFill="1" applyBorder="1" applyAlignment="1" applyProtection="1">
      <alignment vertical="center"/>
      <protection locked="0"/>
    </xf>
    <xf numFmtId="164" fontId="69" fillId="0" borderId="122" xfId="794" applyNumberFormat="1" applyFont="1" applyFill="1" applyBorder="1" applyAlignment="1" applyProtection="1">
      <alignment vertical="center"/>
      <protection locked="0"/>
    </xf>
    <xf numFmtId="164" fontId="69" fillId="0" borderId="56" xfId="794" applyNumberFormat="1" applyFont="1" applyFill="1" applyBorder="1" applyAlignment="1" applyProtection="1">
      <alignment vertical="center"/>
      <protection locked="0"/>
    </xf>
    <xf numFmtId="164" fontId="69" fillId="0" borderId="53" xfId="794" applyNumberFormat="1" applyFont="1" applyFill="1" applyBorder="1" applyAlignment="1" applyProtection="1">
      <alignment vertical="center"/>
      <protection locked="0"/>
    </xf>
    <xf numFmtId="164" fontId="69" fillId="0" borderId="134" xfId="794" applyNumberFormat="1" applyFont="1" applyFill="1" applyBorder="1" applyAlignment="1" applyProtection="1">
      <alignment vertical="center"/>
      <protection locked="0"/>
    </xf>
    <xf numFmtId="164" fontId="69" fillId="0" borderId="35" xfId="794" applyNumberFormat="1" applyFont="1" applyFill="1" applyBorder="1" applyAlignment="1" applyProtection="1">
      <alignment vertical="center"/>
      <protection locked="0"/>
    </xf>
    <xf numFmtId="49" fontId="203" fillId="0" borderId="57" xfId="794" applyNumberFormat="1" applyFont="1" applyFill="1" applyBorder="1" applyAlignment="1" applyProtection="1">
      <alignment horizontal="center" vertical="center"/>
      <protection locked="0"/>
    </xf>
    <xf numFmtId="0" fontId="20" fillId="0" borderId="24" xfId="8" applyFont="1" applyFill="1" applyBorder="1" applyAlignment="1" applyProtection="1">
      <alignment horizontal="center" vertical="center" wrapText="1"/>
      <protection locked="0"/>
    </xf>
    <xf numFmtId="164" fontId="202" fillId="0" borderId="33" xfId="794" applyNumberFormat="1" applyFont="1" applyFill="1" applyBorder="1" applyAlignment="1" applyProtection="1">
      <alignment horizontal="center" vertical="center" wrapText="1"/>
      <protection locked="0"/>
    </xf>
    <xf numFmtId="49" fontId="203" fillId="0" borderId="27" xfId="794" applyNumberFormat="1" applyFont="1" applyFill="1" applyBorder="1" applyAlignment="1" applyProtection="1">
      <alignment horizontal="center" vertical="center"/>
      <protection locked="0"/>
    </xf>
    <xf numFmtId="219" fontId="188" fillId="0" borderId="23" xfId="794" applyNumberFormat="1" applyFont="1" applyBorder="1" applyAlignment="1">
      <alignment horizontal="center" vertical="center"/>
    </xf>
    <xf numFmtId="164" fontId="188" fillId="0" borderId="33" xfId="794" applyNumberFormat="1" applyFont="1" applyFill="1" applyBorder="1" applyAlignment="1" applyProtection="1">
      <alignment horizontal="center" vertical="center" wrapText="1"/>
      <protection locked="0"/>
    </xf>
    <xf numFmtId="164" fontId="19" fillId="0" borderId="134" xfId="8" applyNumberFormat="1" applyFont="1" applyFill="1" applyBorder="1" applyProtection="1"/>
    <xf numFmtId="164" fontId="19" fillId="0" borderId="38" xfId="8" applyNumberFormat="1" applyFont="1" applyFill="1" applyBorder="1" applyAlignment="1" applyProtection="1">
      <alignment horizontal="center" vertical="center"/>
    </xf>
    <xf numFmtId="164" fontId="19" fillId="0" borderId="35" xfId="8" applyNumberFormat="1" applyFont="1" applyFill="1" applyBorder="1" applyProtection="1"/>
    <xf numFmtId="164" fontId="19" fillId="0" borderId="122" xfId="8" applyNumberFormat="1" applyFont="1" applyFill="1" applyBorder="1" applyProtection="1"/>
    <xf numFmtId="164" fontId="19" fillId="0" borderId="53" xfId="8" applyNumberFormat="1" applyFont="1" applyFill="1" applyBorder="1" applyProtection="1"/>
    <xf numFmtId="164" fontId="188" fillId="0" borderId="51" xfId="794" applyNumberFormat="1" applyFont="1" applyFill="1" applyBorder="1" applyAlignment="1" applyProtection="1">
      <alignment horizontal="center" vertical="center" wrapText="1"/>
      <protection locked="0"/>
    </xf>
    <xf numFmtId="164" fontId="188" fillId="0" borderId="52" xfId="794" applyNumberFormat="1" applyFont="1" applyFill="1" applyBorder="1" applyAlignment="1" applyProtection="1">
      <alignment horizontal="center" vertical="center" wrapText="1"/>
      <protection locked="0"/>
    </xf>
    <xf numFmtId="49" fontId="18" fillId="0" borderId="57" xfId="794" applyNumberFormat="1" applyFont="1" applyFill="1" applyBorder="1" applyAlignment="1" applyProtection="1">
      <alignment horizontal="center" vertical="center"/>
      <protection locked="0"/>
    </xf>
    <xf numFmtId="164" fontId="19" fillId="0" borderId="55" xfId="8" applyNumberFormat="1" applyFont="1" applyFill="1" applyBorder="1" applyAlignment="1" applyProtection="1">
      <alignment horizontal="center" vertical="center"/>
    </xf>
    <xf numFmtId="164" fontId="19" fillId="0" borderId="46" xfId="794" applyNumberFormat="1" applyFont="1" applyFill="1" applyBorder="1" applyAlignment="1" applyProtection="1">
      <alignment vertical="center"/>
      <protection locked="0"/>
    </xf>
    <xf numFmtId="164" fontId="19" fillId="0" borderId="56" xfId="794" applyNumberFormat="1" applyFont="1" applyFill="1" applyBorder="1" applyAlignment="1" applyProtection="1">
      <alignment vertical="center"/>
      <protection locked="0"/>
    </xf>
    <xf numFmtId="49" fontId="18" fillId="0" borderId="54" xfId="794" applyNumberFormat="1" applyFont="1" applyFill="1" applyBorder="1" applyAlignment="1" applyProtection="1">
      <alignment horizontal="center" vertical="center"/>
      <protection locked="0"/>
    </xf>
    <xf numFmtId="164" fontId="19" fillId="139" borderId="39" xfId="8" applyNumberFormat="1" applyFont="1" applyFill="1" applyBorder="1" applyAlignment="1" applyProtection="1">
      <alignment horizontal="center"/>
    </xf>
    <xf numFmtId="164" fontId="19" fillId="139" borderId="106" xfId="8" applyNumberFormat="1" applyFont="1" applyFill="1" applyBorder="1" applyAlignment="1" applyProtection="1">
      <alignment horizontal="center"/>
    </xf>
    <xf numFmtId="164" fontId="20" fillId="140" borderId="41" xfId="8" applyNumberFormat="1" applyFont="1" applyFill="1" applyBorder="1" applyProtection="1"/>
    <xf numFmtId="164" fontId="20" fillId="140" borderId="35" xfId="8" applyNumberFormat="1" applyFont="1" applyFill="1" applyBorder="1" applyProtection="1"/>
    <xf numFmtId="164" fontId="20" fillId="140" borderId="10" xfId="8" applyNumberFormat="1" applyFont="1" applyFill="1" applyBorder="1" applyProtection="1"/>
    <xf numFmtId="164" fontId="193" fillId="140" borderId="19" xfId="794" applyNumberFormat="1" applyFont="1" applyFill="1" applyBorder="1" applyAlignment="1" applyProtection="1">
      <alignment vertical="center"/>
      <protection locked="0"/>
    </xf>
    <xf numFmtId="164" fontId="193" fillId="140" borderId="20" xfId="794" applyNumberFormat="1" applyFont="1" applyFill="1" applyBorder="1" applyAlignment="1" applyProtection="1">
      <alignment vertical="center"/>
      <protection locked="0"/>
    </xf>
    <xf numFmtId="164" fontId="193" fillId="140" borderId="21" xfId="794" applyNumberFormat="1" applyFont="1" applyFill="1" applyBorder="1" applyAlignment="1" applyProtection="1">
      <alignment vertical="center"/>
      <protection locked="0"/>
    </xf>
    <xf numFmtId="164" fontId="193" fillId="140" borderId="22" xfId="794" applyNumberFormat="1" applyFont="1" applyFill="1" applyBorder="1" applyAlignment="1" applyProtection="1">
      <alignment vertical="center"/>
      <protection locked="0"/>
    </xf>
    <xf numFmtId="164" fontId="193" fillId="140" borderId="10" xfId="794" applyNumberFormat="1" applyFont="1" applyFill="1" applyBorder="1" applyAlignment="1" applyProtection="1">
      <alignment vertical="center"/>
      <protection locked="0"/>
    </xf>
    <xf numFmtId="164" fontId="193" fillId="140" borderId="50" xfId="794" applyNumberFormat="1" applyFont="1" applyFill="1" applyBorder="1" applyAlignment="1" applyProtection="1">
      <alignment vertical="center"/>
      <protection locked="0"/>
    </xf>
    <xf numFmtId="164" fontId="20" fillId="140" borderId="21" xfId="8" applyNumberFormat="1" applyFont="1" applyFill="1" applyBorder="1" applyProtection="1"/>
    <xf numFmtId="164" fontId="20" fillId="140" borderId="19" xfId="794" applyNumberFormat="1" applyFont="1" applyFill="1" applyBorder="1" applyAlignment="1" applyProtection="1">
      <alignment vertical="center"/>
      <protection locked="0"/>
    </xf>
    <xf numFmtId="164" fontId="20" fillId="140" borderId="20" xfId="794" applyNumberFormat="1" applyFont="1" applyFill="1" applyBorder="1" applyAlignment="1" applyProtection="1">
      <alignment vertical="center"/>
      <protection locked="0"/>
    </xf>
    <xf numFmtId="164" fontId="20" fillId="140" borderId="22" xfId="8" applyNumberFormat="1" applyFont="1" applyFill="1" applyBorder="1" applyProtection="1"/>
    <xf numFmtId="164" fontId="20" fillId="0" borderId="24" xfId="8" applyNumberFormat="1" applyFont="1" applyFill="1" applyBorder="1" applyAlignment="1" applyProtection="1">
      <alignment horizontal="center"/>
    </xf>
    <xf numFmtId="164" fontId="20" fillId="0" borderId="47" xfId="794" applyNumberFormat="1" applyFont="1" applyFill="1" applyBorder="1" applyAlignment="1" applyProtection="1">
      <alignment horizontal="right" vertical="center"/>
    </xf>
    <xf numFmtId="164" fontId="19" fillId="0" borderId="47" xfId="794" applyNumberFormat="1" applyFont="1" applyFill="1" applyBorder="1" applyAlignment="1" applyProtection="1">
      <alignment horizontal="right" vertical="center"/>
      <protection locked="0"/>
    </xf>
    <xf numFmtId="164" fontId="19" fillId="0" borderId="49" xfId="794" applyNumberFormat="1" applyFont="1" applyFill="1" applyBorder="1" applyAlignment="1" applyProtection="1">
      <alignment horizontal="right" vertical="center"/>
      <protection locked="0"/>
    </xf>
    <xf numFmtId="164" fontId="20" fillId="140" borderId="44" xfId="794" applyNumberFormat="1" applyFont="1" applyFill="1" applyBorder="1" applyAlignment="1" applyProtection="1">
      <alignment horizontal="right" vertical="center"/>
    </xf>
    <xf numFmtId="164" fontId="20" fillId="140" borderId="44" xfId="794" applyNumberFormat="1" applyFont="1" applyFill="1" applyBorder="1" applyAlignment="1" applyProtection="1">
      <alignment horizontal="right" vertical="center"/>
      <protection locked="0"/>
    </xf>
    <xf numFmtId="0" fontId="207" fillId="0" borderId="0" xfId="727" applyFont="1"/>
    <xf numFmtId="0" fontId="19" fillId="0" borderId="0" xfId="564"/>
    <xf numFmtId="1" fontId="178" fillId="0" borderId="10" xfId="793" applyNumberFormat="1" applyFont="1" applyBorder="1" applyAlignment="1">
      <alignment horizontal="center"/>
    </xf>
    <xf numFmtId="0" fontId="19" fillId="0" borderId="0" xfId="564" applyAlignment="1">
      <alignment horizontal="center"/>
    </xf>
    <xf numFmtId="0" fontId="20" fillId="0" borderId="23" xfId="564" applyFont="1" applyBorder="1" applyAlignment="1">
      <alignment horizontal="center" vertical="center" wrapText="1"/>
    </xf>
    <xf numFmtId="0" fontId="20" fillId="0" borderId="20" xfId="564" applyFont="1" applyBorder="1" applyAlignment="1">
      <alignment horizontal="center" vertical="center" wrapText="1"/>
    </xf>
    <xf numFmtId="164" fontId="20" fillId="0" borderId="10" xfId="564" applyNumberFormat="1" applyFont="1" applyBorder="1" applyAlignment="1">
      <alignment horizontal="center" vertical="center" wrapText="1"/>
    </xf>
    <xf numFmtId="0" fontId="20" fillId="0" borderId="10" xfId="564" applyFont="1" applyBorder="1" applyAlignment="1">
      <alignment horizontal="center" vertical="center" wrapText="1"/>
    </xf>
    <xf numFmtId="0" fontId="19" fillId="0" borderId="23" xfId="564" applyBorder="1" applyAlignment="1">
      <alignment horizontal="center"/>
    </xf>
    <xf numFmtId="0" fontId="19" fillId="0" borderId="20" xfId="564" applyBorder="1" applyAlignment="1">
      <alignment horizontal="center"/>
    </xf>
    <xf numFmtId="164" fontId="19" fillId="0" borderId="10" xfId="564" applyNumberFormat="1" applyBorder="1" applyAlignment="1">
      <alignment horizontal="center"/>
    </xf>
    <xf numFmtId="0" fontId="19" fillId="0" borderId="10" xfId="564" applyBorder="1" applyAlignment="1">
      <alignment horizontal="center"/>
    </xf>
    <xf numFmtId="0" fontId="19" fillId="0" borderId="18" xfId="564" applyBorder="1" applyAlignment="1">
      <alignment horizontal="center"/>
    </xf>
    <xf numFmtId="0" fontId="19" fillId="0" borderId="44" xfId="564" applyBorder="1" applyAlignment="1">
      <alignment horizontal="center"/>
    </xf>
    <xf numFmtId="164" fontId="19" fillId="37" borderId="51" xfId="607" applyNumberFormat="1" applyFont="1" applyFill="1" applyBorder="1"/>
    <xf numFmtId="164" fontId="19" fillId="37" borderId="32" xfId="607" applyNumberFormat="1" applyFont="1" applyFill="1" applyBorder="1"/>
    <xf numFmtId="164" fontId="19" fillId="0" borderId="0" xfId="564" applyNumberFormat="1"/>
    <xf numFmtId="0" fontId="19" fillId="0" borderId="47" xfId="564" applyBorder="1" applyAlignment="1">
      <alignment horizontal="center"/>
    </xf>
    <xf numFmtId="164" fontId="19" fillId="37" borderId="56" xfId="607" applyNumberFormat="1" applyFont="1" applyFill="1" applyBorder="1"/>
    <xf numFmtId="164" fontId="19" fillId="37" borderId="35" xfId="607" applyNumberFormat="1" applyFont="1" applyFill="1" applyBorder="1"/>
    <xf numFmtId="0" fontId="19" fillId="0" borderId="128" xfId="564" applyBorder="1" applyAlignment="1">
      <alignment horizontal="center"/>
    </xf>
    <xf numFmtId="164" fontId="19" fillId="37" borderId="57" xfId="607" applyNumberFormat="1" applyFont="1" applyFill="1" applyBorder="1"/>
    <xf numFmtId="164" fontId="19" fillId="37" borderId="38" xfId="607" applyNumberFormat="1" applyFont="1" applyFill="1" applyBorder="1"/>
    <xf numFmtId="0" fontId="19" fillId="0" borderId="32" xfId="564" applyBorder="1" applyAlignment="1">
      <alignment horizontal="center"/>
    </xf>
    <xf numFmtId="0" fontId="19" fillId="0" borderId="35" xfId="564" applyBorder="1" applyAlignment="1">
      <alignment horizontal="center"/>
    </xf>
    <xf numFmtId="0" fontId="19" fillId="0" borderId="129" xfId="564" applyBorder="1" applyAlignment="1">
      <alignment horizontal="center"/>
    </xf>
    <xf numFmtId="164" fontId="215" fillId="0" borderId="0" xfId="564" applyNumberFormat="1" applyFont="1"/>
    <xf numFmtId="0" fontId="40" fillId="0" borderId="12" xfId="3" applyFont="1" applyBorder="1" applyAlignment="1">
      <alignment horizontal="left"/>
    </xf>
    <xf numFmtId="0" fontId="19" fillId="0" borderId="58" xfId="795" applyBorder="1"/>
    <xf numFmtId="0" fontId="40" fillId="0" borderId="13" xfId="3" applyFont="1" applyBorder="1" applyAlignment="1">
      <alignment horizontal="left"/>
    </xf>
    <xf numFmtId="0" fontId="19" fillId="0" borderId="59" xfId="795" applyBorder="1"/>
    <xf numFmtId="0" fontId="19" fillId="0" borderId="47" xfId="792" applyFont="1" applyBorder="1"/>
    <xf numFmtId="3" fontId="19" fillId="0" borderId="106" xfId="13" applyNumberFormat="1" applyBorder="1" applyProtection="1">
      <protection locked="0"/>
    </xf>
    <xf numFmtId="0" fontId="19" fillId="0" borderId="134" xfId="792" applyFont="1" applyBorder="1"/>
    <xf numFmtId="0" fontId="19" fillId="0" borderId="133" xfId="795" applyBorder="1"/>
    <xf numFmtId="0" fontId="40" fillId="0" borderId="18" xfId="564" applyFont="1" applyBorder="1"/>
    <xf numFmtId="0" fontId="19" fillId="0" borderId="61" xfId="795" applyBorder="1" applyProtection="1">
      <protection locked="0"/>
    </xf>
    <xf numFmtId="3" fontId="40" fillId="0" borderId="18" xfId="564" applyNumberFormat="1" applyFont="1" applyBorder="1" applyAlignment="1">
      <alignment horizontal="left"/>
    </xf>
    <xf numFmtId="3" fontId="40" fillId="0" borderId="0" xfId="564" applyNumberFormat="1" applyFont="1"/>
    <xf numFmtId="0" fontId="40" fillId="0" borderId="26" xfId="3" applyFont="1" applyBorder="1" applyAlignment="1">
      <alignment horizontal="left"/>
    </xf>
    <xf numFmtId="0" fontId="19" fillId="0" borderId="62" xfId="795" applyBorder="1" applyProtection="1">
      <protection locked="0"/>
    </xf>
    <xf numFmtId="0" fontId="19" fillId="0" borderId="27" xfId="795" applyBorder="1"/>
    <xf numFmtId="0" fontId="18" fillId="0" borderId="23" xfId="3" applyBorder="1" applyAlignment="1">
      <alignment horizontal="left"/>
    </xf>
    <xf numFmtId="14" fontId="19" fillId="0" borderId="25" xfId="564" applyNumberFormat="1" applyBorder="1" applyAlignment="1" applyProtection="1">
      <alignment horizontal="left" vertical="center"/>
      <protection locked="0"/>
    </xf>
    <xf numFmtId="0" fontId="19" fillId="0" borderId="0" xfId="564" applyAlignment="1">
      <alignment wrapText="1"/>
    </xf>
    <xf numFmtId="0" fontId="19" fillId="0" borderId="44" xfId="794" applyFont="1" applyBorder="1" applyAlignment="1">
      <alignment horizontal="left" vertical="center" indent="1"/>
    </xf>
    <xf numFmtId="0" fontId="20" fillId="0" borderId="23" xfId="794" applyFont="1" applyBorder="1" applyAlignment="1">
      <alignment horizontal="left" vertical="center"/>
    </xf>
    <xf numFmtId="0" fontId="19" fillId="0" borderId="47" xfId="794" applyFont="1" applyBorder="1" applyAlignment="1">
      <alignment horizontal="left" vertical="center" indent="1"/>
    </xf>
    <xf numFmtId="0" fontId="19" fillId="0" borderId="128" xfId="794" applyFont="1" applyBorder="1" applyAlignment="1">
      <alignment horizontal="left" vertical="center" indent="1"/>
    </xf>
    <xf numFmtId="0" fontId="19" fillId="0" borderId="92" xfId="794" applyFont="1" applyBorder="1" applyAlignment="1">
      <alignment horizontal="left" vertical="center" indent="1"/>
    </xf>
    <xf numFmtId="164" fontId="20" fillId="34" borderId="118" xfId="564" applyNumberFormat="1" applyFont="1" applyFill="1" applyBorder="1"/>
    <xf numFmtId="164" fontId="20" fillId="34" borderId="30" xfId="564" applyNumberFormat="1" applyFont="1" applyFill="1" applyBorder="1"/>
    <xf numFmtId="164" fontId="19" fillId="37" borderId="44" xfId="607" applyNumberFormat="1" applyFont="1" applyFill="1" applyBorder="1"/>
    <xf numFmtId="164" fontId="19" fillId="37" borderId="47" xfId="607" applyNumberFormat="1" applyFont="1" applyFill="1" applyBorder="1"/>
    <xf numFmtId="164" fontId="19" fillId="37" borderId="49" xfId="607" applyNumberFormat="1" applyFont="1" applyFill="1" applyBorder="1"/>
    <xf numFmtId="164" fontId="20" fillId="34" borderId="26" xfId="564" applyNumberFormat="1" applyFont="1" applyFill="1" applyBorder="1"/>
    <xf numFmtId="164" fontId="19" fillId="37" borderId="97" xfId="607" applyNumberFormat="1" applyFont="1" applyFill="1" applyBorder="1"/>
    <xf numFmtId="164" fontId="19" fillId="37" borderId="99" xfId="607" applyNumberFormat="1" applyFont="1" applyFill="1" applyBorder="1"/>
    <xf numFmtId="0" fontId="20" fillId="0" borderId="21" xfId="564" applyFont="1" applyBorder="1" applyAlignment="1">
      <alignment horizontal="center" vertical="center" wrapText="1"/>
    </xf>
    <xf numFmtId="0" fontId="19" fillId="0" borderId="21" xfId="564" applyBorder="1" applyAlignment="1">
      <alignment horizontal="center"/>
    </xf>
    <xf numFmtId="164" fontId="19" fillId="37" borderId="33" xfId="607" applyNumberFormat="1" applyFont="1" applyFill="1" applyBorder="1"/>
    <xf numFmtId="164" fontId="19" fillId="37" borderId="106" xfId="607" applyNumberFormat="1" applyFont="1" applyFill="1" applyBorder="1"/>
    <xf numFmtId="164" fontId="19" fillId="37" borderId="54" xfId="607" applyNumberFormat="1" applyFont="1" applyFill="1" applyBorder="1"/>
    <xf numFmtId="164" fontId="20" fillId="34" borderId="27" xfId="564" applyNumberFormat="1" applyFont="1" applyFill="1" applyBorder="1"/>
    <xf numFmtId="0" fontId="188" fillId="0" borderId="35" xfId="794" applyFont="1" applyFill="1" applyBorder="1" applyAlignment="1" applyProtection="1">
      <alignment horizontal="left" vertical="center"/>
    </xf>
    <xf numFmtId="164" fontId="188" fillId="140" borderId="35" xfId="794" applyNumberFormat="1" applyFont="1" applyFill="1" applyBorder="1" applyAlignment="1" applyProtection="1">
      <alignment horizontal="right" vertical="center"/>
    </xf>
    <xf numFmtId="164" fontId="188" fillId="140" borderId="37" xfId="794" applyNumberFormat="1" applyFont="1" applyFill="1" applyBorder="1" applyAlignment="1" applyProtection="1">
      <alignment horizontal="right" vertical="center"/>
    </xf>
    <xf numFmtId="0" fontId="188" fillId="0" borderId="38" xfId="794" applyFont="1" applyFill="1" applyBorder="1" applyAlignment="1" applyProtection="1">
      <alignment horizontal="left" vertical="center"/>
    </xf>
    <xf numFmtId="164" fontId="188" fillId="140" borderId="38" xfId="794" applyNumberFormat="1" applyFont="1" applyFill="1" applyBorder="1" applyAlignment="1" applyProtection="1">
      <alignment horizontal="right" vertical="center"/>
    </xf>
    <xf numFmtId="164" fontId="188" fillId="140" borderId="43" xfId="794" applyNumberFormat="1" applyFont="1" applyFill="1" applyBorder="1" applyAlignment="1" applyProtection="1">
      <alignment horizontal="right" vertical="center"/>
    </xf>
    <xf numFmtId="0" fontId="188" fillId="0" borderId="32" xfId="794" applyFont="1" applyFill="1" applyBorder="1" applyAlignment="1" applyProtection="1">
      <alignment vertical="center"/>
    </xf>
    <xf numFmtId="0" fontId="188" fillId="139" borderId="32" xfId="794" applyFont="1" applyFill="1" applyBorder="1" applyAlignment="1" applyProtection="1">
      <alignment horizontal="center" vertical="center"/>
    </xf>
    <xf numFmtId="0" fontId="188" fillId="139" borderId="34" xfId="794" applyFont="1" applyFill="1" applyBorder="1" applyAlignment="1" applyProtection="1">
      <alignment horizontal="center" vertical="center"/>
    </xf>
    <xf numFmtId="164" fontId="209" fillId="0" borderId="35" xfId="714" applyNumberFormat="1" applyFont="1" applyFill="1" applyBorder="1" applyAlignment="1">
      <alignment horizontal="right" vertical="center"/>
    </xf>
    <xf numFmtId="164" fontId="19" fillId="0" borderId="35" xfId="714" applyNumberFormat="1" applyFont="1" applyFill="1" applyBorder="1" applyAlignment="1">
      <alignment horizontal="right" vertical="center"/>
    </xf>
    <xf numFmtId="164" fontId="19" fillId="0" borderId="38" xfId="714" applyNumberFormat="1" applyFont="1" applyFill="1" applyBorder="1" applyAlignment="1">
      <alignment horizontal="right" vertical="center"/>
    </xf>
    <xf numFmtId="164" fontId="20" fillId="140" borderId="35" xfId="11" applyNumberFormat="1" applyFont="1" applyFill="1" applyBorder="1"/>
    <xf numFmtId="164" fontId="20" fillId="140" borderId="32" xfId="11" applyNumberFormat="1" applyFont="1" applyFill="1" applyBorder="1"/>
    <xf numFmtId="164" fontId="20" fillId="140" borderId="47" xfId="519" applyNumberFormat="1" applyFont="1" applyFill="1" applyBorder="1" applyProtection="1"/>
    <xf numFmtId="164" fontId="20" fillId="140" borderId="38" xfId="519" applyNumberFormat="1" applyFont="1" applyFill="1" applyBorder="1" applyProtection="1"/>
    <xf numFmtId="164" fontId="20" fillId="140" borderId="35" xfId="519" applyNumberFormat="1" applyFont="1" applyFill="1" applyBorder="1" applyProtection="1"/>
    <xf numFmtId="0" fontId="20" fillId="139" borderId="44" xfId="519" applyFont="1" applyFill="1" applyBorder="1" applyAlignment="1" applyProtection="1">
      <alignment horizontal="center"/>
    </xf>
    <xf numFmtId="0" fontId="20" fillId="139" borderId="32" xfId="519" applyFont="1" applyFill="1" applyBorder="1" applyAlignment="1" applyProtection="1">
      <alignment horizontal="center"/>
    </xf>
    <xf numFmtId="164" fontId="19" fillId="139" borderId="35" xfId="519" applyNumberFormat="1" applyFont="1" applyFill="1" applyBorder="1" applyAlignment="1" applyProtection="1">
      <alignment horizontal="center"/>
      <protection locked="0"/>
    </xf>
    <xf numFmtId="164" fontId="20" fillId="139" borderId="35" xfId="519" applyNumberFormat="1" applyFont="1" applyFill="1" applyBorder="1" applyAlignment="1" applyProtection="1">
      <alignment horizontal="center"/>
    </xf>
    <xf numFmtId="164" fontId="20" fillId="139" borderId="129" xfId="519" applyNumberFormat="1" applyFont="1" applyFill="1" applyBorder="1" applyAlignment="1" applyProtection="1">
      <alignment horizontal="center"/>
      <protection locked="0"/>
    </xf>
    <xf numFmtId="164" fontId="18" fillId="139" borderId="35" xfId="607" applyNumberFormat="1" applyFont="1" applyFill="1" applyBorder="1" applyAlignment="1">
      <alignment horizontal="center"/>
    </xf>
    <xf numFmtId="164" fontId="19" fillId="139" borderId="129" xfId="519" applyNumberFormat="1" applyFont="1" applyFill="1" applyBorder="1" applyAlignment="1" applyProtection="1">
      <alignment horizontal="center"/>
    </xf>
    <xf numFmtId="164" fontId="20" fillId="139" borderId="26" xfId="519" applyNumberFormat="1" applyFont="1" applyFill="1" applyBorder="1" applyAlignment="1" applyProtection="1">
      <alignment horizontal="center"/>
    </xf>
    <xf numFmtId="4" fontId="19" fillId="139" borderId="35" xfId="794" applyNumberFormat="1" applyFont="1" applyFill="1" applyBorder="1" applyAlignment="1" applyProtection="1">
      <alignment horizontal="center" vertical="center"/>
      <protection locked="0"/>
    </xf>
    <xf numFmtId="4" fontId="19" fillId="139" borderId="37" xfId="794" applyNumberFormat="1" applyFont="1" applyFill="1" applyBorder="1" applyAlignment="1" applyProtection="1">
      <alignment horizontal="center" vertical="center"/>
      <protection locked="0"/>
    </xf>
    <xf numFmtId="4" fontId="19" fillId="139" borderId="43" xfId="794" applyNumberFormat="1" applyFont="1" applyFill="1" applyBorder="1" applyAlignment="1" applyProtection="1">
      <alignment horizontal="center" vertical="center"/>
      <protection locked="0"/>
    </xf>
    <xf numFmtId="164" fontId="20" fillId="140" borderId="34" xfId="11" applyNumberFormat="1" applyFont="1" applyFill="1" applyBorder="1"/>
    <xf numFmtId="0" fontId="20" fillId="0" borderId="12" xfId="488" applyFont="1" applyBorder="1" applyAlignment="1">
      <alignment horizontal="center" vertical="center"/>
    </xf>
    <xf numFmtId="0" fontId="181" fillId="0" borderId="27" xfId="488" applyFont="1" applyBorder="1" applyAlignment="1">
      <alignment horizontal="left" vertical="top" wrapText="1"/>
    </xf>
    <xf numFmtId="0" fontId="20" fillId="0" borderId="0" xfId="520" applyFont="1" applyFill="1"/>
    <xf numFmtId="0" fontId="19" fillId="0" borderId="10" xfId="488" applyFont="1" applyBorder="1" applyAlignment="1">
      <alignment horizontal="center" vertical="center"/>
    </xf>
    <xf numFmtId="0" fontId="19" fillId="0" borderId="24" xfId="488" applyFont="1" applyBorder="1" applyAlignment="1">
      <alignment horizontal="center" vertical="center"/>
    </xf>
    <xf numFmtId="0" fontId="19" fillId="0" borderId="25" xfId="488" applyFont="1" applyBorder="1" applyAlignment="1">
      <alignment horizontal="center" vertical="center"/>
    </xf>
    <xf numFmtId="0" fontId="179" fillId="0" borderId="32" xfId="488" applyFont="1" applyBorder="1" applyAlignment="1">
      <alignment horizontal="center" vertical="center"/>
    </xf>
    <xf numFmtId="0" fontId="72" fillId="0" borderId="31" xfId="488" applyFont="1" applyBorder="1" applyAlignment="1">
      <alignment horizontal="left" vertical="top" wrapText="1"/>
    </xf>
    <xf numFmtId="0" fontId="179" fillId="0" borderId="35" xfId="488" applyFont="1" applyBorder="1" applyAlignment="1">
      <alignment horizontal="center" vertical="center"/>
    </xf>
    <xf numFmtId="0" fontId="72" fillId="0" borderId="35" xfId="488" applyFont="1" applyBorder="1" applyAlignment="1">
      <alignment horizontal="left" vertical="top"/>
    </xf>
    <xf numFmtId="0" fontId="179" fillId="0" borderId="41" xfId="488" applyFont="1" applyBorder="1" applyAlignment="1">
      <alignment horizontal="center" vertical="center"/>
    </xf>
    <xf numFmtId="0" fontId="72" fillId="0" borderId="32" xfId="488" applyFont="1" applyBorder="1" applyAlignment="1">
      <alignment vertical="top"/>
    </xf>
    <xf numFmtId="0" fontId="72" fillId="0" borderId="129" xfId="488" applyFont="1" applyBorder="1" applyAlignment="1">
      <alignment horizontal="left" vertical="top"/>
    </xf>
    <xf numFmtId="0" fontId="217" fillId="0" borderId="0" xfId="520" applyFont="1"/>
    <xf numFmtId="0" fontId="19" fillId="0" borderId="44" xfId="488" applyFont="1" applyFill="1" applyBorder="1" applyAlignment="1">
      <alignment vertical="top"/>
    </xf>
    <xf numFmtId="0" fontId="19" fillId="0" borderId="34" xfId="488" applyFont="1" applyFill="1" applyBorder="1" applyAlignment="1">
      <alignment vertical="top"/>
    </xf>
    <xf numFmtId="0" fontId="19" fillId="0" borderId="47" xfId="488" applyFont="1" applyFill="1" applyBorder="1" applyAlignment="1">
      <alignment vertical="top"/>
    </xf>
    <xf numFmtId="0" fontId="19" fillId="0" borderId="37" xfId="488" applyFont="1" applyFill="1" applyBorder="1" applyAlignment="1">
      <alignment vertical="top"/>
    </xf>
    <xf numFmtId="0" fontId="180" fillId="0" borderId="37" xfId="488" applyFont="1" applyFill="1" applyBorder="1" applyAlignment="1">
      <alignment vertical="top"/>
    </xf>
    <xf numFmtId="0" fontId="19" fillId="0" borderId="140" xfId="488" applyFont="1" applyFill="1" applyBorder="1" applyAlignment="1">
      <alignment vertical="top"/>
    </xf>
    <xf numFmtId="0" fontId="180" fillId="0" borderId="139" xfId="488" applyFont="1" applyFill="1" applyBorder="1" applyAlignment="1">
      <alignment vertical="top"/>
    </xf>
    <xf numFmtId="0" fontId="179" fillId="0" borderId="30" xfId="488" applyFont="1" applyBorder="1" applyAlignment="1">
      <alignment horizontal="center" vertical="center"/>
    </xf>
    <xf numFmtId="0" fontId="20" fillId="0" borderId="23" xfId="488" applyFont="1" applyBorder="1" applyAlignment="1">
      <alignment vertical="top"/>
    </xf>
    <xf numFmtId="0" fontId="180" fillId="0" borderId="24" xfId="488" applyFont="1" applyBorder="1" applyAlignment="1">
      <alignment vertical="top"/>
    </xf>
    <xf numFmtId="0" fontId="72" fillId="0" borderId="29" xfId="488" applyFont="1" applyBorder="1" applyAlignment="1">
      <alignment vertical="top"/>
    </xf>
    <xf numFmtId="0" fontId="72" fillId="0" borderId="48" xfId="488" applyFont="1" applyBorder="1" applyAlignment="1">
      <alignment horizontal="left" vertical="top"/>
    </xf>
    <xf numFmtId="0" fontId="180" fillId="0" borderId="43" xfId="488" applyFont="1" applyFill="1" applyBorder="1" applyAlignment="1">
      <alignment vertical="top"/>
    </xf>
    <xf numFmtId="0" fontId="179" fillId="0" borderId="31" xfId="488" applyFont="1" applyBorder="1" applyAlignment="1">
      <alignment horizontal="center" vertical="center"/>
    </xf>
    <xf numFmtId="0" fontId="180" fillId="0" borderId="11" xfId="488" applyFont="1" applyBorder="1" applyAlignment="1">
      <alignment vertical="top"/>
    </xf>
    <xf numFmtId="0" fontId="19" fillId="37" borderId="29" xfId="488" applyFont="1" applyFill="1" applyBorder="1" applyAlignment="1">
      <alignment horizontal="left" vertical="top" wrapText="1"/>
    </xf>
    <xf numFmtId="0" fontId="19" fillId="37" borderId="29" xfId="488" applyFont="1" applyFill="1" applyBorder="1" applyAlignment="1">
      <alignment vertical="top"/>
    </xf>
    <xf numFmtId="0" fontId="28" fillId="0" borderId="0" xfId="520" applyFont="1" applyFill="1"/>
    <xf numFmtId="0" fontId="174" fillId="0" borderId="0" xfId="520" applyFont="1"/>
    <xf numFmtId="0" fontId="19" fillId="0" borderId="140" xfId="488" applyFont="1" applyBorder="1" applyAlignment="1">
      <alignment vertical="top"/>
    </xf>
    <xf numFmtId="0" fontId="180" fillId="0" borderId="43" xfId="488" applyFont="1" applyBorder="1" applyAlignment="1">
      <alignment vertical="top"/>
    </xf>
    <xf numFmtId="0" fontId="179" fillId="0" borderId="38" xfId="488" applyFont="1" applyBorder="1" applyAlignment="1">
      <alignment horizontal="center" vertical="center"/>
    </xf>
    <xf numFmtId="0" fontId="180" fillId="0" borderId="25" xfId="488" applyFont="1" applyBorder="1" applyAlignment="1">
      <alignment vertical="top"/>
    </xf>
    <xf numFmtId="0" fontId="179" fillId="0" borderId="29" xfId="488" applyFont="1" applyBorder="1" applyAlignment="1">
      <alignment horizontal="center"/>
    </xf>
    <xf numFmtId="0" fontId="20" fillId="0" borderId="12" xfId="488" applyFont="1" applyBorder="1"/>
    <xf numFmtId="0" fontId="19" fillId="0" borderId="44" xfId="488" applyFont="1" applyFill="1" applyBorder="1"/>
    <xf numFmtId="0" fontId="19" fillId="0" borderId="33" xfId="488" applyFont="1" applyFill="1" applyBorder="1"/>
    <xf numFmtId="0" fontId="107" fillId="0" borderId="34" xfId="488" applyFill="1" applyBorder="1" applyAlignment="1">
      <alignment vertical="center"/>
    </xf>
    <xf numFmtId="0" fontId="19" fillId="0" borderId="47" xfId="488" applyFont="1" applyFill="1" applyBorder="1" applyAlignment="1">
      <alignment horizontal="left"/>
    </xf>
    <xf numFmtId="0" fontId="19" fillId="0" borderId="72" xfId="488" applyFont="1" applyFill="1" applyBorder="1" applyAlignment="1">
      <alignment horizontal="left"/>
    </xf>
    <xf numFmtId="0" fontId="107" fillId="0" borderId="37" xfId="488" applyFill="1" applyBorder="1" applyAlignment="1">
      <alignment vertical="center"/>
    </xf>
    <xf numFmtId="0" fontId="19" fillId="0" borderId="47" xfId="488" applyFont="1" applyFill="1" applyBorder="1"/>
    <xf numFmtId="0" fontId="19" fillId="0" borderId="72" xfId="488" applyFont="1" applyFill="1" applyBorder="1"/>
    <xf numFmtId="0" fontId="182" fillId="0" borderId="37" xfId="488" applyFont="1" applyFill="1" applyBorder="1"/>
    <xf numFmtId="0" fontId="19" fillId="0" borderId="0" xfId="488" applyFont="1" applyFill="1" applyBorder="1"/>
    <xf numFmtId="0" fontId="19" fillId="0" borderId="47" xfId="490" applyFont="1" applyFill="1" applyBorder="1"/>
    <xf numFmtId="0" fontId="31" fillId="0" borderId="37" xfId="488" applyFont="1" applyFill="1" applyBorder="1"/>
    <xf numFmtId="0" fontId="0" fillId="0" borderId="0" xfId="0" applyFill="1" applyBorder="1" applyAlignment="1">
      <alignment vertical="top" wrapText="1"/>
    </xf>
    <xf numFmtId="0" fontId="19" fillId="0" borderId="0" xfId="490" applyFont="1" applyFill="1" applyBorder="1"/>
    <xf numFmtId="0" fontId="19" fillId="0" borderId="0" xfId="520" applyFont="1" applyFill="1"/>
    <xf numFmtId="0" fontId="179" fillId="0" borderId="48" xfId="488" applyFont="1" applyBorder="1" applyAlignment="1">
      <alignment horizontal="center"/>
    </xf>
    <xf numFmtId="0" fontId="19" fillId="0" borderId="140" xfId="490" applyFont="1" applyFill="1" applyBorder="1"/>
    <xf numFmtId="0" fontId="31" fillId="0" borderId="11" xfId="488" applyFont="1" applyFill="1" applyBorder="1"/>
    <xf numFmtId="0" fontId="179" fillId="0" borderId="35" xfId="490" applyFont="1" applyBorder="1" applyAlignment="1">
      <alignment horizontal="center"/>
    </xf>
    <xf numFmtId="0" fontId="179" fillId="0" borderId="30" xfId="490" applyFont="1" applyBorder="1" applyAlignment="1">
      <alignment horizontal="center"/>
    </xf>
    <xf numFmtId="0" fontId="19" fillId="0" borderId="26" xfId="490" applyFont="1" applyFill="1" applyBorder="1"/>
    <xf numFmtId="0" fontId="19" fillId="0" borderId="27" xfId="488" applyFont="1" applyFill="1" applyBorder="1"/>
    <xf numFmtId="0" fontId="182" fillId="0" borderId="28" xfId="488" applyFont="1" applyFill="1" applyBorder="1"/>
    <xf numFmtId="0" fontId="0" fillId="0" borderId="0" xfId="0" applyFill="1" applyAlignment="1">
      <alignment vertical="top" wrapText="1"/>
    </xf>
    <xf numFmtId="4" fontId="19" fillId="0" borderId="0" xfId="520" applyNumberFormat="1"/>
    <xf numFmtId="0" fontId="183" fillId="0" borderId="0" xfId="520" applyFont="1"/>
    <xf numFmtId="0" fontId="20" fillId="0" borderId="0" xfId="520" applyFont="1"/>
    <xf numFmtId="0" fontId="19" fillId="0" borderId="58" xfId="12" applyBorder="1" applyAlignment="1" applyProtection="1">
      <alignment vertical="center"/>
      <protection locked="0"/>
    </xf>
    <xf numFmtId="0" fontId="40" fillId="0" borderId="13" xfId="3" applyFont="1" applyBorder="1" applyAlignment="1">
      <alignment horizontal="left" vertical="center"/>
    </xf>
    <xf numFmtId="3" fontId="19" fillId="0" borderId="72" xfId="13" applyNumberFormat="1" applyBorder="1" applyProtection="1">
      <protection locked="0"/>
    </xf>
    <xf numFmtId="0" fontId="19" fillId="0" borderId="60" xfId="792" applyFont="1" applyBorder="1"/>
    <xf numFmtId="3" fontId="40" fillId="0" borderId="37" xfId="3" applyNumberFormat="1" applyFont="1" applyBorder="1" applyProtection="1">
      <protection locked="0"/>
    </xf>
    <xf numFmtId="0" fontId="40" fillId="0" borderId="18" xfId="520" applyFont="1" applyBorder="1" applyAlignment="1" applyProtection="1">
      <alignment vertical="center"/>
      <protection locked="0"/>
    </xf>
    <xf numFmtId="0" fontId="19" fillId="0" borderId="61" xfId="12" applyBorder="1" applyAlignment="1" applyProtection="1">
      <alignment vertical="center"/>
      <protection locked="0"/>
    </xf>
    <xf numFmtId="0" fontId="19" fillId="0" borderId="0" xfId="12" applyAlignment="1" applyProtection="1">
      <alignment vertical="center"/>
      <protection locked="0"/>
    </xf>
    <xf numFmtId="3" fontId="40" fillId="0" borderId="18" xfId="520" applyNumberFormat="1" applyFont="1" applyBorder="1" applyAlignment="1" applyProtection="1">
      <alignment horizontal="left" vertical="center"/>
      <protection locked="0"/>
    </xf>
    <xf numFmtId="3" fontId="40" fillId="0" borderId="0" xfId="520" applyNumberFormat="1" applyFont="1" applyAlignment="1" applyProtection="1">
      <alignment vertical="center"/>
      <protection locked="0"/>
    </xf>
    <xf numFmtId="0" fontId="19" fillId="0" borderId="62" xfId="12" applyBorder="1" applyAlignment="1" applyProtection="1">
      <alignment vertical="center"/>
      <protection locked="0"/>
    </xf>
    <xf numFmtId="0" fontId="19" fillId="0" borderId="27" xfId="12" applyBorder="1" applyAlignment="1">
      <alignment vertical="center"/>
    </xf>
    <xf numFmtId="14" fontId="19" fillId="0" borderId="25" xfId="520" applyNumberFormat="1" applyBorder="1" applyAlignment="1" applyProtection="1">
      <alignment horizontal="left" vertical="center"/>
      <protection locked="0"/>
    </xf>
    <xf numFmtId="0" fontId="181" fillId="0" borderId="27" xfId="490" applyFont="1" applyBorder="1" applyAlignment="1">
      <alignment vertical="top" wrapText="1"/>
    </xf>
    <xf numFmtId="164" fontId="19" fillId="0" borderId="41" xfId="490" applyNumberFormat="1" applyFont="1" applyBorder="1" applyAlignment="1" applyProtection="1">
      <alignment vertical="center"/>
      <protection locked="0"/>
    </xf>
    <xf numFmtId="164" fontId="19" fillId="0" borderId="35" xfId="490" applyNumberFormat="1" applyFont="1" applyBorder="1" applyAlignment="1" applyProtection="1">
      <alignment vertical="center"/>
      <protection locked="0"/>
    </xf>
    <xf numFmtId="164" fontId="19" fillId="0" borderId="38" xfId="490" applyNumberFormat="1" applyFont="1" applyBorder="1" applyAlignment="1" applyProtection="1">
      <alignment vertical="center"/>
      <protection locked="0"/>
    </xf>
    <xf numFmtId="164" fontId="19" fillId="0" borderId="32" xfId="490" applyNumberFormat="1" applyFont="1" applyBorder="1" applyAlignment="1" applyProtection="1">
      <alignment vertical="center"/>
      <protection locked="0"/>
    </xf>
    <xf numFmtId="164" fontId="19" fillId="0" borderId="34" xfId="490" applyNumberFormat="1" applyFont="1" applyFill="1" applyBorder="1" applyAlignment="1" applyProtection="1">
      <alignment vertical="center"/>
      <protection locked="0"/>
    </xf>
    <xf numFmtId="164" fontId="19" fillId="0" borderId="37" xfId="490" applyNumberFormat="1" applyFont="1" applyFill="1" applyBorder="1" applyAlignment="1" applyProtection="1">
      <alignment vertical="center"/>
      <protection locked="0"/>
    </xf>
    <xf numFmtId="164" fontId="19" fillId="0" borderId="139" xfId="490" applyNumberFormat="1" applyFont="1" applyFill="1" applyBorder="1" applyAlignment="1" applyProtection="1">
      <alignment vertical="center"/>
      <protection locked="0"/>
    </xf>
    <xf numFmtId="164" fontId="19" fillId="0" borderId="41" xfId="490" applyNumberFormat="1" applyFont="1" applyBorder="1" applyProtection="1">
      <protection locked="0"/>
    </xf>
    <xf numFmtId="164" fontId="19" fillId="0" borderId="48" xfId="490" applyNumberFormat="1" applyFont="1" applyBorder="1" applyProtection="1">
      <protection locked="0"/>
    </xf>
    <xf numFmtId="164" fontId="19" fillId="0" borderId="34" xfId="490" applyNumberFormat="1" applyFont="1" applyFill="1" applyBorder="1" applyProtection="1">
      <protection locked="0"/>
    </xf>
    <xf numFmtId="164" fontId="19" fillId="0" borderId="37" xfId="490" applyNumberFormat="1" applyFont="1" applyFill="1" applyBorder="1" applyProtection="1">
      <protection locked="0"/>
    </xf>
    <xf numFmtId="164" fontId="19" fillId="0" borderId="139" xfId="490" applyNumberFormat="1" applyFont="1" applyFill="1" applyBorder="1" applyProtection="1">
      <protection locked="0"/>
    </xf>
    <xf numFmtId="164" fontId="19" fillId="0" borderId="32" xfId="490" applyNumberFormat="1" applyFont="1" applyFill="1" applyBorder="1" applyProtection="1">
      <protection locked="0"/>
    </xf>
    <xf numFmtId="164" fontId="19" fillId="0" borderId="35" xfId="490" applyNumberFormat="1" applyFont="1" applyFill="1" applyBorder="1" applyProtection="1">
      <protection locked="0"/>
    </xf>
    <xf numFmtId="164" fontId="19" fillId="0" borderId="0" xfId="488" applyNumberFormat="1" applyFont="1" applyProtection="1">
      <protection locked="0"/>
    </xf>
    <xf numFmtId="164" fontId="19" fillId="0" borderId="0" xfId="488" applyNumberFormat="1" applyFont="1"/>
    <xf numFmtId="164" fontId="181" fillId="0" borderId="27" xfId="490" applyNumberFormat="1" applyFont="1" applyBorder="1" applyAlignment="1">
      <alignment vertical="top" wrapText="1"/>
    </xf>
    <xf numFmtId="164" fontId="19" fillId="0" borderId="10" xfId="488" applyNumberFormat="1" applyFont="1" applyBorder="1"/>
    <xf numFmtId="164" fontId="19" fillId="0" borderId="35" xfId="488" applyNumberFormat="1" applyFont="1" applyFill="1" applyBorder="1" applyProtection="1">
      <protection locked="0"/>
    </xf>
    <xf numFmtId="164" fontId="19" fillId="0" borderId="30" xfId="488" applyNumberFormat="1" applyFont="1" applyFill="1" applyBorder="1" applyProtection="1">
      <protection locked="0"/>
    </xf>
    <xf numFmtId="164" fontId="20" fillId="140" borderId="10" xfId="488" applyNumberFormat="1" applyFont="1" applyFill="1" applyBorder="1"/>
    <xf numFmtId="164" fontId="20" fillId="140" borderId="10" xfId="490" applyNumberFormat="1" applyFont="1" applyFill="1" applyBorder="1" applyProtection="1">
      <protection locked="0"/>
    </xf>
    <xf numFmtId="0" fontId="0" fillId="35" borderId="0" xfId="0" applyFill="1"/>
    <xf numFmtId="49" fontId="20" fillId="0" borderId="0" xfId="3" applyNumberFormat="1" applyFont="1" applyBorder="1" applyAlignment="1" applyProtection="1">
      <alignment horizontal="center" vertical="center"/>
      <protection locked="0"/>
    </xf>
    <xf numFmtId="1" fontId="20" fillId="0" borderId="0" xfId="3" applyNumberFormat="1" applyFont="1" applyBorder="1" applyAlignment="1" applyProtection="1">
      <alignment horizontal="center" vertical="center"/>
      <protection locked="0"/>
    </xf>
    <xf numFmtId="0" fontId="16" fillId="35" borderId="0" xfId="0" applyFont="1" applyFill="1"/>
    <xf numFmtId="0" fontId="158" fillId="0" borderId="0" xfId="545" applyFont="1"/>
    <xf numFmtId="0" fontId="20" fillId="0" borderId="0" xfId="545" applyFont="1"/>
    <xf numFmtId="0" fontId="14" fillId="0" borderId="0" xfId="508" applyFont="1"/>
    <xf numFmtId="49" fontId="20" fillId="0" borderId="10" xfId="1" applyNumberFormat="1" applyFont="1" applyBorder="1" applyAlignment="1">
      <alignment horizontal="center" vertical="center"/>
    </xf>
    <xf numFmtId="0" fontId="20" fillId="0" borderId="10" xfId="4" applyFont="1" applyBorder="1" applyAlignment="1">
      <alignment horizontal="center" vertical="center"/>
    </xf>
    <xf numFmtId="3" fontId="20" fillId="0" borderId="32" xfId="1" applyNumberFormat="1" applyFont="1" applyBorder="1" applyAlignment="1">
      <alignment horizontal="center"/>
    </xf>
    <xf numFmtId="164" fontId="20" fillId="0" borderId="0" xfId="5" applyNumberFormat="1" applyFont="1"/>
    <xf numFmtId="3" fontId="19" fillId="0" borderId="35" xfId="1" applyNumberFormat="1" applyFont="1" applyBorder="1" applyAlignment="1">
      <alignment horizontal="center"/>
    </xf>
    <xf numFmtId="164" fontId="20" fillId="0" borderId="35" xfId="1" applyNumberFormat="1" applyFont="1" applyBorder="1" applyAlignment="1">
      <alignment horizontal="right" vertical="center" wrapText="1"/>
    </xf>
    <xf numFmtId="0" fontId="174" fillId="0" borderId="0" xfId="545" applyFont="1"/>
    <xf numFmtId="0" fontId="1" fillId="0" borderId="0" xfId="508" applyAlignment="1">
      <alignment horizontal="center"/>
    </xf>
    <xf numFmtId="0" fontId="0" fillId="0" borderId="0" xfId="508" applyFont="1" applyAlignment="1">
      <alignment horizontal="center"/>
    </xf>
    <xf numFmtId="3" fontId="19" fillId="0" borderId="0" xfId="1" applyNumberFormat="1" applyFont="1" applyAlignment="1">
      <alignment horizontal="center"/>
    </xf>
    <xf numFmtId="0" fontId="1" fillId="0" borderId="0" xfId="508" applyAlignment="1">
      <alignment horizontal="left"/>
    </xf>
    <xf numFmtId="216" fontId="1" fillId="0" borderId="0" xfId="508" applyNumberFormat="1"/>
    <xf numFmtId="9" fontId="1" fillId="0" borderId="0" xfId="508" applyNumberFormat="1"/>
    <xf numFmtId="164" fontId="20" fillId="0" borderId="35" xfId="1" applyNumberFormat="1" applyFont="1" applyBorder="1" applyAlignment="1">
      <alignment horizontal="right" vertical="center"/>
    </xf>
    <xf numFmtId="3" fontId="19" fillId="0" borderId="48" xfId="1" applyNumberFormat="1" applyFont="1" applyBorder="1" applyAlignment="1">
      <alignment horizontal="center"/>
    </xf>
    <xf numFmtId="164" fontId="20" fillId="0" borderId="35" xfId="1" applyNumberFormat="1" applyFont="1" applyBorder="1" applyAlignment="1" applyProtection="1">
      <alignment horizontal="right" vertical="center"/>
      <protection locked="0"/>
    </xf>
    <xf numFmtId="3" fontId="19" fillId="0" borderId="38" xfId="1" applyNumberFormat="1" applyFont="1" applyBorder="1" applyAlignment="1">
      <alignment horizontal="center"/>
    </xf>
    <xf numFmtId="164" fontId="20" fillId="0" borderId="38" xfId="1" applyNumberFormat="1" applyFont="1" applyBorder="1" applyAlignment="1" applyProtection="1">
      <alignment horizontal="right" vertical="center"/>
      <protection locked="0"/>
    </xf>
    <xf numFmtId="3" fontId="20" fillId="0" borderId="10" xfId="1" applyNumberFormat="1" applyFont="1" applyBorder="1" applyAlignment="1">
      <alignment horizontal="center"/>
    </xf>
    <xf numFmtId="164" fontId="211" fillId="0" borderId="10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/>
    <xf numFmtId="0" fontId="16" fillId="0" borderId="0" xfId="0" applyFont="1" applyFill="1"/>
    <xf numFmtId="0" fontId="19" fillId="0" borderId="10" xfId="545" applyFont="1" applyBorder="1"/>
    <xf numFmtId="0" fontId="69" fillId="0" borderId="19" xfId="508" applyFont="1" applyBorder="1" applyAlignment="1">
      <alignment horizontal="center"/>
    </xf>
    <xf numFmtId="0" fontId="69" fillId="0" borderId="20" xfId="508" applyFont="1" applyBorder="1" applyAlignment="1">
      <alignment horizontal="center"/>
    </xf>
    <xf numFmtId="0" fontId="69" fillId="0" borderId="22" xfId="508" applyFont="1" applyBorder="1" applyAlignment="1">
      <alignment horizontal="center"/>
    </xf>
    <xf numFmtId="0" fontId="0" fillId="0" borderId="0" xfId="0" applyAlignment="1">
      <alignment wrapText="1"/>
    </xf>
    <xf numFmtId="0" fontId="19" fillId="0" borderId="10" xfId="545" applyFont="1" applyBorder="1" applyAlignment="1">
      <alignment wrapText="1"/>
    </xf>
    <xf numFmtId="0" fontId="193" fillId="0" borderId="19" xfId="508" applyFont="1" applyBorder="1" applyAlignment="1">
      <alignment horizontal="center" vertical="center" wrapText="1"/>
    </xf>
    <xf numFmtId="0" fontId="193" fillId="0" borderId="20" xfId="508" applyFont="1" applyBorder="1" applyAlignment="1">
      <alignment horizontal="center" vertical="center" wrapText="1"/>
    </xf>
    <xf numFmtId="0" fontId="193" fillId="0" borderId="25" xfId="508" applyFont="1" applyBorder="1" applyAlignment="1">
      <alignment horizontal="center" vertical="center" wrapText="1"/>
    </xf>
    <xf numFmtId="3" fontId="19" fillId="0" borderId="46" xfId="1" applyNumberFormat="1" applyFont="1" applyBorder="1" applyAlignment="1">
      <alignment horizontal="center"/>
    </xf>
    <xf numFmtId="164" fontId="19" fillId="34" borderId="112" xfId="1" applyNumberFormat="1" applyFont="1" applyFill="1" applyBorder="1" applyAlignment="1">
      <alignment horizontal="right" vertical="center"/>
    </xf>
    <xf numFmtId="3" fontId="19" fillId="0" borderId="56" xfId="1" applyNumberFormat="1" applyFont="1" applyBorder="1" applyAlignment="1">
      <alignment horizontal="center"/>
    </xf>
    <xf numFmtId="164" fontId="19" fillId="34" borderId="63" xfId="1" applyNumberFormat="1" applyFont="1" applyFill="1" applyBorder="1" applyAlignment="1">
      <alignment horizontal="right" vertical="center"/>
    </xf>
    <xf numFmtId="3" fontId="19" fillId="0" borderId="108" xfId="1" applyNumberFormat="1" applyFont="1" applyBorder="1" applyAlignment="1">
      <alignment horizontal="center"/>
    </xf>
    <xf numFmtId="164" fontId="19" fillId="34" borderId="118" xfId="1" applyNumberFormat="1" applyFont="1" applyFill="1" applyBorder="1" applyAlignment="1">
      <alignment horizontal="right" vertical="center"/>
    </xf>
    <xf numFmtId="164" fontId="19" fillId="34" borderId="28" xfId="1" applyNumberFormat="1" applyFont="1" applyFill="1" applyBorder="1" applyAlignment="1">
      <alignment horizontal="right" vertical="center"/>
    </xf>
    <xf numFmtId="0" fontId="19" fillId="0" borderId="47" xfId="792" applyFont="1" applyFill="1" applyBorder="1"/>
    <xf numFmtId="3" fontId="19" fillId="0" borderId="72" xfId="13" applyNumberFormat="1" applyFont="1" applyFill="1" applyBorder="1" applyProtection="1">
      <protection locked="0"/>
    </xf>
    <xf numFmtId="0" fontId="19" fillId="0" borderId="60" xfId="792" applyFont="1" applyFill="1" applyBorder="1"/>
    <xf numFmtId="0" fontId="19" fillId="0" borderId="0" xfId="12" applyFont="1" applyFill="1" applyAlignment="1" applyProtection="1">
      <alignment vertical="center"/>
      <protection locked="0"/>
    </xf>
    <xf numFmtId="3" fontId="40" fillId="0" borderId="0" xfId="520" applyNumberFormat="1" applyFont="1" applyFill="1" applyAlignment="1" applyProtection="1">
      <alignment vertical="center"/>
      <protection locked="0"/>
    </xf>
    <xf numFmtId="0" fontId="19" fillId="0" borderId="27" xfId="12" applyFont="1" applyFill="1" applyBorder="1" applyAlignment="1">
      <alignment vertical="center"/>
    </xf>
    <xf numFmtId="0" fontId="18" fillId="0" borderId="23" xfId="3" applyFont="1" applyFill="1" applyBorder="1" applyAlignment="1">
      <alignment horizontal="left" vertical="center"/>
    </xf>
    <xf numFmtId="0" fontId="18" fillId="0" borderId="0" xfId="3" applyFont="1" applyFill="1" applyAlignment="1">
      <alignment horizontal="left" vertical="center"/>
    </xf>
    <xf numFmtId="0" fontId="19" fillId="0" borderId="0" xfId="12" applyFont="1" applyFill="1" applyAlignment="1">
      <alignment vertical="center"/>
    </xf>
    <xf numFmtId="164" fontId="20" fillId="36" borderId="32" xfId="1" applyNumberFormat="1" applyFont="1" applyFill="1" applyBorder="1" applyAlignment="1">
      <alignment horizontal="right" vertical="center"/>
    </xf>
    <xf numFmtId="164" fontId="20" fillId="36" borderId="32" xfId="1" applyNumberFormat="1" applyFont="1" applyFill="1" applyBorder="1" applyAlignment="1">
      <alignment horizontal="right" vertical="center" wrapText="1"/>
    </xf>
    <xf numFmtId="0" fontId="69" fillId="0" borderId="113" xfId="508" applyNumberFormat="1" applyFont="1" applyBorder="1" applyAlignment="1">
      <alignment horizontal="left"/>
    </xf>
    <xf numFmtId="0" fontId="69" fillId="0" borderId="112" xfId="508" applyNumberFormat="1" applyFont="1" applyBorder="1"/>
    <xf numFmtId="0" fontId="69" fillId="0" borderId="141" xfId="508" applyNumberFormat="1" applyFont="1" applyBorder="1"/>
    <xf numFmtId="0" fontId="69" fillId="0" borderId="63" xfId="508" applyNumberFormat="1" applyFont="1" applyBorder="1"/>
    <xf numFmtId="0" fontId="69" fillId="0" borderId="62" xfId="508" applyNumberFormat="1" applyFont="1" applyBorder="1"/>
    <xf numFmtId="0" fontId="69" fillId="0" borderId="118" xfId="508" applyNumberFormat="1" applyFont="1" applyBorder="1"/>
    <xf numFmtId="164" fontId="69" fillId="0" borderId="112" xfId="508" applyNumberFormat="1" applyFont="1" applyBorder="1"/>
    <xf numFmtId="164" fontId="69" fillId="0" borderId="63" xfId="508" applyNumberFormat="1" applyFont="1" applyBorder="1"/>
    <xf numFmtId="164" fontId="69" fillId="0" borderId="118" xfId="508" applyNumberFormat="1" applyFont="1" applyBorder="1"/>
    <xf numFmtId="10" fontId="69" fillId="0" borderId="112" xfId="508" applyNumberFormat="1" applyFont="1" applyBorder="1"/>
    <xf numFmtId="10" fontId="69" fillId="0" borderId="63" xfId="508" applyNumberFormat="1" applyFont="1" applyBorder="1"/>
    <xf numFmtId="10" fontId="69" fillId="0" borderId="118" xfId="508" applyNumberFormat="1" applyFont="1" applyBorder="1"/>
    <xf numFmtId="3" fontId="19" fillId="0" borderId="0" xfId="628" applyNumberFormat="1" applyFill="1" applyAlignment="1">
      <alignment horizontal="right"/>
    </xf>
    <xf numFmtId="0" fontId="19" fillId="0" borderId="0" xfId="488" applyFont="1" applyAlignment="1">
      <alignment horizontal="right"/>
    </xf>
    <xf numFmtId="164" fontId="19" fillId="0" borderId="0" xfId="8" applyNumberFormat="1" applyFont="1" applyFill="1" applyAlignment="1">
      <alignment horizontal="right" vertical="center"/>
    </xf>
    <xf numFmtId="164" fontId="19" fillId="0" borderId="44" xfId="0" applyNumberFormat="1" applyFont="1" applyFill="1" applyBorder="1" applyAlignment="1">
      <alignment vertical="center" wrapText="1"/>
    </xf>
    <xf numFmtId="164" fontId="19" fillId="0" borderId="104" xfId="0" applyNumberFormat="1" applyFont="1" applyFill="1" applyBorder="1" applyAlignment="1">
      <alignment vertical="center" wrapText="1"/>
    </xf>
    <xf numFmtId="164" fontId="19" fillId="0" borderId="51" xfId="0" applyNumberFormat="1" applyFont="1" applyFill="1" applyBorder="1" applyAlignment="1">
      <alignment vertical="center" wrapText="1"/>
    </xf>
    <xf numFmtId="164" fontId="19" fillId="0" borderId="52" xfId="0" applyNumberFormat="1" applyFont="1" applyFill="1" applyBorder="1" applyAlignment="1">
      <alignment vertical="center" wrapText="1"/>
    </xf>
    <xf numFmtId="164" fontId="19" fillId="0" borderId="39" xfId="0" applyNumberFormat="1" applyFont="1" applyFill="1" applyBorder="1" applyAlignment="1">
      <alignment vertical="center" wrapText="1"/>
    </xf>
    <xf numFmtId="164" fontId="19" fillId="0" borderId="40" xfId="0" applyNumberFormat="1" applyFont="1" applyFill="1" applyBorder="1" applyAlignment="1">
      <alignment vertical="center" wrapText="1"/>
    </xf>
    <xf numFmtId="164" fontId="19" fillId="0" borderId="45" xfId="0" applyNumberFormat="1" applyFont="1" applyFill="1" applyBorder="1" applyAlignment="1">
      <alignment vertical="center" wrapText="1"/>
    </xf>
    <xf numFmtId="164" fontId="19" fillId="0" borderId="47" xfId="0" applyNumberFormat="1" applyFont="1" applyFill="1" applyBorder="1" applyAlignment="1">
      <alignment vertical="center" wrapText="1"/>
    </xf>
    <xf numFmtId="164" fontId="19" fillId="0" borderId="60" xfId="0" applyNumberFormat="1" applyFont="1" applyFill="1" applyBorder="1" applyAlignment="1">
      <alignment vertical="center" wrapText="1"/>
    </xf>
    <xf numFmtId="164" fontId="19" fillId="0" borderId="56" xfId="0" applyNumberFormat="1" applyFont="1" applyFill="1" applyBorder="1" applyAlignment="1">
      <alignment vertical="center" wrapText="1"/>
    </xf>
    <xf numFmtId="164" fontId="19" fillId="0" borderId="53" xfId="0" applyNumberFormat="1" applyFont="1" applyFill="1" applyBorder="1" applyAlignment="1">
      <alignment vertical="center" wrapText="1"/>
    </xf>
    <xf numFmtId="164" fontId="19" fillId="0" borderId="106" xfId="0" applyNumberFormat="1" applyFont="1" applyFill="1" applyBorder="1" applyAlignment="1">
      <alignment vertical="center" wrapText="1"/>
    </xf>
    <xf numFmtId="164" fontId="19" fillId="0" borderId="37" xfId="0" applyNumberFormat="1" applyFont="1" applyFill="1" applyBorder="1" applyAlignment="1">
      <alignment vertical="center" wrapText="1"/>
    </xf>
    <xf numFmtId="164" fontId="19" fillId="0" borderId="49" xfId="0" applyNumberFormat="1" applyFont="1" applyFill="1" applyBorder="1" applyAlignment="1">
      <alignment vertical="center" wrapText="1"/>
    </xf>
    <xf numFmtId="164" fontId="19" fillId="0" borderId="107" xfId="0" applyNumberFormat="1" applyFont="1" applyFill="1" applyBorder="1" applyAlignment="1">
      <alignment vertical="center" wrapText="1"/>
    </xf>
    <xf numFmtId="164" fontId="69" fillId="0" borderId="57" xfId="794" applyNumberFormat="1" applyFont="1" applyFill="1" applyBorder="1" applyAlignment="1" applyProtection="1">
      <alignment vertical="center"/>
      <protection locked="0"/>
    </xf>
    <xf numFmtId="164" fontId="69" fillId="0" borderId="55" xfId="794" applyNumberFormat="1" applyFont="1" applyFill="1" applyBorder="1" applyAlignment="1" applyProtection="1">
      <alignment vertical="center"/>
      <protection locked="0"/>
    </xf>
    <xf numFmtId="164" fontId="19" fillId="0" borderId="55" xfId="0" applyNumberFormat="1" applyFont="1" applyFill="1" applyBorder="1" applyAlignment="1">
      <alignment vertical="center" wrapText="1"/>
    </xf>
    <xf numFmtId="164" fontId="69" fillId="0" borderId="108" xfId="794" applyNumberFormat="1" applyFont="1" applyFill="1" applyBorder="1" applyAlignment="1" applyProtection="1">
      <alignment vertical="center"/>
      <protection locked="0"/>
    </xf>
    <xf numFmtId="164" fontId="69" fillId="0" borderId="110" xfId="794" applyNumberFormat="1" applyFont="1" applyFill="1" applyBorder="1" applyAlignment="1" applyProtection="1">
      <alignment vertical="center"/>
      <protection locked="0"/>
    </xf>
    <xf numFmtId="164" fontId="19" fillId="0" borderId="121" xfId="0" applyNumberFormat="1" applyFont="1" applyFill="1" applyBorder="1" applyAlignment="1">
      <alignment vertical="center" wrapText="1"/>
    </xf>
    <xf numFmtId="164" fontId="19" fillId="0" borderId="46" xfId="0" applyNumberFormat="1" applyFont="1" applyFill="1" applyBorder="1" applyAlignment="1">
      <alignment vertical="center" wrapText="1"/>
    </xf>
    <xf numFmtId="164" fontId="19" fillId="0" borderId="122" xfId="0" applyNumberFormat="1" applyFont="1" applyFill="1" applyBorder="1" applyAlignment="1">
      <alignment vertical="center" wrapText="1"/>
    </xf>
    <xf numFmtId="164" fontId="69" fillId="0" borderId="107" xfId="794" applyNumberFormat="1" applyFont="1" applyFill="1" applyBorder="1" applyAlignment="1" applyProtection="1">
      <alignment vertical="center"/>
      <protection locked="0"/>
    </xf>
    <xf numFmtId="164" fontId="19" fillId="0" borderId="57" xfId="0" applyNumberFormat="1" applyFont="1" applyFill="1" applyBorder="1" applyAlignment="1">
      <alignment vertical="center" wrapText="1"/>
    </xf>
    <xf numFmtId="4" fontId="20" fillId="36" borderId="34" xfId="794" applyNumberFormat="1" applyFont="1" applyFill="1" applyBorder="1" applyAlignment="1" applyProtection="1">
      <alignment horizontal="center" vertical="center"/>
      <protection locked="0"/>
    </xf>
    <xf numFmtId="164" fontId="20" fillId="0" borderId="44" xfId="794" applyNumberFormat="1" applyFont="1" applyFill="1" applyBorder="1" applyAlignment="1" applyProtection="1">
      <alignment horizontal="center" vertical="center" wrapText="1"/>
    </xf>
    <xf numFmtId="164" fontId="19" fillId="0" borderId="47" xfId="794" applyNumberFormat="1" applyFont="1" applyFill="1" applyBorder="1" applyAlignment="1" applyProtection="1">
      <alignment horizontal="center" vertical="center" wrapText="1"/>
    </xf>
    <xf numFmtId="164" fontId="19" fillId="0" borderId="26" xfId="794" applyNumberFormat="1" applyFont="1" applyFill="1" applyBorder="1" applyAlignment="1" applyProtection="1">
      <alignment horizontal="center" vertical="center" wrapText="1"/>
    </xf>
    <xf numFmtId="164" fontId="19" fillId="0" borderId="23" xfId="794" applyNumberFormat="1" applyFont="1" applyFill="1" applyBorder="1" applyAlignment="1" applyProtection="1">
      <alignment horizontal="center" vertical="center" wrapText="1"/>
    </xf>
    <xf numFmtId="164" fontId="19" fillId="0" borderId="47" xfId="8" applyNumberFormat="1" applyFont="1" applyFill="1" applyBorder="1" applyAlignment="1" applyProtection="1">
      <alignment horizontal="right"/>
      <protection locked="0"/>
    </xf>
    <xf numFmtId="164" fontId="19" fillId="0" borderId="140" xfId="8" applyNumberFormat="1" applyFont="1" applyFill="1" applyBorder="1" applyAlignment="1" applyProtection="1">
      <alignment horizontal="right"/>
      <protection locked="0"/>
    </xf>
    <xf numFmtId="164" fontId="19" fillId="0" borderId="49" xfId="8" applyNumberFormat="1" applyFont="1" applyFill="1" applyBorder="1" applyAlignment="1" applyProtection="1">
      <alignment horizontal="right"/>
      <protection locked="0"/>
    </xf>
    <xf numFmtId="164" fontId="20" fillId="0" borderId="52" xfId="794" applyNumberFormat="1" applyFont="1" applyFill="1" applyBorder="1" applyAlignment="1" applyProtection="1">
      <alignment horizontal="center" vertical="center" wrapText="1"/>
    </xf>
    <xf numFmtId="164" fontId="19" fillId="0" borderId="53" xfId="794" applyNumberFormat="1" applyFont="1" applyFill="1" applyBorder="1" applyAlignment="1" applyProtection="1">
      <alignment horizontal="center" vertical="center" wrapText="1"/>
    </xf>
    <xf numFmtId="164" fontId="19" fillId="0" borderId="123" xfId="794" applyNumberFormat="1" applyFont="1" applyFill="1" applyBorder="1" applyAlignment="1" applyProtection="1">
      <alignment horizontal="center" vertical="center" wrapText="1"/>
    </xf>
    <xf numFmtId="164" fontId="19" fillId="0" borderId="22" xfId="794" applyNumberFormat="1" applyFont="1" applyFill="1" applyBorder="1" applyAlignment="1" applyProtection="1">
      <alignment horizontal="center" vertical="center" wrapText="1"/>
    </xf>
    <xf numFmtId="0" fontId="20" fillId="139" borderId="122" xfId="520" applyFont="1" applyFill="1" applyBorder="1" applyAlignment="1" applyProtection="1">
      <alignment horizontal="center"/>
    </xf>
    <xf numFmtId="0" fontId="20" fillId="139" borderId="52" xfId="520" applyFont="1" applyFill="1" applyBorder="1" applyAlignment="1" applyProtection="1">
      <alignment horizontal="center"/>
    </xf>
    <xf numFmtId="0" fontId="19" fillId="0" borderId="0" xfId="8" applyFont="1" applyFill="1" applyAlignment="1" applyProtection="1">
      <alignment horizontal="right"/>
    </xf>
    <xf numFmtId="0" fontId="18" fillId="0" borderId="0" xfId="1524"/>
    <xf numFmtId="0" fontId="25" fillId="0" borderId="0" xfId="1524" applyFont="1" applyAlignment="1">
      <alignment vertical="top"/>
    </xf>
    <xf numFmtId="0" fontId="73" fillId="0" borderId="0" xfId="1524" applyFont="1"/>
    <xf numFmtId="0" fontId="25" fillId="0" borderId="0" xfId="1524" applyFont="1"/>
    <xf numFmtId="0" fontId="188" fillId="0" borderId="0" xfId="1524" applyFont="1"/>
    <xf numFmtId="0" fontId="18" fillId="0" borderId="0" xfId="1524" applyProtection="1">
      <protection locked="0"/>
    </xf>
    <xf numFmtId="49" fontId="25" fillId="0" borderId="10" xfId="1524" applyNumberFormat="1" applyFont="1" applyBorder="1" applyAlignment="1" applyProtection="1">
      <alignment horizontal="center"/>
      <protection locked="0"/>
    </xf>
    <xf numFmtId="1" fontId="25" fillId="0" borderId="10" xfId="1524" applyNumberFormat="1" applyFont="1" applyBorder="1" applyAlignment="1" applyProtection="1">
      <alignment horizontal="center"/>
      <protection locked="0"/>
    </xf>
    <xf numFmtId="14" fontId="25" fillId="0" borderId="10" xfId="1524" applyNumberFormat="1" applyFont="1" applyBorder="1" applyAlignment="1" applyProtection="1">
      <alignment horizontal="center"/>
      <protection locked="0"/>
    </xf>
    <xf numFmtId="0" fontId="73" fillId="0" borderId="0" xfId="1524" applyFont="1" applyAlignment="1">
      <alignment horizontal="center"/>
    </xf>
    <xf numFmtId="0" fontId="18" fillId="0" borderId="0" xfId="1524" applyAlignment="1">
      <alignment horizontal="right"/>
    </xf>
    <xf numFmtId="49" fontId="18" fillId="0" borderId="10" xfId="1524" applyNumberFormat="1" applyBorder="1" applyAlignment="1" applyProtection="1">
      <alignment horizontal="center" vertical="center"/>
      <protection locked="0"/>
    </xf>
    <xf numFmtId="0" fontId="18" fillId="0" borderId="0" xfId="1524" applyAlignment="1">
      <alignment vertical="center"/>
    </xf>
    <xf numFmtId="0" fontId="18" fillId="0" borderId="10" xfId="1524" applyBorder="1" applyAlignment="1" applyProtection="1">
      <alignment horizontal="center" vertical="center"/>
      <protection locked="0"/>
    </xf>
    <xf numFmtId="0" fontId="18" fillId="0" borderId="10" xfId="1524" applyBorder="1" applyAlignment="1" applyProtection="1">
      <alignment vertical="center"/>
      <protection locked="0"/>
    </xf>
    <xf numFmtId="49" fontId="18" fillId="0" borderId="0" xfId="1524" applyNumberFormat="1" applyAlignment="1" applyProtection="1">
      <alignment horizontal="center" vertical="center"/>
      <protection locked="0"/>
    </xf>
    <xf numFmtId="0" fontId="18" fillId="0" borderId="0" xfId="1524" applyAlignment="1" applyProtection="1">
      <alignment horizontal="center" vertical="center"/>
      <protection locked="0"/>
    </xf>
    <xf numFmtId="0" fontId="18" fillId="0" borderId="0" xfId="1524" applyAlignment="1" applyProtection="1">
      <alignment vertical="center"/>
      <protection locked="0"/>
    </xf>
    <xf numFmtId="0" fontId="223" fillId="0" borderId="0" xfId="1524" applyFont="1" applyAlignment="1">
      <alignment horizontal="right"/>
    </xf>
    <xf numFmtId="0" fontId="40" fillId="0" borderId="0" xfId="1524" applyFont="1" applyAlignment="1">
      <alignment horizontal="center"/>
    </xf>
    <xf numFmtId="0" fontId="18" fillId="0" borderId="0" xfId="1524" applyAlignment="1">
      <alignment horizontal="center"/>
    </xf>
    <xf numFmtId="49" fontId="19" fillId="0" borderId="0" xfId="4" applyNumberFormat="1" applyFont="1" applyFill="1" applyBorder="1" applyAlignment="1">
      <alignment horizontal="left" vertical="center" indent="2"/>
    </xf>
    <xf numFmtId="3" fontId="19" fillId="0" borderId="31" xfId="1" applyNumberFormat="1" applyFont="1" applyFill="1" applyBorder="1" applyAlignment="1">
      <alignment horizontal="center"/>
    </xf>
    <xf numFmtId="164" fontId="19" fillId="0" borderId="129" xfId="1" applyNumberFormat="1" applyFont="1" applyBorder="1" applyAlignment="1" applyProtection="1">
      <alignment horizontal="right" vertical="center"/>
      <protection locked="0"/>
    </xf>
    <xf numFmtId="164" fontId="19" fillId="34" borderId="139" xfId="1" applyNumberFormat="1" applyFont="1" applyFill="1" applyBorder="1" applyAlignment="1">
      <alignment horizontal="right" vertical="center"/>
    </xf>
    <xf numFmtId="164" fontId="19" fillId="0" borderId="31" xfId="1" applyNumberFormat="1" applyFont="1" applyBorder="1" applyAlignment="1" applyProtection="1">
      <alignment horizontal="right" vertical="center"/>
      <protection locked="0"/>
    </xf>
    <xf numFmtId="49" fontId="20" fillId="0" borderId="33" xfId="5" applyNumberFormat="1" applyFont="1" applyFill="1" applyBorder="1" applyAlignment="1">
      <alignment vertical="center"/>
    </xf>
    <xf numFmtId="49" fontId="19" fillId="0" borderId="39" xfId="7" applyNumberFormat="1" applyFont="1" applyFill="1" applyBorder="1" applyAlignment="1">
      <alignment horizontal="left" vertical="top" indent="1"/>
    </xf>
    <xf numFmtId="49" fontId="19" fillId="0" borderId="106" xfId="7" applyNumberFormat="1" applyFont="1" applyFill="1" applyBorder="1" applyAlignment="1">
      <alignment horizontal="left" vertical="top" indent="1"/>
    </xf>
    <xf numFmtId="49" fontId="19" fillId="0" borderId="24" xfId="5" applyNumberFormat="1" applyFill="1" applyBorder="1" applyAlignment="1">
      <alignment vertical="center"/>
    </xf>
    <xf numFmtId="49" fontId="19" fillId="0" borderId="54" xfId="7" applyNumberFormat="1" applyFont="1" applyFill="1" applyBorder="1" applyAlignment="1">
      <alignment horizontal="left" vertical="top" indent="1"/>
    </xf>
    <xf numFmtId="49" fontId="19" fillId="0" borderId="33" xfId="5" applyNumberFormat="1" applyFill="1" applyBorder="1" applyAlignment="1">
      <alignment vertical="center"/>
    </xf>
    <xf numFmtId="49" fontId="20" fillId="0" borderId="24" xfId="4" applyNumberFormat="1" applyFont="1" applyFill="1" applyBorder="1" applyAlignment="1">
      <alignment vertical="center"/>
    </xf>
    <xf numFmtId="165" fontId="19" fillId="0" borderId="27" xfId="4" applyNumberFormat="1" applyFont="1" applyFill="1" applyBorder="1" applyAlignment="1">
      <alignment horizontal="center"/>
    </xf>
    <xf numFmtId="3" fontId="19" fillId="0" borderId="29" xfId="4" applyNumberFormat="1" applyFont="1" applyFill="1" applyBorder="1" applyAlignment="1">
      <alignment horizontal="center"/>
    </xf>
    <xf numFmtId="3" fontId="19" fillId="0" borderId="31" xfId="4" applyNumberFormat="1" applyFont="1" applyFill="1" applyBorder="1" applyAlignment="1">
      <alignment horizontal="center"/>
    </xf>
    <xf numFmtId="3" fontId="19" fillId="0" borderId="30" xfId="4" applyNumberFormat="1" applyFont="1" applyFill="1" applyBorder="1" applyAlignment="1">
      <alignment horizontal="center"/>
    </xf>
    <xf numFmtId="165" fontId="20" fillId="0" borderId="33" xfId="5" applyNumberFormat="1" applyFont="1" applyFill="1" applyBorder="1" applyAlignment="1">
      <alignment horizontal="left" vertical="center"/>
    </xf>
    <xf numFmtId="165" fontId="19" fillId="0" borderId="106" xfId="4" applyNumberFormat="1" applyFont="1" applyFill="1" applyBorder="1" applyAlignment="1">
      <alignment horizontal="left" vertical="center" indent="1"/>
    </xf>
    <xf numFmtId="3" fontId="19" fillId="0" borderId="129" xfId="4" applyNumberFormat="1" applyFont="1" applyFill="1" applyBorder="1" applyAlignment="1">
      <alignment horizontal="center"/>
    </xf>
    <xf numFmtId="49" fontId="19" fillId="0" borderId="106" xfId="4" applyNumberFormat="1" applyFont="1" applyFill="1" applyBorder="1" applyAlignment="1">
      <alignment horizontal="left" vertical="center" indent="2"/>
    </xf>
    <xf numFmtId="49" fontId="19" fillId="0" borderId="54" xfId="4" applyNumberFormat="1" applyFont="1" applyFill="1" applyBorder="1" applyAlignment="1">
      <alignment horizontal="left" vertical="center" indent="2"/>
    </xf>
    <xf numFmtId="164" fontId="19" fillId="0" borderId="31" xfId="7" applyNumberFormat="1" applyFont="1" applyBorder="1" applyAlignment="1" applyProtection="1">
      <alignment horizontal="right" vertical="center"/>
      <protection locked="0"/>
    </xf>
    <xf numFmtId="164" fontId="19" fillId="34" borderId="10" xfId="1" applyNumberFormat="1" applyFont="1" applyFill="1" applyBorder="1" applyAlignment="1">
      <alignment horizontal="right" vertical="center"/>
    </xf>
    <xf numFmtId="164" fontId="19" fillId="34" borderId="133" xfId="1" applyNumberFormat="1" applyFont="1" applyFill="1" applyBorder="1" applyAlignment="1">
      <alignment horizontal="right" vertical="center"/>
    </xf>
    <xf numFmtId="218" fontId="188" fillId="0" borderId="41" xfId="794" applyNumberFormat="1" applyFont="1" applyBorder="1" applyAlignment="1">
      <alignment horizontal="center" vertical="center"/>
    </xf>
    <xf numFmtId="219" fontId="188" fillId="0" borderId="38" xfId="794" applyNumberFormat="1" applyFont="1" applyBorder="1" applyAlignment="1">
      <alignment horizontal="center" vertical="center"/>
    </xf>
    <xf numFmtId="164" fontId="18" fillId="0" borderId="57" xfId="794" applyNumberFormat="1" applyFont="1" applyBorder="1" applyAlignment="1">
      <alignment vertical="center"/>
    </xf>
    <xf numFmtId="164" fontId="18" fillId="0" borderId="99" xfId="794" applyNumberFormat="1" applyFont="1" applyBorder="1" applyAlignment="1">
      <alignment vertical="center"/>
    </xf>
    <xf numFmtId="164" fontId="18" fillId="0" borderId="55" xfId="794" applyNumberFormat="1" applyFont="1" applyBorder="1" applyAlignment="1">
      <alignment vertical="center"/>
    </xf>
    <xf numFmtId="164" fontId="18" fillId="36" borderId="54" xfId="794" applyNumberFormat="1" applyFont="1" applyFill="1" applyBorder="1" applyAlignment="1">
      <alignment horizontal="right" vertical="center"/>
    </xf>
    <xf numFmtId="164" fontId="18" fillId="0" borderId="57" xfId="794" applyNumberFormat="1" applyFont="1" applyBorder="1" applyAlignment="1">
      <alignment horizontal="right" vertical="center"/>
    </xf>
    <xf numFmtId="164" fontId="18" fillId="0" borderId="99" xfId="794" applyNumberFormat="1" applyFont="1" applyBorder="1" applyAlignment="1">
      <alignment horizontal="right" vertical="center"/>
    </xf>
    <xf numFmtId="164" fontId="18" fillId="0" borderId="55" xfId="794" applyNumberFormat="1" applyFont="1" applyBorder="1" applyAlignment="1">
      <alignment horizontal="right" vertical="center"/>
    </xf>
    <xf numFmtId="164" fontId="18" fillId="36" borderId="43" xfId="794" applyNumberFormat="1" applyFont="1" applyFill="1" applyBorder="1" applyAlignment="1">
      <alignment horizontal="right" vertical="center"/>
    </xf>
    <xf numFmtId="0" fontId="221" fillId="0" borderId="0" xfId="1524" applyFont="1" applyAlignment="1">
      <alignment horizontal="center"/>
    </xf>
    <xf numFmtId="0" fontId="222" fillId="0" borderId="0" xfId="708" applyFont="1" applyAlignment="1">
      <alignment horizontal="center"/>
    </xf>
    <xf numFmtId="49" fontId="25" fillId="0" borderId="23" xfId="1524" applyNumberFormat="1" applyFont="1" applyBorder="1" applyAlignment="1" applyProtection="1">
      <alignment horizontal="center" vertical="top" wrapText="1"/>
      <protection locked="0"/>
    </xf>
    <xf numFmtId="49" fontId="25" fillId="0" borderId="24" xfId="1524" applyNumberFormat="1" applyFont="1" applyBorder="1" applyAlignment="1" applyProtection="1">
      <alignment horizontal="center" vertical="top" wrapText="1"/>
      <protection locked="0"/>
    </xf>
    <xf numFmtId="49" fontId="25" fillId="0" borderId="25" xfId="1524" applyNumberFormat="1" applyFont="1" applyBorder="1" applyAlignment="1" applyProtection="1">
      <alignment horizontal="center" vertical="top" wrapText="1"/>
      <protection locked="0"/>
    </xf>
    <xf numFmtId="49" fontId="25" fillId="0" borderId="23" xfId="1524" applyNumberFormat="1" applyFont="1" applyBorder="1" applyAlignment="1" applyProtection="1">
      <alignment horizontal="center"/>
      <protection locked="0"/>
    </xf>
    <xf numFmtId="49" fontId="25" fillId="0" borderId="25" xfId="1524" applyNumberFormat="1" applyFont="1" applyBorder="1" applyAlignment="1" applyProtection="1">
      <alignment horizontal="center"/>
      <protection locked="0"/>
    </xf>
    <xf numFmtId="0" fontId="25" fillId="0" borderId="23" xfId="1524" applyFont="1" applyBorder="1" applyAlignment="1" applyProtection="1">
      <alignment horizontal="center"/>
      <protection locked="0"/>
    </xf>
    <xf numFmtId="0" fontId="25" fillId="0" borderId="25" xfId="1524" applyFont="1" applyBorder="1" applyAlignment="1" applyProtection="1">
      <alignment horizontal="center"/>
      <protection locked="0"/>
    </xf>
    <xf numFmtId="1" fontId="20" fillId="0" borderId="0" xfId="4" applyNumberFormat="1" applyFont="1" applyFill="1" applyAlignment="1">
      <alignment horizontal="center" vertical="center"/>
    </xf>
    <xf numFmtId="165" fontId="20" fillId="0" borderId="12" xfId="5" applyNumberFormat="1" applyFont="1" applyFill="1" applyBorder="1" applyAlignment="1">
      <alignment horizontal="center" vertical="center"/>
    </xf>
    <xf numFmtId="165" fontId="20" fillId="0" borderId="24" xfId="5" applyNumberFormat="1" applyFont="1" applyFill="1" applyBorder="1" applyAlignment="1">
      <alignment horizontal="center" vertical="center"/>
    </xf>
    <xf numFmtId="165" fontId="20" fillId="0" borderId="25" xfId="5" applyNumberFormat="1" applyFont="1" applyFill="1" applyBorder="1" applyAlignment="1">
      <alignment horizontal="center" vertical="center"/>
    </xf>
    <xf numFmtId="0" fontId="26" fillId="0" borderId="12" xfId="1" applyFont="1" applyFill="1" applyBorder="1" applyAlignment="1">
      <alignment horizontal="center" vertical="center" wrapText="1"/>
    </xf>
    <xf numFmtId="0" fontId="26" fillId="0" borderId="13" xfId="1" applyFont="1" applyFill="1" applyBorder="1" applyAlignment="1">
      <alignment horizontal="center" vertical="center" wrapText="1"/>
    </xf>
    <xf numFmtId="0" fontId="26" fillId="0" borderId="18" xfId="1" applyFont="1" applyFill="1" applyBorder="1" applyAlignment="1">
      <alignment horizontal="center" vertical="center" wrapText="1"/>
    </xf>
    <xf numFmtId="0" fontId="26" fillId="0" borderId="0" xfId="1" applyFont="1" applyFill="1" applyAlignment="1">
      <alignment horizontal="center" vertical="center" wrapText="1"/>
    </xf>
    <xf numFmtId="0" fontId="26" fillId="0" borderId="26" xfId="1" applyFont="1" applyFill="1" applyBorder="1" applyAlignment="1">
      <alignment horizontal="center" vertical="center" wrapText="1"/>
    </xf>
    <xf numFmtId="0" fontId="26" fillId="0" borderId="27" xfId="1" applyFont="1" applyFill="1" applyBorder="1" applyAlignment="1">
      <alignment horizontal="center" vertical="center" wrapText="1"/>
    </xf>
    <xf numFmtId="1" fontId="20" fillId="0" borderId="14" xfId="4" applyNumberFormat="1" applyFont="1" applyFill="1" applyBorder="1" applyAlignment="1">
      <alignment horizontal="center" vertical="center"/>
    </xf>
    <xf numFmtId="1" fontId="20" fillId="0" borderId="15" xfId="4" applyNumberFormat="1" applyFont="1" applyFill="1" applyBorder="1" applyAlignment="1">
      <alignment horizontal="center" vertical="center"/>
    </xf>
    <xf numFmtId="1" fontId="20" fillId="0" borderId="17" xfId="4" applyNumberFormat="1" applyFont="1" applyFill="1" applyBorder="1" applyAlignment="1">
      <alignment horizontal="center" vertical="center"/>
    </xf>
    <xf numFmtId="1" fontId="20" fillId="0" borderId="12" xfId="4" applyNumberFormat="1" applyFont="1" applyFill="1" applyBorder="1" applyAlignment="1">
      <alignment horizontal="center" vertical="center"/>
    </xf>
    <xf numFmtId="1" fontId="20" fillId="0" borderId="13" xfId="4" applyNumberFormat="1" applyFont="1" applyFill="1" applyBorder="1" applyAlignment="1">
      <alignment horizontal="center" vertical="center"/>
    </xf>
    <xf numFmtId="1" fontId="20" fillId="0" borderId="58" xfId="4" applyNumberFormat="1" applyFont="1" applyFill="1" applyBorder="1" applyAlignment="1">
      <alignment horizontal="center" vertical="center"/>
    </xf>
    <xf numFmtId="0" fontId="20" fillId="0" borderId="19" xfId="4" applyFont="1" applyFill="1" applyBorder="1" applyAlignment="1">
      <alignment horizontal="center" vertical="center"/>
    </xf>
    <xf numFmtId="0" fontId="20" fillId="0" borderId="20" xfId="4" applyFont="1" applyFill="1" applyBorder="1" applyAlignment="1">
      <alignment horizontal="center" vertical="center"/>
    </xf>
    <xf numFmtId="0" fontId="20" fillId="0" borderId="22" xfId="4" applyFont="1" applyFill="1" applyBorder="1" applyAlignment="1">
      <alignment horizontal="center" vertical="center"/>
    </xf>
    <xf numFmtId="0" fontId="20" fillId="0" borderId="23" xfId="4" applyFont="1" applyFill="1" applyBorder="1" applyAlignment="1">
      <alignment horizontal="center" vertical="center"/>
    </xf>
    <xf numFmtId="0" fontId="20" fillId="0" borderId="24" xfId="4" applyFont="1" applyFill="1" applyBorder="1" applyAlignment="1">
      <alignment horizontal="center" vertical="center"/>
    </xf>
    <xf numFmtId="0" fontId="20" fillId="0" borderId="25" xfId="4" applyFont="1" applyFill="1" applyBorder="1" applyAlignment="1">
      <alignment horizontal="center" vertical="center"/>
    </xf>
    <xf numFmtId="0" fontId="20" fillId="0" borderId="50" xfId="4" applyFont="1" applyFill="1" applyBorder="1" applyAlignment="1">
      <alignment horizontal="center" vertical="center"/>
    </xf>
    <xf numFmtId="0" fontId="16" fillId="0" borderId="23" xfId="508" applyFont="1" applyBorder="1" applyAlignment="1">
      <alignment horizontal="center"/>
    </xf>
    <xf numFmtId="0" fontId="16" fillId="0" borderId="24" xfId="508" applyFont="1" applyBorder="1" applyAlignment="1">
      <alignment horizontal="center"/>
    </xf>
    <xf numFmtId="0" fontId="16" fillId="0" borderId="25" xfId="508" applyFont="1" applyBorder="1" applyAlignment="1">
      <alignment horizontal="center"/>
    </xf>
    <xf numFmtId="0" fontId="26" fillId="0" borderId="12" xfId="1" applyFont="1" applyBorder="1" applyAlignment="1">
      <alignment horizontal="center" vertical="center" wrapText="1"/>
    </xf>
    <xf numFmtId="0" fontId="26" fillId="0" borderId="13" xfId="1" applyFont="1" applyBorder="1" applyAlignment="1">
      <alignment horizontal="center" vertical="center" wrapText="1"/>
    </xf>
    <xf numFmtId="0" fontId="26" fillId="0" borderId="18" xfId="1" applyFont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26" fillId="0" borderId="26" xfId="1" applyFont="1" applyBorder="1" applyAlignment="1">
      <alignment horizontal="center" vertical="center" wrapText="1"/>
    </xf>
    <xf numFmtId="0" fontId="26" fillId="0" borderId="27" xfId="1" applyFont="1" applyBorder="1" applyAlignment="1">
      <alignment horizontal="center" vertical="center" wrapText="1"/>
    </xf>
    <xf numFmtId="0" fontId="26" fillId="0" borderId="29" xfId="1" applyFont="1" applyBorder="1" applyAlignment="1">
      <alignment horizontal="center" vertical="center" wrapText="1"/>
    </xf>
    <xf numFmtId="0" fontId="26" fillId="0" borderId="31" xfId="1" applyFont="1" applyBorder="1" applyAlignment="1">
      <alignment horizontal="center" vertical="center" wrapText="1"/>
    </xf>
    <xf numFmtId="0" fontId="26" fillId="0" borderId="30" xfId="1" applyFont="1" applyBorder="1" applyAlignment="1">
      <alignment horizontal="center" vertical="center" wrapText="1"/>
    </xf>
    <xf numFmtId="1" fontId="20" fillId="0" borderId="51" xfId="4" applyNumberFormat="1" applyFont="1" applyBorder="1" applyAlignment="1">
      <alignment horizontal="center" vertical="center"/>
    </xf>
    <xf numFmtId="1" fontId="20" fillId="0" borderId="97" xfId="4" applyNumberFormat="1" applyFont="1" applyBorder="1" applyAlignment="1">
      <alignment horizontal="center" vertical="center"/>
    </xf>
    <xf numFmtId="1" fontId="20" fillId="0" borderId="52" xfId="4" applyNumberFormat="1" applyFont="1" applyBorder="1" applyAlignment="1">
      <alignment horizontal="center" vertical="center"/>
    </xf>
    <xf numFmtId="1" fontId="20" fillId="0" borderId="44" xfId="4" applyNumberFormat="1" applyFont="1" applyBorder="1" applyAlignment="1">
      <alignment horizontal="center" vertical="center"/>
    </xf>
    <xf numFmtId="1" fontId="20" fillId="0" borderId="33" xfId="4" applyNumberFormat="1" applyFont="1" applyBorder="1" applyAlignment="1">
      <alignment horizontal="center" vertical="center"/>
    </xf>
    <xf numFmtId="1" fontId="20" fillId="0" borderId="42" xfId="4" applyNumberFormat="1" applyFont="1" applyBorder="1" applyAlignment="1">
      <alignment horizontal="center" vertical="center"/>
    </xf>
    <xf numFmtId="0" fontId="20" fillId="0" borderId="56" xfId="4" applyFont="1" applyBorder="1" applyAlignment="1">
      <alignment horizontal="center" vertical="center"/>
    </xf>
    <xf numFmtId="0" fontId="20" fillId="0" borderId="63" xfId="4" applyFont="1" applyBorder="1" applyAlignment="1">
      <alignment horizontal="center" vertical="center"/>
    </xf>
    <xf numFmtId="0" fontId="20" fillId="0" borderId="53" xfId="4" applyFont="1" applyBorder="1" applyAlignment="1">
      <alignment horizontal="center" vertical="center"/>
    </xf>
    <xf numFmtId="0" fontId="20" fillId="0" borderId="47" xfId="4" applyFont="1" applyBorder="1" applyAlignment="1">
      <alignment horizontal="center" vertical="center"/>
    </xf>
    <xf numFmtId="0" fontId="20" fillId="0" borderId="106" xfId="4" applyFont="1" applyBorder="1" applyAlignment="1">
      <alignment horizontal="center" vertical="center"/>
    </xf>
    <xf numFmtId="0" fontId="20" fillId="0" borderId="114" xfId="4" applyFont="1" applyBorder="1" applyAlignment="1">
      <alignment horizontal="center" vertical="center"/>
    </xf>
    <xf numFmtId="49" fontId="20" fillId="0" borderId="23" xfId="5" applyNumberFormat="1" applyFont="1" applyBorder="1" applyAlignment="1">
      <alignment horizontal="left" vertical="center" indent="1"/>
    </xf>
    <xf numFmtId="49" fontId="20" fillId="0" borderId="25" xfId="5" applyNumberFormat="1" applyFont="1" applyBorder="1" applyAlignment="1">
      <alignment horizontal="left" vertical="center" indent="1"/>
    </xf>
    <xf numFmtId="49" fontId="20" fillId="0" borderId="44" xfId="5" applyNumberFormat="1" applyFont="1" applyBorder="1" applyAlignment="1">
      <alignment horizontal="left" vertical="center" indent="1"/>
    </xf>
    <xf numFmtId="49" fontId="20" fillId="0" borderId="34" xfId="5" applyNumberFormat="1" applyFont="1" applyBorder="1" applyAlignment="1">
      <alignment horizontal="left" vertical="center" indent="1"/>
    </xf>
    <xf numFmtId="49" fontId="19" fillId="0" borderId="47" xfId="4" applyNumberFormat="1" applyFont="1" applyBorder="1" applyAlignment="1">
      <alignment horizontal="left" indent="2"/>
    </xf>
    <xf numFmtId="49" fontId="19" fillId="0" borderId="111" xfId="4" applyNumberFormat="1" applyFont="1" applyBorder="1" applyAlignment="1">
      <alignment horizontal="left" indent="2"/>
    </xf>
    <xf numFmtId="0" fontId="19" fillId="0" borderId="23" xfId="1" applyFont="1" applyBorder="1" applyAlignment="1">
      <alignment horizontal="center" vertical="center" wrapText="1"/>
    </xf>
    <xf numFmtId="0" fontId="19" fillId="0" borderId="25" xfId="1" applyFont="1" applyBorder="1" applyAlignment="1">
      <alignment horizontal="center" vertical="center" wrapText="1"/>
    </xf>
    <xf numFmtId="49" fontId="20" fillId="0" borderId="23" xfId="1" applyNumberFormat="1" applyFont="1" applyBorder="1" applyAlignment="1">
      <alignment horizontal="left" vertical="center" wrapText="1"/>
    </xf>
    <xf numFmtId="49" fontId="20" fillId="0" borderId="25" xfId="1" applyNumberFormat="1" applyFont="1" applyBorder="1" applyAlignment="1">
      <alignment horizontal="left" vertical="center" wrapText="1"/>
    </xf>
    <xf numFmtId="0" fontId="26" fillId="0" borderId="59" xfId="1" applyFont="1" applyBorder="1" applyAlignment="1">
      <alignment horizontal="center" vertical="center" wrapText="1"/>
    </xf>
    <xf numFmtId="0" fontId="26" fillId="0" borderId="11" xfId="1" applyFont="1" applyBorder="1" applyAlignment="1">
      <alignment horizontal="center" vertical="center" wrapText="1"/>
    </xf>
    <xf numFmtId="0" fontId="26" fillId="0" borderId="28" xfId="1" applyFont="1" applyBorder="1" applyAlignment="1">
      <alignment horizontal="center" vertical="center" wrapText="1"/>
    </xf>
    <xf numFmtId="4" fontId="20" fillId="0" borderId="59" xfId="8" applyNumberFormat="1" applyFont="1" applyBorder="1" applyAlignment="1" applyProtection="1">
      <alignment horizontal="center" vertical="center" wrapText="1"/>
      <protection locked="0"/>
    </xf>
    <xf numFmtId="4" fontId="20" fillId="0" borderId="11" xfId="8" applyNumberFormat="1" applyFont="1" applyBorder="1" applyAlignment="1" applyProtection="1">
      <alignment horizontal="center" vertical="center" wrapText="1"/>
      <protection locked="0"/>
    </xf>
    <xf numFmtId="49" fontId="20" fillId="0" borderId="12" xfId="8" applyNumberFormat="1" applyFont="1" applyBorder="1" applyAlignment="1" applyProtection="1">
      <alignment horizontal="center" vertical="center" wrapText="1"/>
      <protection locked="0"/>
    </xf>
    <xf numFmtId="49" fontId="20" fillId="0" borderId="26" xfId="8" applyNumberFormat="1" applyFont="1" applyBorder="1" applyAlignment="1" applyProtection="1">
      <alignment horizontal="center" vertical="center" wrapText="1"/>
      <protection locked="0"/>
    </xf>
    <xf numFmtId="0" fontId="20" fillId="0" borderId="44" xfId="8" applyFont="1" applyBorder="1" applyAlignment="1" applyProtection="1">
      <alignment horizontal="center" vertical="center" wrapText="1"/>
      <protection locked="0"/>
    </xf>
    <xf numFmtId="0" fontId="20" fillId="0" borderId="49" xfId="8" applyFont="1" applyBorder="1" applyAlignment="1" applyProtection="1">
      <alignment horizontal="center" vertical="center" wrapText="1"/>
      <protection locked="0"/>
    </xf>
    <xf numFmtId="49" fontId="20" fillId="0" borderId="29" xfId="8" applyNumberFormat="1" applyFont="1" applyBorder="1" applyAlignment="1" applyProtection="1">
      <alignment horizontal="center" vertical="center" wrapText="1"/>
      <protection locked="0"/>
    </xf>
    <xf numFmtId="49" fontId="20" fillId="0" borderId="30" xfId="8" applyNumberFormat="1" applyFont="1" applyBorder="1" applyAlignment="1" applyProtection="1">
      <alignment horizontal="center" vertical="center" wrapText="1"/>
      <protection locked="0"/>
    </xf>
    <xf numFmtId="0" fontId="20" fillId="0" borderId="59" xfId="8" applyFont="1" applyBorder="1" applyAlignment="1" applyProtection="1">
      <alignment horizontal="center" vertical="center" wrapText="1"/>
      <protection locked="0"/>
    </xf>
    <xf numFmtId="0" fontId="20" fillId="0" borderId="28" xfId="8" applyFont="1" applyBorder="1" applyAlignment="1" applyProtection="1">
      <alignment horizontal="center" vertical="center" wrapText="1"/>
      <protection locked="0"/>
    </xf>
    <xf numFmtId="0" fontId="19" fillId="0" borderId="47" xfId="794" applyFont="1" applyBorder="1" applyAlignment="1" applyProtection="1">
      <alignment horizontal="left" vertical="center" indent="3"/>
      <protection locked="0"/>
    </xf>
    <xf numFmtId="0" fontId="19" fillId="0" borderId="106" xfId="794" applyFont="1" applyBorder="1" applyAlignment="1" applyProtection="1">
      <alignment horizontal="left" vertical="center" indent="3"/>
      <protection locked="0"/>
    </xf>
    <xf numFmtId="0" fontId="19" fillId="0" borderId="111" xfId="794" applyFont="1" applyBorder="1" applyAlignment="1" applyProtection="1">
      <alignment horizontal="left" vertical="center" indent="3"/>
      <protection locked="0"/>
    </xf>
    <xf numFmtId="0" fontId="19" fillId="0" borderId="47" xfId="794" applyFont="1" applyBorder="1" applyAlignment="1">
      <alignment horizontal="left" vertical="center" indent="2"/>
    </xf>
    <xf numFmtId="0" fontId="19" fillId="0" borderId="106" xfId="794" applyFont="1" applyBorder="1" applyAlignment="1">
      <alignment horizontal="left" vertical="center" indent="2"/>
    </xf>
    <xf numFmtId="0" fontId="19" fillId="0" borderId="111" xfId="794" applyFont="1" applyBorder="1" applyAlignment="1">
      <alignment horizontal="left" vertical="center" indent="2"/>
    </xf>
    <xf numFmtId="0" fontId="19" fillId="0" borderId="49" xfId="794" applyFont="1" applyBorder="1" applyAlignment="1" applyProtection="1">
      <alignment horizontal="left" vertical="center" indent="3"/>
      <protection locked="0"/>
    </xf>
    <xf numFmtId="0" fontId="19" fillId="0" borderId="54" xfId="794" applyFont="1" applyBorder="1" applyAlignment="1" applyProtection="1">
      <alignment horizontal="left" vertical="center" indent="3"/>
      <protection locked="0"/>
    </xf>
    <xf numFmtId="0" fontId="19" fillId="0" borderId="43" xfId="794" applyFont="1" applyBorder="1" applyAlignment="1" applyProtection="1">
      <alignment horizontal="left" vertical="center" indent="3"/>
      <protection locked="0"/>
    </xf>
    <xf numFmtId="0" fontId="19" fillId="0" borderId="44" xfId="628" applyBorder="1" applyAlignment="1">
      <alignment horizontal="left" indent="1"/>
    </xf>
    <xf numFmtId="0" fontId="19" fillId="0" borderId="33" xfId="628" applyBorder="1" applyAlignment="1">
      <alignment horizontal="left" indent="1"/>
    </xf>
    <xf numFmtId="0" fontId="19" fillId="0" borderId="34" xfId="628" applyBorder="1" applyAlignment="1">
      <alignment horizontal="left" indent="1"/>
    </xf>
    <xf numFmtId="0" fontId="19" fillId="0" borderId="47" xfId="794" applyFont="1" applyBorder="1" applyAlignment="1" applyProtection="1">
      <alignment horizontal="left" vertical="center" indent="2"/>
      <protection locked="0"/>
    </xf>
    <xf numFmtId="0" fontId="19" fillId="0" borderId="106" xfId="794" applyFont="1" applyBorder="1" applyAlignment="1" applyProtection="1">
      <alignment horizontal="left" vertical="center" indent="2"/>
      <protection locked="0"/>
    </xf>
    <xf numFmtId="0" fontId="19" fillId="0" borderId="111" xfId="794" applyFont="1" applyBorder="1" applyAlignment="1" applyProtection="1">
      <alignment horizontal="left" vertical="center" indent="2"/>
      <protection locked="0"/>
    </xf>
    <xf numFmtId="0" fontId="20" fillId="0" borderId="47" xfId="794" applyFont="1" applyBorder="1" applyAlignment="1">
      <alignment horizontal="left" vertical="center" indent="1"/>
    </xf>
    <xf numFmtId="0" fontId="20" fillId="0" borderId="106" xfId="794" applyFont="1" applyBorder="1" applyAlignment="1">
      <alignment horizontal="left" vertical="center" indent="1"/>
    </xf>
    <xf numFmtId="0" fontId="20" fillId="0" borderId="111" xfId="794" applyFont="1" applyBorder="1" applyAlignment="1">
      <alignment horizontal="left" vertical="center" indent="1"/>
    </xf>
    <xf numFmtId="0" fontId="26" fillId="0" borderId="23" xfId="628" applyFont="1" applyBorder="1" applyAlignment="1">
      <alignment horizontal="center" vertical="center"/>
    </xf>
    <xf numFmtId="0" fontId="26" fillId="0" borderId="24" xfId="628" applyFont="1" applyBorder="1" applyAlignment="1">
      <alignment horizontal="center" vertical="center"/>
    </xf>
    <xf numFmtId="0" fontId="26" fillId="0" borderId="25" xfId="628" applyFont="1" applyBorder="1" applyAlignment="1">
      <alignment horizontal="center" vertical="center"/>
    </xf>
    <xf numFmtId="0" fontId="19" fillId="0" borderId="26" xfId="628" applyBorder="1" applyAlignment="1">
      <alignment horizontal="center"/>
    </xf>
    <xf numFmtId="0" fontId="19" fillId="0" borderId="27" xfId="628" applyBorder="1" applyAlignment="1">
      <alignment horizontal="center"/>
    </xf>
    <xf numFmtId="0" fontId="19" fillId="0" borderId="28" xfId="628" applyBorder="1" applyAlignment="1">
      <alignment horizontal="center"/>
    </xf>
    <xf numFmtId="0" fontId="20" fillId="0" borderId="44" xfId="628" applyFont="1" applyBorder="1" applyAlignment="1">
      <alignment horizontal="left"/>
    </xf>
    <xf numFmtId="0" fontId="20" fillId="0" borderId="33" xfId="628" applyFont="1" applyBorder="1" applyAlignment="1">
      <alignment horizontal="left"/>
    </xf>
    <xf numFmtId="0" fontId="20" fillId="0" borderId="34" xfId="628" applyFont="1" applyBorder="1" applyAlignment="1">
      <alignment horizontal="left"/>
    </xf>
    <xf numFmtId="0" fontId="20" fillId="0" borderId="24" xfId="488" applyFont="1" applyBorder="1" applyAlignment="1">
      <alignment horizontal="left"/>
    </xf>
    <xf numFmtId="0" fontId="20" fillId="0" borderId="12" xfId="488" applyFont="1" applyBorder="1" applyAlignment="1">
      <alignment horizontal="center" vertical="center"/>
    </xf>
    <xf numFmtId="0" fontId="20" fillId="0" borderId="13" xfId="488" applyFont="1" applyBorder="1" applyAlignment="1">
      <alignment horizontal="center" vertical="center"/>
    </xf>
    <xf numFmtId="0" fontId="20" fillId="0" borderId="59" xfId="488" applyFont="1" applyBorder="1" applyAlignment="1">
      <alignment horizontal="center" vertical="center"/>
    </xf>
    <xf numFmtId="0" fontId="72" fillId="0" borderId="29" xfId="488" applyFont="1" applyBorder="1" applyAlignment="1">
      <alignment horizontal="left" vertical="center" wrapText="1"/>
    </xf>
    <xf numFmtId="0" fontId="72" fillId="0" borderId="31" xfId="488" applyFont="1" applyBorder="1" applyAlignment="1">
      <alignment horizontal="left" vertical="center" wrapText="1"/>
    </xf>
    <xf numFmtId="0" fontId="72" fillId="0" borderId="30" xfId="488" applyFont="1" applyBorder="1" applyAlignment="1">
      <alignment horizontal="left" vertical="center" wrapText="1"/>
    </xf>
    <xf numFmtId="0" fontId="72" fillId="0" borderId="31" xfId="488" applyFont="1" applyBorder="1" applyAlignment="1">
      <alignment horizontal="left" vertical="center"/>
    </xf>
    <xf numFmtId="0" fontId="72" fillId="0" borderId="30" xfId="488" applyFont="1" applyBorder="1" applyAlignment="1">
      <alignment horizontal="left" vertical="center"/>
    </xf>
    <xf numFmtId="0" fontId="20" fillId="37" borderId="29" xfId="488" applyFont="1" applyFill="1" applyBorder="1" applyAlignment="1">
      <alignment horizontal="center" vertical="center" wrapText="1"/>
    </xf>
    <xf numFmtId="0" fontId="20" fillId="37" borderId="31" xfId="488" applyFont="1" applyFill="1" applyBorder="1" applyAlignment="1">
      <alignment horizontal="center" vertical="center" wrapText="1"/>
    </xf>
    <xf numFmtId="0" fontId="20" fillId="37" borderId="30" xfId="488" applyFont="1" applyFill="1" applyBorder="1" applyAlignment="1">
      <alignment horizontal="center" vertical="center" wrapText="1"/>
    </xf>
    <xf numFmtId="0" fontId="20" fillId="37" borderId="23" xfId="490" applyFont="1" applyFill="1" applyBorder="1" applyAlignment="1">
      <alignment horizontal="left" vertical="center" wrapText="1"/>
    </xf>
    <xf numFmtId="0" fontId="20" fillId="37" borderId="24" xfId="490" applyFont="1" applyFill="1" applyBorder="1" applyAlignment="1">
      <alignment horizontal="left" vertical="center" wrapText="1"/>
    </xf>
    <xf numFmtId="0" fontId="20" fillId="37" borderId="25" xfId="490" applyFont="1" applyFill="1" applyBorder="1" applyAlignment="1">
      <alignment horizontal="left" vertical="center" wrapText="1"/>
    </xf>
    <xf numFmtId="0" fontId="20" fillId="0" borderId="23" xfId="488" applyFont="1" applyBorder="1" applyAlignment="1">
      <alignment horizontal="left"/>
    </xf>
    <xf numFmtId="0" fontId="216" fillId="0" borderId="29" xfId="488" applyFont="1" applyBorder="1" applyAlignment="1">
      <alignment horizontal="center" vertical="center" wrapText="1"/>
    </xf>
    <xf numFmtId="0" fontId="216" fillId="0" borderId="31" xfId="488" applyFont="1" applyBorder="1" applyAlignment="1">
      <alignment horizontal="center" vertical="center" wrapText="1"/>
    </xf>
    <xf numFmtId="0" fontId="216" fillId="0" borderId="30" xfId="488" applyFont="1" applyBorder="1" applyAlignment="1">
      <alignment horizontal="center" vertical="center" wrapText="1"/>
    </xf>
    <xf numFmtId="0" fontId="72" fillId="0" borderId="12" xfId="488" applyFont="1" applyBorder="1" applyAlignment="1">
      <alignment horizontal="left" vertical="center"/>
    </xf>
    <xf numFmtId="0" fontId="72" fillId="0" borderId="18" xfId="488" applyFont="1" applyBorder="1" applyAlignment="1">
      <alignment horizontal="left" vertical="center"/>
    </xf>
    <xf numFmtId="0" fontId="72" fillId="0" borderId="26" xfId="488" applyFont="1" applyBorder="1" applyAlignment="1">
      <alignment horizontal="left" vertical="center"/>
    </xf>
    <xf numFmtId="0" fontId="218" fillId="0" borderId="0" xfId="508" applyFont="1" applyAlignment="1">
      <alignment horizontal="center" vertical="center"/>
    </xf>
    <xf numFmtId="49" fontId="19" fillId="0" borderId="37" xfId="4" applyNumberFormat="1" applyFont="1" applyBorder="1" applyAlignment="1">
      <alignment horizontal="left" indent="2"/>
    </xf>
    <xf numFmtId="0" fontId="20" fillId="0" borderId="23" xfId="1" applyFont="1" applyBorder="1" applyAlignment="1">
      <alignment horizontal="center" vertical="center" wrapText="1"/>
    </xf>
    <xf numFmtId="0" fontId="20" fillId="0" borderId="25" xfId="1" applyFont="1" applyBorder="1" applyAlignment="1">
      <alignment horizontal="center" vertical="center" wrapText="1"/>
    </xf>
    <xf numFmtId="49" fontId="20" fillId="0" borderId="23" xfId="4" applyNumberFormat="1" applyFont="1" applyFill="1" applyBorder="1" applyAlignment="1">
      <alignment horizontal="left" indent="1"/>
    </xf>
    <xf numFmtId="49" fontId="20" fillId="0" borderId="25" xfId="4" applyNumberFormat="1" applyFont="1" applyFill="1" applyBorder="1" applyAlignment="1">
      <alignment horizontal="left" indent="1"/>
    </xf>
    <xf numFmtId="0" fontId="26" fillId="0" borderId="0" xfId="3" applyFont="1" applyFill="1" applyAlignment="1">
      <alignment wrapText="1"/>
    </xf>
    <xf numFmtId="0" fontId="20" fillId="0" borderId="0" xfId="520" applyFont="1" applyFill="1" applyAlignment="1">
      <alignment wrapText="1"/>
    </xf>
    <xf numFmtId="0" fontId="193" fillId="0" borderId="12" xfId="508" applyFont="1" applyFill="1" applyBorder="1" applyAlignment="1">
      <alignment horizontal="center" vertical="center"/>
    </xf>
    <xf numFmtId="0" fontId="193" fillId="0" borderId="13" xfId="508" applyFont="1" applyFill="1" applyBorder="1" applyAlignment="1">
      <alignment horizontal="center" vertical="center"/>
    </xf>
    <xf numFmtId="0" fontId="193" fillId="0" borderId="59" xfId="508" applyFont="1" applyFill="1" applyBorder="1" applyAlignment="1">
      <alignment horizontal="center" vertical="center"/>
    </xf>
    <xf numFmtId="0" fontId="193" fillId="0" borderId="26" xfId="508" applyFont="1" applyFill="1" applyBorder="1" applyAlignment="1">
      <alignment horizontal="center" vertical="center"/>
    </xf>
    <xf numFmtId="0" fontId="193" fillId="0" borderId="27" xfId="508" applyFont="1" applyFill="1" applyBorder="1" applyAlignment="1">
      <alignment horizontal="center" vertical="center"/>
    </xf>
    <xf numFmtId="0" fontId="193" fillId="0" borderId="28" xfId="508" applyFont="1" applyFill="1" applyBorder="1" applyAlignment="1">
      <alignment horizontal="center" vertical="center"/>
    </xf>
    <xf numFmtId="49" fontId="19" fillId="0" borderId="49" xfId="4" applyNumberFormat="1" applyFont="1" applyBorder="1" applyAlignment="1">
      <alignment horizontal="left" indent="2"/>
    </xf>
    <xf numFmtId="49" fontId="19" fillId="0" borderId="43" xfId="4" applyNumberFormat="1" applyFont="1" applyBorder="1" applyAlignment="1">
      <alignment horizontal="left" indent="2"/>
    </xf>
    <xf numFmtId="0" fontId="26" fillId="0" borderId="12" xfId="488" applyFont="1" applyFill="1" applyBorder="1" applyAlignment="1">
      <alignment horizontal="center" vertical="center" wrapText="1"/>
    </xf>
    <xf numFmtId="0" fontId="107" fillId="0" borderId="13" xfId="488" applyFill="1" applyBorder="1" applyAlignment="1">
      <alignment horizontal="center" vertical="center" wrapText="1"/>
    </xf>
    <xf numFmtId="0" fontId="107" fillId="0" borderId="59" xfId="488" applyFill="1" applyBorder="1" applyAlignment="1">
      <alignment horizontal="center" vertical="center" wrapText="1"/>
    </xf>
    <xf numFmtId="0" fontId="107" fillId="0" borderId="18" xfId="488" applyFill="1" applyBorder="1" applyAlignment="1">
      <alignment horizontal="center" vertical="center" wrapText="1"/>
    </xf>
    <xf numFmtId="0" fontId="107" fillId="0" borderId="0" xfId="488" applyFill="1" applyAlignment="1">
      <alignment horizontal="center" vertical="center" wrapText="1"/>
    </xf>
    <xf numFmtId="0" fontId="107" fillId="0" borderId="11" xfId="488" applyFill="1" applyBorder="1" applyAlignment="1">
      <alignment horizontal="center" vertical="center" wrapText="1"/>
    </xf>
    <xf numFmtId="0" fontId="107" fillId="0" borderId="26" xfId="488" applyFill="1" applyBorder="1" applyAlignment="1">
      <alignment horizontal="center" vertical="center" wrapText="1"/>
    </xf>
    <xf numFmtId="0" fontId="107" fillId="0" borderId="27" xfId="488" applyFill="1" applyBorder="1" applyAlignment="1">
      <alignment horizontal="center" vertical="center" wrapText="1"/>
    </xf>
    <xf numFmtId="0" fontId="107" fillId="0" borderId="28" xfId="488" applyFill="1" applyBorder="1" applyAlignment="1">
      <alignment horizontal="center" vertical="center" wrapText="1"/>
    </xf>
    <xf numFmtId="1" fontId="20" fillId="0" borderId="12" xfId="488" applyNumberFormat="1" applyFont="1" applyFill="1" applyBorder="1" applyAlignment="1">
      <alignment horizontal="center" vertical="center"/>
    </xf>
    <xf numFmtId="0" fontId="19" fillId="0" borderId="59" xfId="8" applyFill="1" applyBorder="1" applyAlignment="1">
      <alignment horizontal="center" vertical="center"/>
    </xf>
    <xf numFmtId="1" fontId="20" fillId="0" borderId="23" xfId="3" applyNumberFormat="1" applyFont="1" applyFill="1" applyBorder="1" applyAlignment="1">
      <alignment horizontal="center" vertical="center" wrapText="1"/>
    </xf>
    <xf numFmtId="0" fontId="19" fillId="0" borderId="25" xfId="8" applyFill="1" applyBorder="1" applyAlignment="1">
      <alignment horizontal="center" vertical="center" wrapText="1"/>
    </xf>
    <xf numFmtId="0" fontId="16" fillId="0" borderId="23" xfId="520" applyFont="1" applyBorder="1" applyAlignment="1">
      <alignment horizontal="center" vertical="center"/>
    </xf>
    <xf numFmtId="0" fontId="16" fillId="0" borderId="24" xfId="520" applyFont="1" applyBorder="1" applyAlignment="1">
      <alignment horizontal="center" vertical="center"/>
    </xf>
    <xf numFmtId="1" fontId="193" fillId="0" borderId="44" xfId="520" applyNumberFormat="1" applyFont="1" applyBorder="1" applyAlignment="1">
      <alignment horizontal="center" wrapText="1"/>
    </xf>
    <xf numFmtId="0" fontId="16" fillId="0" borderId="34" xfId="520" applyFont="1" applyBorder="1" applyAlignment="1">
      <alignment horizontal="center" wrapText="1"/>
    </xf>
    <xf numFmtId="1" fontId="193" fillId="0" borderId="34" xfId="520" applyNumberFormat="1" applyFont="1" applyBorder="1" applyAlignment="1">
      <alignment horizontal="center" wrapText="1"/>
    </xf>
    <xf numFmtId="0" fontId="16" fillId="0" borderId="25" xfId="520" applyFont="1" applyBorder="1" applyAlignment="1">
      <alignment horizontal="center" vertical="center"/>
    </xf>
    <xf numFmtId="0" fontId="19" fillId="0" borderId="29" xfId="520" applyBorder="1" applyAlignment="1"/>
    <xf numFmtId="0" fontId="69" fillId="0" borderId="31" xfId="717" applyBorder="1" applyAlignment="1"/>
    <xf numFmtId="0" fontId="69" fillId="0" borderId="30" xfId="717" applyBorder="1" applyAlignment="1"/>
    <xf numFmtId="49" fontId="20" fillId="0" borderId="29" xfId="8" applyNumberFormat="1" applyFont="1" applyFill="1" applyBorder="1" applyAlignment="1">
      <alignment horizontal="center" vertical="center" wrapText="1"/>
    </xf>
    <xf numFmtId="0" fontId="19" fillId="0" borderId="31" xfId="520" applyBorder="1" applyAlignment="1">
      <alignment wrapText="1"/>
    </xf>
    <xf numFmtId="49" fontId="20" fillId="0" borderId="12" xfId="8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wrapText="1"/>
    </xf>
    <xf numFmtId="0" fontId="19" fillId="0" borderId="26" xfId="0" applyFont="1" applyBorder="1" applyAlignment="1">
      <alignment wrapText="1"/>
    </xf>
    <xf numFmtId="49" fontId="20" fillId="0" borderId="17" xfId="8" applyNumberFormat="1" applyFont="1" applyFill="1" applyBorder="1" applyAlignment="1">
      <alignment horizontal="center" vertical="center" wrapText="1"/>
    </xf>
    <xf numFmtId="0" fontId="192" fillId="0" borderId="123" xfId="0" applyFont="1" applyBorder="1" applyAlignment="1">
      <alignment wrapText="1"/>
    </xf>
    <xf numFmtId="0" fontId="192" fillId="0" borderId="110" xfId="0" applyFont="1" applyBorder="1" applyAlignment="1">
      <alignment wrapText="1"/>
    </xf>
    <xf numFmtId="0" fontId="20" fillId="0" borderId="29" xfId="8" applyFont="1" applyFill="1" applyBorder="1" applyAlignment="1">
      <alignment horizontal="center" vertical="center" wrapText="1"/>
    </xf>
    <xf numFmtId="49" fontId="189" fillId="0" borderId="12" xfId="794" applyNumberFormat="1" applyFont="1" applyBorder="1" applyAlignment="1">
      <alignment horizontal="center" vertical="center"/>
    </xf>
    <xf numFmtId="49" fontId="189" fillId="0" borderId="13" xfId="794" applyNumberFormat="1" applyFont="1" applyBorder="1" applyAlignment="1">
      <alignment horizontal="center" vertical="center"/>
    </xf>
    <xf numFmtId="49" fontId="189" fillId="0" borderId="18" xfId="794" applyNumberFormat="1" applyFont="1" applyBorder="1" applyAlignment="1">
      <alignment horizontal="center" vertical="center"/>
    </xf>
    <xf numFmtId="49" fontId="189" fillId="0" borderId="0" xfId="794" applyNumberFormat="1" applyFont="1" applyAlignment="1">
      <alignment horizontal="center" vertical="center"/>
    </xf>
    <xf numFmtId="49" fontId="189" fillId="0" borderId="26" xfId="794" applyNumberFormat="1" applyFont="1" applyBorder="1" applyAlignment="1">
      <alignment horizontal="center" vertical="center"/>
    </xf>
    <xf numFmtId="49" fontId="189" fillId="0" borderId="27" xfId="794" applyNumberFormat="1" applyFont="1" applyBorder="1" applyAlignment="1">
      <alignment horizontal="center" vertical="center"/>
    </xf>
    <xf numFmtId="164" fontId="25" fillId="0" borderId="23" xfId="794" applyNumberFormat="1" applyFont="1" applyBorder="1" applyAlignment="1">
      <alignment horizontal="center" vertical="center" wrapText="1"/>
    </xf>
    <xf numFmtId="164" fontId="25" fillId="0" borderId="24" xfId="794" applyNumberFormat="1" applyFont="1" applyBorder="1" applyAlignment="1">
      <alignment horizontal="center" vertical="center" wrapText="1"/>
    </xf>
    <xf numFmtId="164" fontId="25" fillId="0" borderId="25" xfId="794" applyNumberFormat="1" applyFont="1" applyBorder="1" applyAlignment="1">
      <alignment horizontal="center" vertical="center" wrapText="1"/>
    </xf>
    <xf numFmtId="0" fontId="26" fillId="0" borderId="23" xfId="3" applyFont="1" applyBorder="1" applyAlignment="1">
      <alignment horizontal="center" vertical="center"/>
    </xf>
    <xf numFmtId="0" fontId="26" fillId="0" borderId="24" xfId="3" applyFont="1" applyBorder="1" applyAlignment="1">
      <alignment horizontal="center" vertical="center"/>
    </xf>
    <xf numFmtId="0" fontId="26" fillId="0" borderId="25" xfId="3" applyFont="1" applyBorder="1" applyAlignment="1">
      <alignment horizontal="center" vertical="center"/>
    </xf>
    <xf numFmtId="164" fontId="25" fillId="0" borderId="44" xfId="794" applyNumberFormat="1" applyFont="1" applyBorder="1" applyAlignment="1">
      <alignment horizontal="center" vertical="center" wrapText="1"/>
    </xf>
    <xf numFmtId="164" fontId="25" fillId="0" borderId="33" xfId="794" applyNumberFormat="1" applyFont="1" applyBorder="1" applyAlignment="1">
      <alignment horizontal="center" vertical="center" wrapText="1"/>
    </xf>
    <xf numFmtId="164" fontId="25" fillId="0" borderId="34" xfId="794" applyNumberFormat="1" applyFont="1" applyBorder="1" applyAlignment="1">
      <alignment horizontal="center" vertical="center" wrapText="1"/>
    </xf>
    <xf numFmtId="164" fontId="132" fillId="0" borderId="44" xfId="794" applyNumberFormat="1" applyFont="1" applyBorder="1" applyAlignment="1">
      <alignment horizontal="center" vertical="center" wrapText="1"/>
    </xf>
    <xf numFmtId="164" fontId="132" fillId="0" borderId="33" xfId="794" applyNumberFormat="1" applyFont="1" applyBorder="1" applyAlignment="1">
      <alignment horizontal="center" vertical="center" wrapText="1"/>
    </xf>
    <xf numFmtId="164" fontId="132" fillId="0" borderId="34" xfId="794" applyNumberFormat="1" applyFont="1" applyBorder="1" applyAlignment="1">
      <alignment horizontal="center" vertical="center" wrapText="1"/>
    </xf>
    <xf numFmtId="49" fontId="189" fillId="0" borderId="29" xfId="794" applyNumberFormat="1" applyFont="1" applyBorder="1" applyAlignment="1">
      <alignment horizontal="center" vertical="center"/>
    </xf>
    <xf numFmtId="49" fontId="189" fillId="0" borderId="31" xfId="794" applyNumberFormat="1" applyFont="1" applyBorder="1" applyAlignment="1">
      <alignment horizontal="center" vertical="center"/>
    </xf>
    <xf numFmtId="164" fontId="185" fillId="0" borderId="13" xfId="794" applyNumberFormat="1" applyFont="1" applyBorder="1" applyAlignment="1">
      <alignment horizontal="center" vertical="center" wrapText="1"/>
    </xf>
    <xf numFmtId="164" fontId="185" fillId="0" borderId="59" xfId="794" applyNumberFormat="1" applyFont="1" applyBorder="1" applyAlignment="1">
      <alignment horizontal="center" vertical="center" wrapText="1"/>
    </xf>
    <xf numFmtId="164" fontId="185" fillId="0" borderId="24" xfId="794" applyNumberFormat="1" applyFont="1" applyBorder="1" applyAlignment="1">
      <alignment horizontal="center" vertical="center" wrapText="1"/>
    </xf>
    <xf numFmtId="164" fontId="185" fillId="0" borderId="25" xfId="794" applyNumberFormat="1" applyFont="1" applyBorder="1" applyAlignment="1">
      <alignment horizontal="center" vertical="center" wrapText="1"/>
    </xf>
    <xf numFmtId="164" fontId="185" fillId="0" borderId="23" xfId="794" applyNumberFormat="1" applyFont="1" applyBorder="1" applyAlignment="1">
      <alignment horizontal="center" vertical="center" wrapText="1"/>
    </xf>
    <xf numFmtId="0" fontId="26" fillId="0" borderId="0" xfId="3" applyFont="1" applyAlignment="1">
      <alignment horizontal="left" vertical="center" wrapText="1"/>
    </xf>
    <xf numFmtId="164" fontId="185" fillId="0" borderId="12" xfId="794" applyNumberFormat="1" applyFont="1" applyBorder="1" applyAlignment="1">
      <alignment horizontal="center" vertical="center" wrapText="1"/>
    </xf>
    <xf numFmtId="164" fontId="189" fillId="0" borderId="23" xfId="794" applyNumberFormat="1" applyFont="1" applyBorder="1" applyAlignment="1">
      <alignment horizontal="center" vertical="center"/>
    </xf>
    <xf numFmtId="164" fontId="189" fillId="0" borderId="24" xfId="794" applyNumberFormat="1" applyFont="1" applyBorder="1" applyAlignment="1">
      <alignment horizontal="center" vertical="center"/>
    </xf>
    <xf numFmtId="164" fontId="189" fillId="0" borderId="25" xfId="794" applyNumberFormat="1" applyFont="1" applyBorder="1" applyAlignment="1">
      <alignment horizontal="center" vertical="center"/>
    </xf>
    <xf numFmtId="164" fontId="185" fillId="0" borderId="44" xfId="794" applyNumberFormat="1" applyFont="1" applyBorder="1" applyAlignment="1">
      <alignment horizontal="center" vertical="center" wrapText="1"/>
    </xf>
    <xf numFmtId="164" fontId="185" fillId="0" borderId="33" xfId="794" applyNumberFormat="1" applyFont="1" applyBorder="1" applyAlignment="1">
      <alignment horizontal="center" vertical="center" wrapText="1"/>
    </xf>
    <xf numFmtId="164" fontId="185" fillId="0" borderId="34" xfId="794" applyNumberFormat="1" applyFont="1" applyBorder="1" applyAlignment="1">
      <alignment horizontal="center" vertical="center" wrapText="1"/>
    </xf>
    <xf numFmtId="164" fontId="132" fillId="0" borderId="12" xfId="794" applyNumberFormat="1" applyFont="1" applyBorder="1" applyAlignment="1">
      <alignment horizontal="center" vertical="center" wrapText="1"/>
    </xf>
    <xf numFmtId="164" fontId="132" fillId="0" borderId="13" xfId="794" applyNumberFormat="1" applyFont="1" applyBorder="1" applyAlignment="1">
      <alignment horizontal="center" vertical="center" wrapText="1"/>
    </xf>
    <xf numFmtId="164" fontId="132" fillId="0" borderId="59" xfId="794" applyNumberFormat="1" applyFont="1" applyBorder="1" applyAlignment="1">
      <alignment horizontal="center" vertical="center" wrapText="1"/>
    </xf>
    <xf numFmtId="164" fontId="132" fillId="0" borderId="25" xfId="794" applyNumberFormat="1" applyFont="1" applyBorder="1" applyAlignment="1">
      <alignment horizontal="center" vertical="center" wrapText="1"/>
    </xf>
    <xf numFmtId="0" fontId="26" fillId="0" borderId="32" xfId="8" applyFont="1" applyFill="1" applyBorder="1" applyAlignment="1" applyProtection="1">
      <alignment horizontal="center" vertical="center" wrapText="1"/>
      <protection locked="0"/>
    </xf>
    <xf numFmtId="0" fontId="26" fillId="0" borderId="38" xfId="8" applyFont="1" applyFill="1" applyBorder="1" applyAlignment="1" applyProtection="1">
      <alignment horizontal="center" vertical="center" wrapText="1"/>
      <protection locked="0"/>
    </xf>
    <xf numFmtId="0" fontId="26" fillId="0" borderId="13" xfId="8" applyFont="1" applyFill="1" applyBorder="1" applyAlignment="1" applyProtection="1">
      <alignment horizontal="center" vertical="center" wrapText="1"/>
      <protection locked="0"/>
    </xf>
    <xf numFmtId="0" fontId="26" fillId="0" borderId="59" xfId="8" applyFont="1" applyFill="1" applyBorder="1" applyAlignment="1" applyProtection="1">
      <alignment horizontal="center" vertical="center" wrapText="1"/>
      <protection locked="0"/>
    </xf>
    <xf numFmtId="0" fontId="26" fillId="0" borderId="12" xfId="8" applyFont="1" applyFill="1" applyBorder="1" applyAlignment="1" applyProtection="1">
      <alignment horizontal="center" vertical="center" wrapText="1"/>
      <protection locked="0"/>
    </xf>
    <xf numFmtId="49" fontId="189" fillId="0" borderId="29" xfId="794" applyNumberFormat="1" applyFont="1" applyFill="1" applyBorder="1" applyAlignment="1" applyProtection="1">
      <alignment horizontal="center" vertical="center"/>
    </xf>
    <xf numFmtId="49" fontId="189" fillId="0" borderId="18" xfId="794" applyNumberFormat="1" applyFont="1" applyFill="1" applyBorder="1" applyAlignment="1" applyProtection="1">
      <alignment horizontal="center" vertical="center"/>
    </xf>
    <xf numFmtId="0" fontId="26" fillId="0" borderId="14" xfId="8" applyFont="1" applyFill="1" applyBorder="1" applyAlignment="1" applyProtection="1">
      <alignment horizontal="center" vertical="center" wrapText="1"/>
      <protection locked="0"/>
    </xf>
    <xf numFmtId="0" fontId="26" fillId="0" borderId="58" xfId="8" applyFont="1" applyFill="1" applyBorder="1" applyAlignment="1" applyProtection="1">
      <alignment horizontal="center" vertical="center" wrapText="1"/>
      <protection locked="0"/>
    </xf>
    <xf numFmtId="0" fontId="26" fillId="0" borderId="15" xfId="8" applyFont="1" applyFill="1" applyBorder="1" applyAlignment="1" applyProtection="1">
      <alignment horizontal="center" vertical="center" wrapText="1"/>
      <protection locked="0"/>
    </xf>
    <xf numFmtId="0" fontId="26" fillId="0" borderId="16" xfId="8" applyFont="1" applyFill="1" applyBorder="1" applyAlignment="1" applyProtection="1">
      <alignment horizontal="center" vertical="center" wrapText="1"/>
      <protection locked="0"/>
    </xf>
    <xf numFmtId="0" fontId="26" fillId="0" borderId="17" xfId="8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left" vertical="center" wrapText="1"/>
    </xf>
    <xf numFmtId="49" fontId="26" fillId="0" borderId="12" xfId="794" applyNumberFormat="1" applyFont="1" applyFill="1" applyBorder="1" applyAlignment="1" applyProtection="1">
      <alignment horizontal="center" vertical="center" wrapText="1"/>
    </xf>
    <xf numFmtId="49" fontId="26" fillId="0" borderId="59" xfId="794" applyNumberFormat="1" applyFont="1" applyFill="1" applyBorder="1" applyAlignment="1" applyProtection="1">
      <alignment horizontal="center" vertical="center" wrapText="1"/>
    </xf>
    <xf numFmtId="49" fontId="26" fillId="0" borderId="18" xfId="794" applyNumberFormat="1" applyFont="1" applyFill="1" applyBorder="1" applyAlignment="1" applyProtection="1">
      <alignment horizontal="center" vertical="center" wrapText="1"/>
    </xf>
    <xf numFmtId="49" fontId="26" fillId="0" borderId="11" xfId="794" applyNumberFormat="1" applyFont="1" applyFill="1" applyBorder="1" applyAlignment="1" applyProtection="1">
      <alignment horizontal="center" vertical="center" wrapText="1"/>
    </xf>
    <xf numFmtId="49" fontId="26" fillId="0" borderId="26" xfId="794" applyNumberFormat="1" applyFont="1" applyFill="1" applyBorder="1" applyAlignment="1" applyProtection="1">
      <alignment horizontal="center" vertical="center" wrapText="1"/>
    </xf>
    <xf numFmtId="49" fontId="26" fillId="0" borderId="28" xfId="794" applyNumberFormat="1" applyFont="1" applyFill="1" applyBorder="1" applyAlignment="1" applyProtection="1">
      <alignment horizontal="center" vertical="center" wrapText="1"/>
    </xf>
    <xf numFmtId="0" fontId="20" fillId="0" borderId="29" xfId="564" applyFont="1" applyBorder="1" applyAlignment="1">
      <alignment horizontal="center" vertical="center" textRotation="90"/>
    </xf>
    <xf numFmtId="0" fontId="20" fillId="0" borderId="31" xfId="564" applyFont="1" applyBorder="1" applyAlignment="1">
      <alignment horizontal="center" vertical="center" textRotation="90"/>
    </xf>
    <xf numFmtId="0" fontId="20" fillId="0" borderId="30" xfId="564" applyFont="1" applyBorder="1" applyAlignment="1">
      <alignment horizontal="center" vertical="center" textRotation="90"/>
    </xf>
    <xf numFmtId="0" fontId="26" fillId="0" borderId="0" xfId="564" applyFont="1" applyAlignment="1">
      <alignment horizontal="left" wrapText="1"/>
    </xf>
    <xf numFmtId="0" fontId="26" fillId="0" borderId="12" xfId="564" applyFont="1" applyBorder="1" applyAlignment="1">
      <alignment horizontal="center" vertical="center"/>
    </xf>
    <xf numFmtId="0" fontId="26" fillId="0" borderId="13" xfId="564" applyFont="1" applyBorder="1" applyAlignment="1">
      <alignment horizontal="center" vertical="center"/>
    </xf>
    <xf numFmtId="0" fontId="26" fillId="0" borderId="26" xfId="564" applyFont="1" applyBorder="1" applyAlignment="1">
      <alignment horizontal="center" vertical="center"/>
    </xf>
    <xf numFmtId="0" fontId="26" fillId="0" borderId="27" xfId="564" applyFont="1" applyBorder="1" applyAlignment="1">
      <alignment horizontal="center" vertical="center"/>
    </xf>
    <xf numFmtId="0" fontId="19" fillId="0" borderId="26" xfId="564" applyBorder="1" applyAlignment="1">
      <alignment horizontal="center"/>
    </xf>
    <xf numFmtId="0" fontId="19" fillId="0" borderId="28" xfId="564" applyBorder="1" applyAlignment="1">
      <alignment horizontal="center"/>
    </xf>
    <xf numFmtId="0" fontId="140" fillId="0" borderId="12" xfId="794" applyFont="1" applyFill="1" applyBorder="1" applyAlignment="1" applyProtection="1">
      <alignment horizontal="center" vertical="center"/>
    </xf>
    <xf numFmtId="0" fontId="140" fillId="0" borderId="59" xfId="794" applyFont="1" applyFill="1" applyBorder="1" applyAlignment="1" applyProtection="1">
      <alignment horizontal="center" vertical="center"/>
    </xf>
    <xf numFmtId="0" fontId="140" fillId="0" borderId="26" xfId="794" applyFont="1" applyFill="1" applyBorder="1" applyAlignment="1" applyProtection="1">
      <alignment horizontal="center" vertical="center"/>
    </xf>
    <xf numFmtId="0" fontId="140" fillId="0" borderId="28" xfId="794" applyFont="1" applyFill="1" applyBorder="1" applyAlignment="1" applyProtection="1">
      <alignment horizontal="center" vertical="center"/>
    </xf>
    <xf numFmtId="0" fontId="20" fillId="0" borderId="12" xfId="708" applyFont="1" applyBorder="1" applyAlignment="1">
      <alignment horizontal="center" vertical="center"/>
    </xf>
    <xf numFmtId="0" fontId="20" fillId="0" borderId="13" xfId="708" applyFont="1" applyBorder="1" applyAlignment="1">
      <alignment horizontal="center" vertical="center"/>
    </xf>
    <xf numFmtId="0" fontId="20" fillId="0" borderId="26" xfId="708" applyFont="1" applyBorder="1" applyAlignment="1">
      <alignment horizontal="center" vertical="center"/>
    </xf>
    <xf numFmtId="0" fontId="20" fillId="0" borderId="27" xfId="708" applyFont="1" applyBorder="1" applyAlignment="1">
      <alignment horizontal="center" vertical="center"/>
    </xf>
    <xf numFmtId="0" fontId="20" fillId="0" borderId="12" xfId="708" applyFont="1" applyBorder="1" applyAlignment="1">
      <alignment horizontal="center" vertical="center" wrapText="1"/>
    </xf>
    <xf numFmtId="0" fontId="20" fillId="0" borderId="18" xfId="708" applyFont="1" applyBorder="1" applyAlignment="1">
      <alignment horizontal="center" vertical="center" wrapText="1"/>
    </xf>
    <xf numFmtId="0" fontId="20" fillId="0" borderId="29" xfId="708" applyFont="1" applyBorder="1" applyAlignment="1">
      <alignment horizontal="center" vertical="center" wrapText="1"/>
    </xf>
    <xf numFmtId="0" fontId="20" fillId="0" borderId="30" xfId="708" applyFont="1" applyBorder="1" applyAlignment="1">
      <alignment horizontal="center" vertical="center" wrapText="1"/>
    </xf>
    <xf numFmtId="0" fontId="40" fillId="0" borderId="104" xfId="3" applyFont="1" applyFill="1" applyBorder="1" applyAlignment="1" applyProtection="1">
      <alignment horizontal="left"/>
    </xf>
    <xf numFmtId="0" fontId="40" fillId="0" borderId="34" xfId="3" applyFont="1" applyFill="1" applyBorder="1" applyAlignment="1" applyProtection="1">
      <alignment horizontal="left"/>
    </xf>
    <xf numFmtId="49" fontId="189" fillId="0" borderId="12" xfId="794" applyNumberFormat="1" applyFont="1" applyFill="1" applyBorder="1" applyAlignment="1" applyProtection="1">
      <alignment horizontal="center" vertical="center"/>
    </xf>
    <xf numFmtId="49" fontId="189" fillId="0" borderId="13" xfId="794" applyNumberFormat="1" applyFont="1" applyFill="1" applyBorder="1" applyAlignment="1" applyProtection="1">
      <alignment horizontal="center" vertical="center"/>
    </xf>
    <xf numFmtId="49" fontId="189" fillId="0" borderId="0" xfId="794" applyNumberFormat="1" applyFont="1" applyFill="1" applyBorder="1" applyAlignment="1" applyProtection="1">
      <alignment horizontal="center" vertical="center"/>
    </xf>
    <xf numFmtId="49" fontId="189" fillId="0" borderId="26" xfId="794" applyNumberFormat="1" applyFont="1" applyFill="1" applyBorder="1" applyAlignment="1" applyProtection="1">
      <alignment horizontal="center" vertical="center"/>
    </xf>
    <xf numFmtId="49" fontId="189" fillId="0" borderId="27" xfId="794" applyNumberFormat="1" applyFont="1" applyFill="1" applyBorder="1" applyAlignment="1" applyProtection="1">
      <alignment horizontal="center" vertical="center"/>
    </xf>
    <xf numFmtId="0" fontId="26" fillId="0" borderId="0" xfId="3" applyFont="1" applyFill="1" applyAlignment="1" applyProtection="1">
      <alignment wrapText="1"/>
    </xf>
    <xf numFmtId="0" fontId="20" fillId="0" borderId="0" xfId="519" applyFont="1" applyFill="1" applyAlignment="1" applyProtection="1">
      <alignment wrapText="1"/>
    </xf>
    <xf numFmtId="0" fontId="174" fillId="0" borderId="0" xfId="519" applyFont="1" applyFill="1" applyAlignment="1" applyProtection="1">
      <alignment horizontal="left" vertical="top" wrapText="1"/>
    </xf>
    <xf numFmtId="49" fontId="189" fillId="0" borderId="59" xfId="794" applyNumberFormat="1" applyFont="1" applyFill="1" applyBorder="1" applyAlignment="1" applyProtection="1">
      <alignment horizontal="center" vertical="center"/>
    </xf>
    <xf numFmtId="49" fontId="189" fillId="0" borderId="11" xfId="794" applyNumberFormat="1" applyFont="1" applyFill="1" applyBorder="1" applyAlignment="1" applyProtection="1">
      <alignment horizontal="center" vertical="center"/>
    </xf>
    <xf numFmtId="49" fontId="189" fillId="0" borderId="28" xfId="794" applyNumberFormat="1" applyFont="1" applyFill="1" applyBorder="1" applyAlignment="1" applyProtection="1">
      <alignment horizontal="center" vertical="center"/>
    </xf>
    <xf numFmtId="0" fontId="188" fillId="0" borderId="29" xfId="794" applyFont="1" applyFill="1" applyBorder="1" applyAlignment="1" applyProtection="1">
      <alignment horizontal="center" vertical="center"/>
    </xf>
    <xf numFmtId="0" fontId="188" fillId="0" borderId="30" xfId="794" applyFont="1" applyFill="1" applyBorder="1" applyAlignment="1" applyProtection="1">
      <alignment horizontal="center" vertical="center"/>
    </xf>
    <xf numFmtId="0" fontId="188" fillId="0" borderId="12" xfId="794" applyFont="1" applyFill="1" applyBorder="1" applyAlignment="1" applyProtection="1">
      <alignment horizontal="center" vertical="center" wrapText="1"/>
    </xf>
    <xf numFmtId="0" fontId="20" fillId="0" borderId="0" xfId="8" applyFont="1" applyBorder="1" applyAlignment="1"/>
    <xf numFmtId="0" fontId="188" fillId="0" borderId="29" xfId="794" applyFont="1" applyFill="1" applyBorder="1" applyAlignment="1" applyProtection="1">
      <alignment horizontal="center" vertical="center" wrapText="1"/>
    </xf>
    <xf numFmtId="0" fontId="20" fillId="0" borderId="30" xfId="8" applyFont="1" applyBorder="1" applyAlignment="1"/>
    <xf numFmtId="0" fontId="20" fillId="0" borderId="31" xfId="708" applyFont="1" applyBorder="1" applyAlignment="1">
      <alignment horizontal="center" vertical="center" wrapText="1"/>
    </xf>
    <xf numFmtId="0" fontId="20" fillId="0" borderId="59" xfId="708" applyFont="1" applyBorder="1" applyAlignment="1">
      <alignment horizontal="center" vertical="center" wrapText="1"/>
    </xf>
    <xf numFmtId="0" fontId="20" fillId="0" borderId="11" xfId="708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188" fillId="0" borderId="23" xfId="793" applyFont="1" applyFill="1" applyBorder="1" applyAlignment="1" applyProtection="1">
      <alignment horizontal="center"/>
      <protection locked="0"/>
    </xf>
    <xf numFmtId="0" fontId="188" fillId="0" borderId="25" xfId="793" applyFont="1" applyFill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20" fillId="0" borderId="12" xfId="708" applyFont="1" applyFill="1" applyBorder="1" applyAlignment="1">
      <alignment horizontal="center" vertical="center"/>
    </xf>
    <xf numFmtId="0" fontId="20" fillId="0" borderId="59" xfId="708" applyFont="1" applyFill="1" applyBorder="1" applyAlignment="1">
      <alignment horizontal="center" vertical="center"/>
    </xf>
    <xf numFmtId="0" fontId="20" fillId="0" borderId="18" xfId="708" applyFont="1" applyFill="1" applyBorder="1" applyAlignment="1">
      <alignment horizontal="center" vertical="center"/>
    </xf>
    <xf numFmtId="0" fontId="20" fillId="0" borderId="11" xfId="708" applyFont="1" applyFill="1" applyBorder="1" applyAlignment="1">
      <alignment horizontal="center" vertical="center"/>
    </xf>
    <xf numFmtId="0" fontId="20" fillId="0" borderId="28" xfId="708" applyFont="1" applyFill="1" applyBorder="1" applyAlignment="1">
      <alignment horizontal="center" vertical="center"/>
    </xf>
    <xf numFmtId="0" fontId="212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10" fontId="212" fillId="0" borderId="23" xfId="0" applyNumberFormat="1" applyFont="1" applyFill="1" applyBorder="1" applyAlignment="1">
      <alignment horizontal="center" vertical="center"/>
    </xf>
    <xf numFmtId="10" fontId="20" fillId="0" borderId="25" xfId="0" applyNumberFormat="1" applyFont="1" applyFill="1" applyBorder="1" applyAlignment="1">
      <alignment horizontal="center" vertical="center"/>
    </xf>
  </cellXfs>
  <cellStyles count="1525">
    <cellStyle name="$l0 % 3" xfId="14" xr:uid="{00000000-0005-0000-0000-000000000000}"/>
    <cellStyle name="$l0 Dec" xfId="15" xr:uid="{00000000-0005-0000-0000-000001000000}"/>
    <cellStyle name="$l0 Dec 2" xfId="16" xr:uid="{00000000-0005-0000-0000-000002000000}"/>
    <cellStyle name="$l0 Dec 3" xfId="17" xr:uid="{00000000-0005-0000-0000-000003000000}"/>
    <cellStyle name="$l0 No" xfId="18" xr:uid="{00000000-0005-0000-0000-000004000000}"/>
    <cellStyle name="$l0 No 2" xfId="19" xr:uid="{00000000-0005-0000-0000-000005000000}"/>
    <cellStyle name="$l0 No 3" xfId="20" xr:uid="{00000000-0005-0000-0000-000006000000}"/>
    <cellStyle name="$l0 Row" xfId="21" xr:uid="{00000000-0005-0000-0000-000007000000}"/>
    <cellStyle name="$l0 Table" xfId="22" xr:uid="{00000000-0005-0000-0000-000008000000}"/>
    <cellStyle name="$l1 %" xfId="23" xr:uid="{00000000-0005-0000-0000-000009000000}"/>
    <cellStyle name="$l1 % 2" xfId="24" xr:uid="{00000000-0005-0000-0000-00000A000000}"/>
    <cellStyle name="$l1 % 3" xfId="25" xr:uid="{00000000-0005-0000-0000-00000B000000}"/>
    <cellStyle name="$l1 No" xfId="26" xr:uid="{00000000-0005-0000-0000-00000C000000}"/>
    <cellStyle name="$l1 No 2" xfId="27" xr:uid="{00000000-0005-0000-0000-00000D000000}"/>
    <cellStyle name="$l1 No 3" xfId="28" xr:uid="{00000000-0005-0000-0000-00000E000000}"/>
    <cellStyle name="$l1 Row" xfId="29" xr:uid="{00000000-0005-0000-0000-00000F000000}"/>
    <cellStyle name="$l-1 Row" xfId="30" xr:uid="{00000000-0005-0000-0000-000010000000}"/>
    <cellStyle name="$l1 Table" xfId="31" xr:uid="{00000000-0005-0000-0000-000011000000}"/>
    <cellStyle name="$l2 %" xfId="32" xr:uid="{00000000-0005-0000-0000-000012000000}"/>
    <cellStyle name="$l2 % 2" xfId="33" xr:uid="{00000000-0005-0000-0000-000013000000}"/>
    <cellStyle name="$l2 % 3" xfId="34" xr:uid="{00000000-0005-0000-0000-000014000000}"/>
    <cellStyle name="$l2 No" xfId="35" xr:uid="{00000000-0005-0000-0000-000015000000}"/>
    <cellStyle name="$l2 No 2" xfId="36" xr:uid="{00000000-0005-0000-0000-000016000000}"/>
    <cellStyle name="$l2 No 3" xfId="37" xr:uid="{00000000-0005-0000-0000-000017000000}"/>
    <cellStyle name="$l2 Row" xfId="38" xr:uid="{00000000-0005-0000-0000-000018000000}"/>
    <cellStyle name="$l2 Row 2" xfId="39" xr:uid="{00000000-0005-0000-0000-000019000000}"/>
    <cellStyle name="$l2 Row 2 2" xfId="40" xr:uid="{00000000-0005-0000-0000-00001A000000}"/>
    <cellStyle name="$l2 Row 2 2 2" xfId="41" xr:uid="{00000000-0005-0000-0000-00001B000000}"/>
    <cellStyle name="$l2 Row 2 3" xfId="42" xr:uid="{00000000-0005-0000-0000-00001C000000}"/>
    <cellStyle name="$l2 Row 2 4" xfId="43" xr:uid="{00000000-0005-0000-0000-00001D000000}"/>
    <cellStyle name="$l2 Row 3" xfId="44" xr:uid="{00000000-0005-0000-0000-00001E000000}"/>
    <cellStyle name="$l2 Row 4" xfId="45" xr:uid="{00000000-0005-0000-0000-00001F000000}"/>
    <cellStyle name="$l3 Row" xfId="46" xr:uid="{00000000-0005-0000-0000-000020000000}"/>
    <cellStyle name="$u0 %" xfId="47" xr:uid="{00000000-0005-0000-0000-000021000000}"/>
    <cellStyle name="$u0 % 2" xfId="48" xr:uid="{00000000-0005-0000-0000-000022000000}"/>
    <cellStyle name="$u0 % 3" xfId="49" xr:uid="{00000000-0005-0000-0000-000023000000}"/>
    <cellStyle name="$u0 No" xfId="50" xr:uid="{00000000-0005-0000-0000-000024000000}"/>
    <cellStyle name="$u0 No 2" xfId="51" xr:uid="{00000000-0005-0000-0000-000025000000}"/>
    <cellStyle name="$u0 No 3" xfId="52" xr:uid="{00000000-0005-0000-0000-000026000000}"/>
    <cellStyle name="[StdExit()]" xfId="53" xr:uid="{00000000-0005-0000-0000-000027000000}"/>
    <cellStyle name="_DataEntry" xfId="54" xr:uid="{00000000-0005-0000-0000-000028000000}"/>
    <cellStyle name="_DataLocked" xfId="55" xr:uid="{00000000-0005-0000-0000-000029000000}"/>
    <cellStyle name="_DataSplit" xfId="56" xr:uid="{00000000-0005-0000-0000-00002A000000}"/>
    <cellStyle name="_DataSum" xfId="57" xr:uid="{00000000-0005-0000-0000-00002B000000}"/>
    <cellStyle name="_List1" xfId="58" xr:uid="{00000000-0005-0000-0000-00002C000000}"/>
    <cellStyle name="’E‰Ý [0.00]_Region Orders (2)" xfId="59" xr:uid="{00000000-0005-0000-0000-00002D000000}"/>
    <cellStyle name="’E‰Ý_Region Orders (2)" xfId="60" xr:uid="{00000000-0005-0000-0000-00002E000000}"/>
    <cellStyle name="•WŹ€_Pacific Region P&amp;L" xfId="61" xr:uid="{00000000-0005-0000-0000-00002F000000}"/>
    <cellStyle name="•WŹ_Pacific Region P&amp;L" xfId="62" xr:uid="{00000000-0005-0000-0000-000030000000}"/>
    <cellStyle name="20 % – Zvýraznění1 2" xfId="63" xr:uid="{00000000-0005-0000-0000-000031000000}"/>
    <cellStyle name="20 % – Zvýraznění1 2 2" xfId="64" xr:uid="{00000000-0005-0000-0000-000032000000}"/>
    <cellStyle name="20 % – Zvýraznění1 2 2 2" xfId="65" xr:uid="{00000000-0005-0000-0000-000033000000}"/>
    <cellStyle name="20 % – Zvýraznění1 2 2_23-D7 oprava z 11.9." xfId="66" xr:uid="{00000000-0005-0000-0000-000034000000}"/>
    <cellStyle name="20 % – Zvýraznění1 2 3" xfId="67" xr:uid="{00000000-0005-0000-0000-000035000000}"/>
    <cellStyle name="20 % – Zvýraznění2 2" xfId="68" xr:uid="{00000000-0005-0000-0000-000036000000}"/>
    <cellStyle name="20 % – Zvýraznění2 2 2 2" xfId="69" xr:uid="{00000000-0005-0000-0000-000037000000}"/>
    <cellStyle name="20 % – Zvýraznění2 2 3" xfId="70" xr:uid="{00000000-0005-0000-0000-000038000000}"/>
    <cellStyle name="20 % – Zvýraznění3 2" xfId="71" xr:uid="{00000000-0005-0000-0000-000039000000}"/>
    <cellStyle name="20 % – Zvýraznění3 2 2" xfId="72" xr:uid="{00000000-0005-0000-0000-00003A000000}"/>
    <cellStyle name="20 % – Zvýraznění3 2 2 2" xfId="73" xr:uid="{00000000-0005-0000-0000-00003B000000}"/>
    <cellStyle name="20 % – Zvýraznění3 2 2_23-D7 oprava z 11.9." xfId="74" xr:uid="{00000000-0005-0000-0000-00003C000000}"/>
    <cellStyle name="20 % – Zvýraznění3 2 3" xfId="75" xr:uid="{00000000-0005-0000-0000-00003D000000}"/>
    <cellStyle name="20 % – Zvýraznění4 2" xfId="76" xr:uid="{00000000-0005-0000-0000-00003E000000}"/>
    <cellStyle name="20 % – Zvýraznění4 2 2" xfId="77" xr:uid="{00000000-0005-0000-0000-00003F000000}"/>
    <cellStyle name="20 % – Zvýraznění4 2 2 2" xfId="78" xr:uid="{00000000-0005-0000-0000-000040000000}"/>
    <cellStyle name="20 % – Zvýraznění4 2 2_23-D7 oprava z 11.9." xfId="79" xr:uid="{00000000-0005-0000-0000-000041000000}"/>
    <cellStyle name="20 % – Zvýraznění4 2 3" xfId="80" xr:uid="{00000000-0005-0000-0000-000042000000}"/>
    <cellStyle name="20 % – Zvýraznění5 2" xfId="81" xr:uid="{00000000-0005-0000-0000-000043000000}"/>
    <cellStyle name="20 % – Zvýraznění5 2 2" xfId="82" xr:uid="{00000000-0005-0000-0000-000044000000}"/>
    <cellStyle name="20 % – Zvýraznění5 2 2 2" xfId="83" xr:uid="{00000000-0005-0000-0000-000045000000}"/>
    <cellStyle name="20 % – Zvýraznění5 2 2_23-D7 oprava z 11.9." xfId="84" xr:uid="{00000000-0005-0000-0000-000046000000}"/>
    <cellStyle name="20 % – Zvýraznění5 2 3" xfId="85" xr:uid="{00000000-0005-0000-0000-000047000000}"/>
    <cellStyle name="20 % – Zvýraznění6 2" xfId="86" xr:uid="{00000000-0005-0000-0000-000048000000}"/>
    <cellStyle name="20 % – Zvýraznění6 2 2" xfId="87" xr:uid="{00000000-0005-0000-0000-000049000000}"/>
    <cellStyle name="20 % – Zvýraznění6 2 2 2" xfId="88" xr:uid="{00000000-0005-0000-0000-00004A000000}"/>
    <cellStyle name="20 % – Zvýraznění6 2 2_23-D7 oprava z 11.9." xfId="89" xr:uid="{00000000-0005-0000-0000-00004B000000}"/>
    <cellStyle name="20 % – Zvýraznění6 2 3" xfId="90" xr:uid="{00000000-0005-0000-0000-00004C000000}"/>
    <cellStyle name="20% - Accent1" xfId="91" xr:uid="{00000000-0005-0000-0000-00004D000000}"/>
    <cellStyle name="20% - Accent1 2" xfId="92" xr:uid="{00000000-0005-0000-0000-00004E000000}"/>
    <cellStyle name="20% - Accent2" xfId="93" xr:uid="{00000000-0005-0000-0000-00004F000000}"/>
    <cellStyle name="20% - Accent2 2" xfId="94" xr:uid="{00000000-0005-0000-0000-000050000000}"/>
    <cellStyle name="20% - Accent3" xfId="95" xr:uid="{00000000-0005-0000-0000-000051000000}"/>
    <cellStyle name="20% - Accent3 2" xfId="96" xr:uid="{00000000-0005-0000-0000-000052000000}"/>
    <cellStyle name="20% - Accent4" xfId="97" xr:uid="{00000000-0005-0000-0000-000053000000}"/>
    <cellStyle name="20% - Accent4 2" xfId="98" xr:uid="{00000000-0005-0000-0000-000054000000}"/>
    <cellStyle name="20% - Accent5" xfId="99" xr:uid="{00000000-0005-0000-0000-000055000000}"/>
    <cellStyle name="20% - Accent5 2" xfId="100" xr:uid="{00000000-0005-0000-0000-000056000000}"/>
    <cellStyle name="20% - Accent6" xfId="101" xr:uid="{00000000-0005-0000-0000-000057000000}"/>
    <cellStyle name="20% - Accent6 2" xfId="102" xr:uid="{00000000-0005-0000-0000-000058000000}"/>
    <cellStyle name="40 % – Zvýraznění1 2" xfId="103" xr:uid="{00000000-0005-0000-0000-000059000000}"/>
    <cellStyle name="40 % – Zvýraznění1 2 2" xfId="104" xr:uid="{00000000-0005-0000-0000-00005A000000}"/>
    <cellStyle name="40 % – Zvýraznění1 2 2 2" xfId="105" xr:uid="{00000000-0005-0000-0000-00005B000000}"/>
    <cellStyle name="40 % – Zvýraznění1 2 2_23-D7 oprava z 11.9." xfId="106" xr:uid="{00000000-0005-0000-0000-00005C000000}"/>
    <cellStyle name="40 % – Zvýraznění1 2 3" xfId="107" xr:uid="{00000000-0005-0000-0000-00005D000000}"/>
    <cellStyle name="40 % – Zvýraznění2 2" xfId="108" xr:uid="{00000000-0005-0000-0000-00005E000000}"/>
    <cellStyle name="40 % – Zvýraznění2 2 2" xfId="109" xr:uid="{00000000-0005-0000-0000-00005F000000}"/>
    <cellStyle name="40 % – Zvýraznění2 2 2 2" xfId="110" xr:uid="{00000000-0005-0000-0000-000060000000}"/>
    <cellStyle name="40 % – Zvýraznění2 2 2_23-D7 oprava z 11.9." xfId="111" xr:uid="{00000000-0005-0000-0000-000061000000}"/>
    <cellStyle name="40 % – Zvýraznění2 2 3" xfId="112" xr:uid="{00000000-0005-0000-0000-000062000000}"/>
    <cellStyle name="40 % – Zvýraznění3 2" xfId="113" xr:uid="{00000000-0005-0000-0000-000063000000}"/>
    <cellStyle name="40 % – Zvýraznění3 2 2" xfId="114" xr:uid="{00000000-0005-0000-0000-000064000000}"/>
    <cellStyle name="40 % – Zvýraznění3 2 2 2" xfId="115" xr:uid="{00000000-0005-0000-0000-000065000000}"/>
    <cellStyle name="40 % – Zvýraznění3 2 2_23-D7 oprava z 11.9." xfId="116" xr:uid="{00000000-0005-0000-0000-000066000000}"/>
    <cellStyle name="40 % – Zvýraznění3 2 3" xfId="117" xr:uid="{00000000-0005-0000-0000-000067000000}"/>
    <cellStyle name="40 % – Zvýraznění4 2" xfId="118" xr:uid="{00000000-0005-0000-0000-000068000000}"/>
    <cellStyle name="40 % – Zvýraznění4 2 2" xfId="119" xr:uid="{00000000-0005-0000-0000-000069000000}"/>
    <cellStyle name="40 % – Zvýraznění4 2 2 2" xfId="120" xr:uid="{00000000-0005-0000-0000-00006A000000}"/>
    <cellStyle name="40 % – Zvýraznění4 2 2_23-D7 oprava z 11.9." xfId="121" xr:uid="{00000000-0005-0000-0000-00006B000000}"/>
    <cellStyle name="40 % – Zvýraznění4 2 3" xfId="122" xr:uid="{00000000-0005-0000-0000-00006C000000}"/>
    <cellStyle name="40 % – Zvýraznění5 2" xfId="123" xr:uid="{00000000-0005-0000-0000-00006D000000}"/>
    <cellStyle name="40 % – Zvýraznění5 2 2" xfId="124" xr:uid="{00000000-0005-0000-0000-00006E000000}"/>
    <cellStyle name="40 % – Zvýraznění5 2 2 2" xfId="125" xr:uid="{00000000-0005-0000-0000-00006F000000}"/>
    <cellStyle name="40 % – Zvýraznění5 2 2_23-D7 oprava z 11.9." xfId="126" xr:uid="{00000000-0005-0000-0000-000070000000}"/>
    <cellStyle name="40 % – Zvýraznění5 2 3" xfId="127" xr:uid="{00000000-0005-0000-0000-000071000000}"/>
    <cellStyle name="40 % – Zvýraznění6 2" xfId="128" xr:uid="{00000000-0005-0000-0000-000072000000}"/>
    <cellStyle name="40 % – Zvýraznění6 2 2" xfId="129" xr:uid="{00000000-0005-0000-0000-000073000000}"/>
    <cellStyle name="40 % – Zvýraznění6 2 2 2" xfId="130" xr:uid="{00000000-0005-0000-0000-000074000000}"/>
    <cellStyle name="40 % – Zvýraznění6 2 2_23-D7 oprava z 11.9." xfId="131" xr:uid="{00000000-0005-0000-0000-000075000000}"/>
    <cellStyle name="40 % – Zvýraznění6 2 3" xfId="132" xr:uid="{00000000-0005-0000-0000-000076000000}"/>
    <cellStyle name="40% - Accent1" xfId="133" xr:uid="{00000000-0005-0000-0000-000077000000}"/>
    <cellStyle name="40% - Accent1 2" xfId="134" xr:uid="{00000000-0005-0000-0000-000078000000}"/>
    <cellStyle name="40% - Accent2" xfId="135" xr:uid="{00000000-0005-0000-0000-000079000000}"/>
    <cellStyle name="40% - Accent2 2" xfId="136" xr:uid="{00000000-0005-0000-0000-00007A000000}"/>
    <cellStyle name="40% - Accent3" xfId="137" xr:uid="{00000000-0005-0000-0000-00007B000000}"/>
    <cellStyle name="40% - Accent3 2" xfId="138" xr:uid="{00000000-0005-0000-0000-00007C000000}"/>
    <cellStyle name="40% - Accent4" xfId="139" xr:uid="{00000000-0005-0000-0000-00007D000000}"/>
    <cellStyle name="40% - Accent4 2" xfId="140" xr:uid="{00000000-0005-0000-0000-00007E000000}"/>
    <cellStyle name="40% - Accent5" xfId="141" xr:uid="{00000000-0005-0000-0000-00007F000000}"/>
    <cellStyle name="40% - Accent5 2" xfId="142" xr:uid="{00000000-0005-0000-0000-000080000000}"/>
    <cellStyle name="40% - Accent6" xfId="143" xr:uid="{00000000-0005-0000-0000-000081000000}"/>
    <cellStyle name="40% - Accent6 2" xfId="144" xr:uid="{00000000-0005-0000-0000-000082000000}"/>
    <cellStyle name="60 % – Zvýraznění1 2" xfId="145" xr:uid="{00000000-0005-0000-0000-000083000000}"/>
    <cellStyle name="60 % – Zvýraznění1 2 2" xfId="146" xr:uid="{00000000-0005-0000-0000-000084000000}"/>
    <cellStyle name="60 % – Zvýraznění1 2 3" xfId="147" xr:uid="{00000000-0005-0000-0000-000085000000}"/>
    <cellStyle name="60 % – Zvýraznění2 2" xfId="148" xr:uid="{00000000-0005-0000-0000-000086000000}"/>
    <cellStyle name="60 % – Zvýraznění2 2 2" xfId="149" xr:uid="{00000000-0005-0000-0000-000087000000}"/>
    <cellStyle name="60 % – Zvýraznění2 2 3" xfId="150" xr:uid="{00000000-0005-0000-0000-000088000000}"/>
    <cellStyle name="60 % – Zvýraznění3 2" xfId="151" xr:uid="{00000000-0005-0000-0000-000089000000}"/>
    <cellStyle name="60 % – Zvýraznění3 2 2" xfId="152" xr:uid="{00000000-0005-0000-0000-00008A000000}"/>
    <cellStyle name="60 % – Zvýraznění3 2 3" xfId="153" xr:uid="{00000000-0005-0000-0000-00008B000000}"/>
    <cellStyle name="60 % – Zvýraznění4 2" xfId="154" xr:uid="{00000000-0005-0000-0000-00008C000000}"/>
    <cellStyle name="60 % – Zvýraznění4 2 2" xfId="155" xr:uid="{00000000-0005-0000-0000-00008D000000}"/>
    <cellStyle name="60 % – Zvýraznění4 2 3" xfId="156" xr:uid="{00000000-0005-0000-0000-00008E000000}"/>
    <cellStyle name="60 % – Zvýraznění5 2" xfId="157" xr:uid="{00000000-0005-0000-0000-00008F000000}"/>
    <cellStyle name="60 % – Zvýraznění5 2 2" xfId="158" xr:uid="{00000000-0005-0000-0000-000090000000}"/>
    <cellStyle name="60 % – Zvýraznění5 2 3" xfId="159" xr:uid="{00000000-0005-0000-0000-000091000000}"/>
    <cellStyle name="60 % – Zvýraznění6 2" xfId="160" xr:uid="{00000000-0005-0000-0000-000092000000}"/>
    <cellStyle name="60 % – Zvýraznění6 2 2" xfId="161" xr:uid="{00000000-0005-0000-0000-000093000000}"/>
    <cellStyle name="60 % – Zvýraznění6 2 3" xfId="162" xr:uid="{00000000-0005-0000-0000-000094000000}"/>
    <cellStyle name="60% - Accent1" xfId="163" xr:uid="{00000000-0005-0000-0000-000095000000}"/>
    <cellStyle name="60% - Accent1 2" xfId="164" xr:uid="{00000000-0005-0000-0000-000096000000}"/>
    <cellStyle name="60% - Accent2" xfId="165" xr:uid="{00000000-0005-0000-0000-000097000000}"/>
    <cellStyle name="60% - Accent2 2" xfId="166" xr:uid="{00000000-0005-0000-0000-000098000000}"/>
    <cellStyle name="60% - Accent3" xfId="167" xr:uid="{00000000-0005-0000-0000-000099000000}"/>
    <cellStyle name="60% - Accent3 2" xfId="168" xr:uid="{00000000-0005-0000-0000-00009A000000}"/>
    <cellStyle name="60% - Accent4" xfId="169" xr:uid="{00000000-0005-0000-0000-00009B000000}"/>
    <cellStyle name="60% - Accent4 2" xfId="170" xr:uid="{00000000-0005-0000-0000-00009C000000}"/>
    <cellStyle name="60% - Accent5" xfId="171" xr:uid="{00000000-0005-0000-0000-00009D000000}"/>
    <cellStyle name="60% - Accent5 2" xfId="172" xr:uid="{00000000-0005-0000-0000-00009E000000}"/>
    <cellStyle name="60% - Accent6" xfId="173" xr:uid="{00000000-0005-0000-0000-00009F000000}"/>
    <cellStyle name="60% - Accent6 2" xfId="174" xr:uid="{00000000-0005-0000-0000-0000A0000000}"/>
    <cellStyle name="Accent1" xfId="175" xr:uid="{00000000-0005-0000-0000-0000A1000000}"/>
    <cellStyle name="Accent1 - 20%" xfId="176" xr:uid="{00000000-0005-0000-0000-0000A2000000}"/>
    <cellStyle name="Accent1 - 40%" xfId="177" xr:uid="{00000000-0005-0000-0000-0000A3000000}"/>
    <cellStyle name="Accent1 - 60%" xfId="178" xr:uid="{00000000-0005-0000-0000-0000A4000000}"/>
    <cellStyle name="Accent1 2" xfId="179" xr:uid="{00000000-0005-0000-0000-0000A5000000}"/>
    <cellStyle name="Accent2" xfId="180" xr:uid="{00000000-0005-0000-0000-0000A6000000}"/>
    <cellStyle name="Accent2 - 20%" xfId="181" xr:uid="{00000000-0005-0000-0000-0000A7000000}"/>
    <cellStyle name="Accent2 - 40%" xfId="182" xr:uid="{00000000-0005-0000-0000-0000A8000000}"/>
    <cellStyle name="Accent2 - 60%" xfId="183" xr:uid="{00000000-0005-0000-0000-0000A9000000}"/>
    <cellStyle name="Accent2 2" xfId="184" xr:uid="{00000000-0005-0000-0000-0000AA000000}"/>
    <cellStyle name="Accent3" xfId="185" xr:uid="{00000000-0005-0000-0000-0000AB000000}"/>
    <cellStyle name="Accent3 - 20%" xfId="186" xr:uid="{00000000-0005-0000-0000-0000AC000000}"/>
    <cellStyle name="Accent3 - 40%" xfId="187" xr:uid="{00000000-0005-0000-0000-0000AD000000}"/>
    <cellStyle name="Accent3 - 60%" xfId="188" xr:uid="{00000000-0005-0000-0000-0000AE000000}"/>
    <cellStyle name="Accent3 2" xfId="189" xr:uid="{00000000-0005-0000-0000-0000AF000000}"/>
    <cellStyle name="Accent4" xfId="190" xr:uid="{00000000-0005-0000-0000-0000B0000000}"/>
    <cellStyle name="Accent4 - 20%" xfId="191" xr:uid="{00000000-0005-0000-0000-0000B1000000}"/>
    <cellStyle name="Accent4 - 40%" xfId="192" xr:uid="{00000000-0005-0000-0000-0000B2000000}"/>
    <cellStyle name="Accent4 - 60%" xfId="193" xr:uid="{00000000-0005-0000-0000-0000B3000000}"/>
    <cellStyle name="Accent4 2" xfId="194" xr:uid="{00000000-0005-0000-0000-0000B4000000}"/>
    <cellStyle name="Accent5" xfId="195" xr:uid="{00000000-0005-0000-0000-0000B5000000}"/>
    <cellStyle name="Accent5 - 20%" xfId="196" xr:uid="{00000000-0005-0000-0000-0000B6000000}"/>
    <cellStyle name="Accent5 - 40%" xfId="197" xr:uid="{00000000-0005-0000-0000-0000B7000000}"/>
    <cellStyle name="Accent5 - 60%" xfId="198" xr:uid="{00000000-0005-0000-0000-0000B8000000}"/>
    <cellStyle name="Accent5 2" xfId="199" xr:uid="{00000000-0005-0000-0000-0000B9000000}"/>
    <cellStyle name="Accent6" xfId="200" xr:uid="{00000000-0005-0000-0000-0000BA000000}"/>
    <cellStyle name="Accent6 - 20%" xfId="201" xr:uid="{00000000-0005-0000-0000-0000BB000000}"/>
    <cellStyle name="Accent6 - 40%" xfId="202" xr:uid="{00000000-0005-0000-0000-0000BC000000}"/>
    <cellStyle name="Accent6 - 60%" xfId="203" xr:uid="{00000000-0005-0000-0000-0000BD000000}"/>
    <cellStyle name="Accent6 2" xfId="204" xr:uid="{00000000-0005-0000-0000-0000BE000000}"/>
    <cellStyle name="AdminStyle" xfId="205" xr:uid="{00000000-0005-0000-0000-0000BF000000}"/>
    <cellStyle name="AdminStyle 2" xfId="206" xr:uid="{00000000-0005-0000-0000-0000C0000000}"/>
    <cellStyle name="AdminStyle 3" xfId="207" xr:uid="{00000000-0005-0000-0000-0000C1000000}"/>
    <cellStyle name="args.style" xfId="208" xr:uid="{00000000-0005-0000-0000-0000C2000000}"/>
    <cellStyle name="args.style 2" xfId="209" xr:uid="{00000000-0005-0000-0000-0000C3000000}"/>
    <cellStyle name="args.style_110310_Výkazy CEPS 10_13062011" xfId="210" xr:uid="{00000000-0005-0000-0000-0000C4000000}"/>
    <cellStyle name="Bad" xfId="211" xr:uid="{00000000-0005-0000-0000-0000C5000000}"/>
    <cellStyle name="Bad 2" xfId="212" xr:uid="{00000000-0005-0000-0000-0000C6000000}"/>
    <cellStyle name="bilance" xfId="213" xr:uid="{00000000-0005-0000-0000-0000C7000000}"/>
    <cellStyle name="bilance 2" xfId="214" xr:uid="{00000000-0005-0000-0000-0000C8000000}"/>
    <cellStyle name="bilance 2 2" xfId="215" xr:uid="{00000000-0005-0000-0000-0000C9000000}"/>
    <cellStyle name="bilance 3" xfId="216" xr:uid="{00000000-0005-0000-0000-0000CA000000}"/>
    <cellStyle name="bilance 4" xfId="217" xr:uid="{00000000-0005-0000-0000-0000CB000000}"/>
    <cellStyle name="Calc Currency (0)" xfId="218" xr:uid="{00000000-0005-0000-0000-0000CC000000}"/>
    <cellStyle name="Calc Currency (0) 2" xfId="219" xr:uid="{00000000-0005-0000-0000-0000CD000000}"/>
    <cellStyle name="Calc Currency (0) 3" xfId="220" xr:uid="{00000000-0005-0000-0000-0000CE000000}"/>
    <cellStyle name="Calc Currency (0)_110310_Výkazy CEPS 10_13062011" xfId="221" xr:uid="{00000000-0005-0000-0000-0000CF000000}"/>
    <cellStyle name="Calculation" xfId="222" xr:uid="{00000000-0005-0000-0000-0000D0000000}"/>
    <cellStyle name="Calculation 2" xfId="223" xr:uid="{00000000-0005-0000-0000-0000D1000000}"/>
    <cellStyle name="Calculation 2 2" xfId="224" xr:uid="{00000000-0005-0000-0000-0000D2000000}"/>
    <cellStyle name="Calculation 2 2 2" xfId="225" xr:uid="{00000000-0005-0000-0000-0000D3000000}"/>
    <cellStyle name="Calculation 2 2 2 2" xfId="226" xr:uid="{00000000-0005-0000-0000-0000D4000000}"/>
    <cellStyle name="Calculation 2 2 2_23-D7 oprava z 11.9." xfId="227" xr:uid="{00000000-0005-0000-0000-0000D5000000}"/>
    <cellStyle name="Calculation 2 2 3" xfId="228" xr:uid="{00000000-0005-0000-0000-0000D6000000}"/>
    <cellStyle name="Calculation 2 2_23-D7 oprava z 11.9." xfId="229" xr:uid="{00000000-0005-0000-0000-0000D7000000}"/>
    <cellStyle name="Calculation 2 3" xfId="230" xr:uid="{00000000-0005-0000-0000-0000D8000000}"/>
    <cellStyle name="Calculation 2_23-D7 oprava z 11.9." xfId="231" xr:uid="{00000000-0005-0000-0000-0000D9000000}"/>
    <cellStyle name="Calculation 3" xfId="232" xr:uid="{00000000-0005-0000-0000-0000DA000000}"/>
    <cellStyle name="Calculation 3 2" xfId="233" xr:uid="{00000000-0005-0000-0000-0000DB000000}"/>
    <cellStyle name="Calculation 3 2 2" xfId="234" xr:uid="{00000000-0005-0000-0000-0000DC000000}"/>
    <cellStyle name="Calculation 3 2_23-D7 oprava z 11.9." xfId="235" xr:uid="{00000000-0005-0000-0000-0000DD000000}"/>
    <cellStyle name="Calculation 3 3" xfId="236" xr:uid="{00000000-0005-0000-0000-0000DE000000}"/>
    <cellStyle name="Calculation 3_23-D7 oprava z 11.9." xfId="237" xr:uid="{00000000-0005-0000-0000-0000DF000000}"/>
    <cellStyle name="Calculation 4" xfId="238" xr:uid="{00000000-0005-0000-0000-0000E0000000}"/>
    <cellStyle name="Calculation_23-D7 oprava z 11.9." xfId="239" xr:uid="{00000000-0005-0000-0000-0000E1000000}"/>
    <cellStyle name="cárkyd" xfId="240" xr:uid="{00000000-0005-0000-0000-0000E2000000}"/>
    <cellStyle name="cary" xfId="241" xr:uid="{00000000-0005-0000-0000-0000E3000000}"/>
    <cellStyle name="cary 2" xfId="242" xr:uid="{00000000-0005-0000-0000-0000E4000000}"/>
    <cellStyle name="category" xfId="243" xr:uid="{00000000-0005-0000-0000-0000E5000000}"/>
    <cellStyle name="Celkem 2" xfId="244" xr:uid="{00000000-0005-0000-0000-0000E6000000}"/>
    <cellStyle name="Celkem 2 2" xfId="245" xr:uid="{00000000-0005-0000-0000-0000E7000000}"/>
    <cellStyle name="Celkem 2 3" xfId="246" xr:uid="{00000000-0005-0000-0000-0000E8000000}"/>
    <cellStyle name="Celkem 2 3 2" xfId="247" xr:uid="{00000000-0005-0000-0000-0000E9000000}"/>
    <cellStyle name="Celkem 2 3 2 2" xfId="248" xr:uid="{00000000-0005-0000-0000-0000EA000000}"/>
    <cellStyle name="Celkem 2 3 2_23-D7 oprava z 11.9." xfId="249" xr:uid="{00000000-0005-0000-0000-0000EB000000}"/>
    <cellStyle name="Celkem 2 3 3" xfId="250" xr:uid="{00000000-0005-0000-0000-0000EC000000}"/>
    <cellStyle name="Celkem 2 3 4" xfId="251" xr:uid="{00000000-0005-0000-0000-0000ED000000}"/>
    <cellStyle name="Celkem 2 3_23-D7 oprava z 11.9." xfId="252" xr:uid="{00000000-0005-0000-0000-0000EE000000}"/>
    <cellStyle name="Celkem 2 4" xfId="253" xr:uid="{00000000-0005-0000-0000-0000EF000000}"/>
    <cellStyle name="Celkem 2 4 2" xfId="254" xr:uid="{00000000-0005-0000-0000-0000F0000000}"/>
    <cellStyle name="Celkem 2 4_23-D7 oprava z 11.9." xfId="255" xr:uid="{00000000-0005-0000-0000-0000F1000000}"/>
    <cellStyle name="Celkem 2 5" xfId="256" xr:uid="{00000000-0005-0000-0000-0000F2000000}"/>
    <cellStyle name="Celkem 2 5 2" xfId="257" xr:uid="{00000000-0005-0000-0000-0000F3000000}"/>
    <cellStyle name="Celkem 2 5_23-D7 oprava z 11.9." xfId="258" xr:uid="{00000000-0005-0000-0000-0000F4000000}"/>
    <cellStyle name="Celkem 2 6" xfId="259" xr:uid="{00000000-0005-0000-0000-0000F5000000}"/>
    <cellStyle name="Celkem 2 7" xfId="260" xr:uid="{00000000-0005-0000-0000-0000F6000000}"/>
    <cellStyle name="Celkem 2_23-D7 oprava z 11.9." xfId="261" xr:uid="{00000000-0005-0000-0000-0000F7000000}"/>
    <cellStyle name="CodeEingabe" xfId="262" xr:uid="{00000000-0005-0000-0000-0000F8000000}"/>
    <cellStyle name="ColLevel_1_BE (2)" xfId="263" xr:uid="{00000000-0005-0000-0000-0000F9000000}"/>
    <cellStyle name="Comma" xfId="264" xr:uid="{00000000-0005-0000-0000-0000FA000000}"/>
    <cellStyle name="Comma [0]_!!!GO" xfId="265" xr:uid="{00000000-0005-0000-0000-0000FB000000}"/>
    <cellStyle name="Comma_!!!GO" xfId="266" xr:uid="{00000000-0005-0000-0000-0000FC000000}"/>
    <cellStyle name="Copied" xfId="267" xr:uid="{00000000-0005-0000-0000-0000FD000000}"/>
    <cellStyle name="Copied 2" xfId="268" xr:uid="{00000000-0005-0000-0000-0000FE000000}"/>
    <cellStyle name="Copied_110310_Výkazy CEPS 10_13062011" xfId="269" xr:uid="{00000000-0005-0000-0000-0000FF000000}"/>
    <cellStyle name="COST1" xfId="270" xr:uid="{00000000-0005-0000-0000-000000010000}"/>
    <cellStyle name="COST1 2" xfId="271" xr:uid="{00000000-0005-0000-0000-000001010000}"/>
    <cellStyle name="COST1_110310_Výkazy CEPS 10_13062011" xfId="272" xr:uid="{00000000-0005-0000-0000-000002010000}"/>
    <cellStyle name="Currency" xfId="273" xr:uid="{00000000-0005-0000-0000-000003010000}"/>
    <cellStyle name="Currency [0]_!!!GO" xfId="274" xr:uid="{00000000-0005-0000-0000-000004010000}"/>
    <cellStyle name="Currency_!!!GO" xfId="275" xr:uid="{00000000-0005-0000-0000-000005010000}"/>
    <cellStyle name="Čárka 10" xfId="276" xr:uid="{00000000-0005-0000-0000-000006010000}"/>
    <cellStyle name="Čárka 2" xfId="277" xr:uid="{00000000-0005-0000-0000-000007010000}"/>
    <cellStyle name="Čárka 2 2" xfId="278" xr:uid="{00000000-0005-0000-0000-000008010000}"/>
    <cellStyle name="Čárka 2 2 2" xfId="279" xr:uid="{00000000-0005-0000-0000-000009010000}"/>
    <cellStyle name="Čárka 2 3" xfId="280" xr:uid="{00000000-0005-0000-0000-00000A010000}"/>
    <cellStyle name="Čárka 2 4" xfId="281" xr:uid="{00000000-0005-0000-0000-00000B010000}"/>
    <cellStyle name="Čárka 3" xfId="282" xr:uid="{00000000-0005-0000-0000-00000C010000}"/>
    <cellStyle name="Čárka 3 2" xfId="283" xr:uid="{00000000-0005-0000-0000-00000D010000}"/>
    <cellStyle name="Čárka 3_23-D7 oprava z 11.9." xfId="284" xr:uid="{00000000-0005-0000-0000-00000E010000}"/>
    <cellStyle name="Čárka 4" xfId="285" xr:uid="{00000000-0005-0000-0000-00000F010000}"/>
    <cellStyle name="Čárka 5" xfId="286" xr:uid="{00000000-0005-0000-0000-000010010000}"/>
    <cellStyle name="Čárka 6" xfId="287" xr:uid="{00000000-0005-0000-0000-000011010000}"/>
    <cellStyle name="Čárka 7" xfId="288" xr:uid="{00000000-0005-0000-0000-000012010000}"/>
    <cellStyle name="čárky [0]_431100" xfId="289" xr:uid="{00000000-0005-0000-0000-000013010000}"/>
    <cellStyle name="čárky 2" xfId="290" xr:uid="{00000000-0005-0000-0000-000014010000}"/>
    <cellStyle name="čárky 3 2 2" xfId="291" xr:uid="{00000000-0005-0000-0000-000015010000}"/>
    <cellStyle name="čísla 0" xfId="292" xr:uid="{00000000-0005-0000-0000-000016010000}"/>
    <cellStyle name="čísla 1" xfId="293" xr:uid="{00000000-0005-0000-0000-000017010000}"/>
    <cellStyle name="Date" xfId="294" xr:uid="{00000000-0005-0000-0000-000018010000}"/>
    <cellStyle name="Date 2" xfId="295" xr:uid="{00000000-0005-0000-0000-000019010000}"/>
    <cellStyle name="Date 2 2" xfId="296" xr:uid="{00000000-0005-0000-0000-00001A010000}"/>
    <cellStyle name="Date_110310_Výkazy CEPS 10_13062011" xfId="297" xr:uid="{00000000-0005-0000-0000-00001B010000}"/>
    <cellStyle name="Datum" xfId="298" xr:uid="{00000000-0005-0000-0000-00001C010000}"/>
    <cellStyle name="Eingabe" xfId="299" xr:uid="{00000000-0005-0000-0000-00001D010000}"/>
    <cellStyle name="Eingabe [1]" xfId="300" xr:uid="{00000000-0005-0000-0000-00001E010000}"/>
    <cellStyle name="Eingabe_AJXXX00P" xfId="301" xr:uid="{00000000-0005-0000-0000-00001F010000}"/>
    <cellStyle name="Emphasis 1" xfId="302" xr:uid="{00000000-0005-0000-0000-000020010000}"/>
    <cellStyle name="Emphasis 2" xfId="303" xr:uid="{00000000-0005-0000-0000-000021010000}"/>
    <cellStyle name="Emphasis 3" xfId="304" xr:uid="{00000000-0005-0000-0000-000022010000}"/>
    <cellStyle name="Entered" xfId="305" xr:uid="{00000000-0005-0000-0000-000023010000}"/>
    <cellStyle name="Entered 2" xfId="306" xr:uid="{00000000-0005-0000-0000-000024010000}"/>
    <cellStyle name="Entered_110310_Výkazy CEPS 10_13062011" xfId="307" xr:uid="{00000000-0005-0000-0000-000025010000}"/>
    <cellStyle name="Euro" xfId="308" xr:uid="{00000000-0005-0000-0000-000026010000}"/>
    <cellStyle name="Explanatory Text" xfId="309" xr:uid="{00000000-0005-0000-0000-000027010000}"/>
    <cellStyle name="F3" xfId="310" xr:uid="{00000000-0005-0000-0000-000028010000}"/>
    <cellStyle name="F3 - Styl3" xfId="311" xr:uid="{00000000-0005-0000-0000-000029010000}"/>
    <cellStyle name="F4" xfId="312" xr:uid="{00000000-0005-0000-0000-00002A010000}"/>
    <cellStyle name="F4 - Styl2" xfId="313" xr:uid="{00000000-0005-0000-0000-00002B010000}"/>
    <cellStyle name="F5" xfId="314" xr:uid="{00000000-0005-0000-0000-00002C010000}"/>
    <cellStyle name="F5 - Styl1" xfId="315" xr:uid="{00000000-0005-0000-0000-00002D010000}"/>
    <cellStyle name="F6" xfId="316" xr:uid="{00000000-0005-0000-0000-00002E010000}"/>
    <cellStyle name="F6 - Styl5" xfId="317" xr:uid="{00000000-0005-0000-0000-00002F010000}"/>
    <cellStyle name="F8" xfId="318" xr:uid="{00000000-0005-0000-0000-000030010000}"/>
    <cellStyle name="F8 - Styl4" xfId="319" xr:uid="{00000000-0005-0000-0000-000031010000}"/>
    <cellStyle name="Fixed" xfId="320" xr:uid="{00000000-0005-0000-0000-000032010000}"/>
    <cellStyle name="Ganzzahl" xfId="321" xr:uid="{00000000-0005-0000-0000-000033010000}"/>
    <cellStyle name="Good" xfId="322" xr:uid="{00000000-0005-0000-0000-000034010000}"/>
    <cellStyle name="Good 2" xfId="323" xr:uid="{00000000-0005-0000-0000-000035010000}"/>
    <cellStyle name="Grey" xfId="324" xr:uid="{00000000-0005-0000-0000-000036010000}"/>
    <cellStyle name="HEADER" xfId="325" xr:uid="{00000000-0005-0000-0000-000037010000}"/>
    <cellStyle name="Header1" xfId="326" xr:uid="{00000000-0005-0000-0000-000038010000}"/>
    <cellStyle name="Header2" xfId="327" xr:uid="{00000000-0005-0000-0000-000039010000}"/>
    <cellStyle name="Header2 2" xfId="328" xr:uid="{00000000-0005-0000-0000-00003A010000}"/>
    <cellStyle name="Header2 2 2" xfId="329" xr:uid="{00000000-0005-0000-0000-00003B010000}"/>
    <cellStyle name="Header2 2 2 2" xfId="330" xr:uid="{00000000-0005-0000-0000-00003C010000}"/>
    <cellStyle name="Header2 2 3" xfId="331" xr:uid="{00000000-0005-0000-0000-00003D010000}"/>
    <cellStyle name="Header2 2 4" xfId="332" xr:uid="{00000000-0005-0000-0000-00003E010000}"/>
    <cellStyle name="Header2 3" xfId="333" xr:uid="{00000000-0005-0000-0000-00003F010000}"/>
    <cellStyle name="Header2 4" xfId="334" xr:uid="{00000000-0005-0000-0000-000040010000}"/>
    <cellStyle name="Heading 1" xfId="335" xr:uid="{00000000-0005-0000-0000-000041010000}"/>
    <cellStyle name="Heading 2" xfId="336" xr:uid="{00000000-0005-0000-0000-000042010000}"/>
    <cellStyle name="Heading 3" xfId="337" xr:uid="{00000000-0005-0000-0000-000043010000}"/>
    <cellStyle name="Heading 4" xfId="338" xr:uid="{00000000-0005-0000-0000-000044010000}"/>
    <cellStyle name="Heading1" xfId="339" xr:uid="{00000000-0005-0000-0000-000045010000}"/>
    <cellStyle name="Heading2" xfId="340" xr:uid="{00000000-0005-0000-0000-000046010000}"/>
    <cellStyle name="hej" xfId="341" xr:uid="{00000000-0005-0000-0000-000047010000}"/>
    <cellStyle name="Hypertextový odkaz 2" xfId="342" xr:uid="{00000000-0005-0000-0000-000048010000}"/>
    <cellStyle name="Hypertextový odkaz 2 2" xfId="343" xr:uid="{00000000-0005-0000-0000-000049010000}"/>
    <cellStyle name="Check Cell" xfId="344" xr:uid="{00000000-0005-0000-0000-00004A010000}"/>
    <cellStyle name="Check Cell 2" xfId="345" xr:uid="{00000000-0005-0000-0000-00004B010000}"/>
    <cellStyle name="Chybně 2" xfId="346" xr:uid="{00000000-0005-0000-0000-00004C010000}"/>
    <cellStyle name="Chybně 2 2" xfId="347" xr:uid="{00000000-0005-0000-0000-00004D010000}"/>
    <cellStyle name="Chybně 2 3" xfId="348" xr:uid="{00000000-0005-0000-0000-00004E010000}"/>
    <cellStyle name="Input" xfId="349" xr:uid="{00000000-0005-0000-0000-00004F010000}"/>
    <cellStyle name="Input [yellow]" xfId="350" xr:uid="{00000000-0005-0000-0000-000050010000}"/>
    <cellStyle name="Input [yellow] 2" xfId="351" xr:uid="{00000000-0005-0000-0000-000051010000}"/>
    <cellStyle name="Input [yellow] 3" xfId="352" xr:uid="{00000000-0005-0000-0000-000052010000}"/>
    <cellStyle name="Input 10" xfId="353" xr:uid="{00000000-0005-0000-0000-000053010000}"/>
    <cellStyle name="Input 10 2" xfId="354" xr:uid="{00000000-0005-0000-0000-000054010000}"/>
    <cellStyle name="Input 10_23-D7 oprava z 11.9." xfId="355" xr:uid="{00000000-0005-0000-0000-000055010000}"/>
    <cellStyle name="Input 11" xfId="356" xr:uid="{00000000-0005-0000-0000-000056010000}"/>
    <cellStyle name="Input 11 2" xfId="357" xr:uid="{00000000-0005-0000-0000-000057010000}"/>
    <cellStyle name="Input 11 2 2" xfId="358" xr:uid="{00000000-0005-0000-0000-000058010000}"/>
    <cellStyle name="Input 11 2_23-D7 oprava z 11.9." xfId="359" xr:uid="{00000000-0005-0000-0000-000059010000}"/>
    <cellStyle name="Input 11 3" xfId="360" xr:uid="{00000000-0005-0000-0000-00005A010000}"/>
    <cellStyle name="Input 11_23-D7 oprava z 11.9." xfId="361" xr:uid="{00000000-0005-0000-0000-00005B010000}"/>
    <cellStyle name="Input 12" xfId="362" xr:uid="{00000000-0005-0000-0000-00005C010000}"/>
    <cellStyle name="Input 13" xfId="363" xr:uid="{00000000-0005-0000-0000-00005D010000}"/>
    <cellStyle name="Input 2" xfId="364" xr:uid="{00000000-0005-0000-0000-00005E010000}"/>
    <cellStyle name="Input 2 2" xfId="365" xr:uid="{00000000-0005-0000-0000-00005F010000}"/>
    <cellStyle name="Input 2 2 2" xfId="366" xr:uid="{00000000-0005-0000-0000-000060010000}"/>
    <cellStyle name="Input 2 2 2 2" xfId="367" xr:uid="{00000000-0005-0000-0000-000061010000}"/>
    <cellStyle name="Input 2 2 2_23-D7 oprava z 11.9." xfId="368" xr:uid="{00000000-0005-0000-0000-000062010000}"/>
    <cellStyle name="Input 2 2 3" xfId="369" xr:uid="{00000000-0005-0000-0000-000063010000}"/>
    <cellStyle name="Input 2 2_23-D7 oprava z 11.9." xfId="370" xr:uid="{00000000-0005-0000-0000-000064010000}"/>
    <cellStyle name="Input 2 3" xfId="371" xr:uid="{00000000-0005-0000-0000-000065010000}"/>
    <cellStyle name="Input 2_23-D7 oprava z 11.9." xfId="372" xr:uid="{00000000-0005-0000-0000-000066010000}"/>
    <cellStyle name="Input 3" xfId="373" xr:uid="{00000000-0005-0000-0000-000067010000}"/>
    <cellStyle name="Input 3 2" xfId="374" xr:uid="{00000000-0005-0000-0000-000068010000}"/>
    <cellStyle name="Input 3 2 2" xfId="375" xr:uid="{00000000-0005-0000-0000-000069010000}"/>
    <cellStyle name="Input 3 2 2 2" xfId="376" xr:uid="{00000000-0005-0000-0000-00006A010000}"/>
    <cellStyle name="Input 3 2 2_23-D7 oprava z 11.9." xfId="377" xr:uid="{00000000-0005-0000-0000-00006B010000}"/>
    <cellStyle name="Input 3 2 3" xfId="378" xr:uid="{00000000-0005-0000-0000-00006C010000}"/>
    <cellStyle name="Input 3 2_23-D7 oprava z 11.9." xfId="379" xr:uid="{00000000-0005-0000-0000-00006D010000}"/>
    <cellStyle name="Input 3 3" xfId="380" xr:uid="{00000000-0005-0000-0000-00006E010000}"/>
    <cellStyle name="Input 3_23-D7 oprava z 11.9." xfId="381" xr:uid="{00000000-0005-0000-0000-00006F010000}"/>
    <cellStyle name="Input 4" xfId="382" xr:uid="{00000000-0005-0000-0000-000070010000}"/>
    <cellStyle name="Input 4 2" xfId="383" xr:uid="{00000000-0005-0000-0000-000071010000}"/>
    <cellStyle name="Input 4 2 2" xfId="384" xr:uid="{00000000-0005-0000-0000-000072010000}"/>
    <cellStyle name="Input 4 2 2 2" xfId="385" xr:uid="{00000000-0005-0000-0000-000073010000}"/>
    <cellStyle name="Input 4 2 2_23-D7 oprava z 11.9." xfId="386" xr:uid="{00000000-0005-0000-0000-000074010000}"/>
    <cellStyle name="Input 4 2 3" xfId="387" xr:uid="{00000000-0005-0000-0000-000075010000}"/>
    <cellStyle name="Input 4 2_23-D7 oprava z 11.9." xfId="388" xr:uid="{00000000-0005-0000-0000-000076010000}"/>
    <cellStyle name="Input 4 3" xfId="389" xr:uid="{00000000-0005-0000-0000-000077010000}"/>
    <cellStyle name="Input 4_23-D7 oprava z 11.9." xfId="390" xr:uid="{00000000-0005-0000-0000-000078010000}"/>
    <cellStyle name="Input 5" xfId="391" xr:uid="{00000000-0005-0000-0000-000079010000}"/>
    <cellStyle name="Input 5 2" xfId="392" xr:uid="{00000000-0005-0000-0000-00007A010000}"/>
    <cellStyle name="Input 5 2 2" xfId="393" xr:uid="{00000000-0005-0000-0000-00007B010000}"/>
    <cellStyle name="Input 5 2 2 2" xfId="394" xr:uid="{00000000-0005-0000-0000-00007C010000}"/>
    <cellStyle name="Input 5 2 2_23-D7 oprava z 11.9." xfId="395" xr:uid="{00000000-0005-0000-0000-00007D010000}"/>
    <cellStyle name="Input 5 2 3" xfId="396" xr:uid="{00000000-0005-0000-0000-00007E010000}"/>
    <cellStyle name="Input 5 2_23-D7 oprava z 11.9." xfId="397" xr:uid="{00000000-0005-0000-0000-00007F010000}"/>
    <cellStyle name="Input 5 3" xfId="398" xr:uid="{00000000-0005-0000-0000-000080010000}"/>
    <cellStyle name="Input 5_23-D7 oprava z 11.9." xfId="399" xr:uid="{00000000-0005-0000-0000-000081010000}"/>
    <cellStyle name="Input 6" xfId="400" xr:uid="{00000000-0005-0000-0000-000082010000}"/>
    <cellStyle name="Input 6 2" xfId="401" xr:uid="{00000000-0005-0000-0000-000083010000}"/>
    <cellStyle name="Input 6 2 2" xfId="402" xr:uid="{00000000-0005-0000-0000-000084010000}"/>
    <cellStyle name="Input 6 2 2 2" xfId="403" xr:uid="{00000000-0005-0000-0000-000085010000}"/>
    <cellStyle name="Input 6 2 2_23-D7 oprava z 11.9." xfId="404" xr:uid="{00000000-0005-0000-0000-000086010000}"/>
    <cellStyle name="Input 6 2 3" xfId="405" xr:uid="{00000000-0005-0000-0000-000087010000}"/>
    <cellStyle name="Input 6 2_23-D7 oprava z 11.9." xfId="406" xr:uid="{00000000-0005-0000-0000-000088010000}"/>
    <cellStyle name="Input 6 3" xfId="407" xr:uid="{00000000-0005-0000-0000-000089010000}"/>
    <cellStyle name="Input 6_23-D7 oprava z 11.9." xfId="408" xr:uid="{00000000-0005-0000-0000-00008A010000}"/>
    <cellStyle name="Input 7" xfId="409" xr:uid="{00000000-0005-0000-0000-00008B010000}"/>
    <cellStyle name="Input 7 2" xfId="410" xr:uid="{00000000-0005-0000-0000-00008C010000}"/>
    <cellStyle name="Input 7 2 2" xfId="411" xr:uid="{00000000-0005-0000-0000-00008D010000}"/>
    <cellStyle name="Input 7 2 2 2" xfId="412" xr:uid="{00000000-0005-0000-0000-00008E010000}"/>
    <cellStyle name="Input 7 2 2_23-D7 oprava z 11.9." xfId="413" xr:uid="{00000000-0005-0000-0000-00008F010000}"/>
    <cellStyle name="Input 7 2 3" xfId="414" xr:uid="{00000000-0005-0000-0000-000090010000}"/>
    <cellStyle name="Input 7 2_23-D7 oprava z 11.9." xfId="415" xr:uid="{00000000-0005-0000-0000-000091010000}"/>
    <cellStyle name="Input 7 3" xfId="416" xr:uid="{00000000-0005-0000-0000-000092010000}"/>
    <cellStyle name="Input 7_23-D7 oprava z 11.9." xfId="417" xr:uid="{00000000-0005-0000-0000-000093010000}"/>
    <cellStyle name="Input 8" xfId="418" xr:uid="{00000000-0005-0000-0000-000094010000}"/>
    <cellStyle name="Input 8 2" xfId="419" xr:uid="{00000000-0005-0000-0000-000095010000}"/>
    <cellStyle name="Input 8 2 2" xfId="420" xr:uid="{00000000-0005-0000-0000-000096010000}"/>
    <cellStyle name="Input 8 2 2 2" xfId="421" xr:uid="{00000000-0005-0000-0000-000097010000}"/>
    <cellStyle name="Input 8 2 2_23-D7 oprava z 11.9." xfId="422" xr:uid="{00000000-0005-0000-0000-000098010000}"/>
    <cellStyle name="Input 8 2 3" xfId="423" xr:uid="{00000000-0005-0000-0000-000099010000}"/>
    <cellStyle name="Input 8 2_23-D7 oprava z 11.9." xfId="424" xr:uid="{00000000-0005-0000-0000-00009A010000}"/>
    <cellStyle name="Input 8 3" xfId="425" xr:uid="{00000000-0005-0000-0000-00009B010000}"/>
    <cellStyle name="Input 8_23-D7 oprava z 11.9." xfId="426" xr:uid="{00000000-0005-0000-0000-00009C010000}"/>
    <cellStyle name="Input 9" xfId="427" xr:uid="{00000000-0005-0000-0000-00009D010000}"/>
    <cellStyle name="Input 9 2" xfId="428" xr:uid="{00000000-0005-0000-0000-00009E010000}"/>
    <cellStyle name="Input 9_23-D7 oprava z 11.9." xfId="429" xr:uid="{00000000-0005-0000-0000-00009F010000}"/>
    <cellStyle name="Input Cells" xfId="430" xr:uid="{00000000-0005-0000-0000-0000A0010000}"/>
    <cellStyle name="Input Cells 2" xfId="431" xr:uid="{00000000-0005-0000-0000-0000A1010000}"/>
    <cellStyle name="Input Cells 3" xfId="432" xr:uid="{00000000-0005-0000-0000-0000A2010000}"/>
    <cellStyle name="Input Cells_110310_Výkazy CEPS 10_13062011" xfId="433" xr:uid="{00000000-0005-0000-0000-0000A3010000}"/>
    <cellStyle name="Input_23-D7 oprava z 11.9." xfId="434" xr:uid="{00000000-0005-0000-0000-0000A4010000}"/>
    <cellStyle name="Klammer" xfId="435" xr:uid="{00000000-0005-0000-0000-0000A5010000}"/>
    <cellStyle name="Kontrolní buňka 2" xfId="436" xr:uid="{00000000-0005-0000-0000-0000A6010000}"/>
    <cellStyle name="Kontrolní buňka 2 2" xfId="437" xr:uid="{00000000-0005-0000-0000-0000A7010000}"/>
    <cellStyle name="Kontrolní buňka 2 3" xfId="438" xr:uid="{00000000-0005-0000-0000-0000A8010000}"/>
    <cellStyle name="Linked Cell" xfId="439" xr:uid="{00000000-0005-0000-0000-0000A9010000}"/>
    <cellStyle name="Linked Cells" xfId="440" xr:uid="{00000000-0005-0000-0000-0000AA010000}"/>
    <cellStyle name="Linked Cells 2" xfId="441" xr:uid="{00000000-0005-0000-0000-0000AB010000}"/>
    <cellStyle name="Linked Cells 3" xfId="442" xr:uid="{00000000-0005-0000-0000-0000AC010000}"/>
    <cellStyle name="Linked Cells_110310_Výkazy CEPS 10_13062011" xfId="443" xr:uid="{00000000-0005-0000-0000-0000AD010000}"/>
    <cellStyle name="Měna 2" xfId="444" xr:uid="{00000000-0005-0000-0000-0000AE010000}"/>
    <cellStyle name="Měna 2 2" xfId="445" xr:uid="{00000000-0005-0000-0000-0000AF010000}"/>
    <cellStyle name="Měna 3" xfId="446" xr:uid="{00000000-0005-0000-0000-0000B0010000}"/>
    <cellStyle name="Měna 3 3" xfId="447" xr:uid="{00000000-0005-0000-0000-0000B1010000}"/>
    <cellStyle name="Milliers [0]_!!!GO" xfId="448" xr:uid="{00000000-0005-0000-0000-0000B2010000}"/>
    <cellStyle name="Milliers_!!!GO" xfId="449" xr:uid="{00000000-0005-0000-0000-0000B3010000}"/>
    <cellStyle name="Mio DM (0)" xfId="450" xr:uid="{00000000-0005-0000-0000-0000B4010000}"/>
    <cellStyle name="Mio DM (1)" xfId="451" xr:uid="{00000000-0005-0000-0000-0000B5010000}"/>
    <cellStyle name="Model" xfId="452" xr:uid="{00000000-0005-0000-0000-0000B6010000}"/>
    <cellStyle name="Monétaire [0]_!!!GO" xfId="453" xr:uid="{00000000-0005-0000-0000-0000B7010000}"/>
    <cellStyle name="Monétaire_!!!GO" xfId="454" xr:uid="{00000000-0005-0000-0000-0000B8010000}"/>
    <cellStyle name="nadpis" xfId="455" xr:uid="{00000000-0005-0000-0000-0000B9010000}"/>
    <cellStyle name="Nadpis 1 2" xfId="456" xr:uid="{00000000-0005-0000-0000-0000BA010000}"/>
    <cellStyle name="Nadpis 1 2 2" xfId="457" xr:uid="{00000000-0005-0000-0000-0000BB010000}"/>
    <cellStyle name="Nadpis 1 2 3" xfId="458" xr:uid="{00000000-0005-0000-0000-0000BC010000}"/>
    <cellStyle name="Nadpis 2 2" xfId="459" xr:uid="{00000000-0005-0000-0000-0000BD010000}"/>
    <cellStyle name="Nadpis 2 2 2" xfId="460" xr:uid="{00000000-0005-0000-0000-0000BE010000}"/>
    <cellStyle name="Nadpis 2 2 3" xfId="461" xr:uid="{00000000-0005-0000-0000-0000BF010000}"/>
    <cellStyle name="Nadpis 3 2" xfId="462" xr:uid="{00000000-0005-0000-0000-0000C0010000}"/>
    <cellStyle name="Nadpis 3 2 2" xfId="463" xr:uid="{00000000-0005-0000-0000-0000C1010000}"/>
    <cellStyle name="Nadpis 3 2 3" xfId="464" xr:uid="{00000000-0005-0000-0000-0000C2010000}"/>
    <cellStyle name="Nadpis 4 2" xfId="465" xr:uid="{00000000-0005-0000-0000-0000C3010000}"/>
    <cellStyle name="Nadpis 4 2 2" xfId="466" xr:uid="{00000000-0005-0000-0000-0000C4010000}"/>
    <cellStyle name="Nadpis 4 2 3" xfId="467" xr:uid="{00000000-0005-0000-0000-0000C5010000}"/>
    <cellStyle name="Nadpis1" xfId="468" xr:uid="{00000000-0005-0000-0000-0000C6010000}"/>
    <cellStyle name="Nadpis2" xfId="469" xr:uid="{00000000-0005-0000-0000-0000C7010000}"/>
    <cellStyle name="Název 2" xfId="470" xr:uid="{00000000-0005-0000-0000-0000C8010000}"/>
    <cellStyle name="Název 2 2" xfId="471" xr:uid="{00000000-0005-0000-0000-0000C9010000}"/>
    <cellStyle name="Nedefinován" xfId="472" xr:uid="{00000000-0005-0000-0000-0000CA010000}"/>
    <cellStyle name="Neutral" xfId="473" xr:uid="{00000000-0005-0000-0000-0000CB010000}"/>
    <cellStyle name="Neutral 2" xfId="474" xr:uid="{00000000-0005-0000-0000-0000CC010000}"/>
    <cellStyle name="Neutrální 2" xfId="475" xr:uid="{00000000-0005-0000-0000-0000CD010000}"/>
    <cellStyle name="Neutrální 2 2" xfId="476" xr:uid="{00000000-0005-0000-0000-0000CE010000}"/>
    <cellStyle name="Neutrální 2 3" xfId="477" xr:uid="{00000000-0005-0000-0000-0000CF010000}"/>
    <cellStyle name="Neutrální 3" xfId="478" xr:uid="{00000000-0005-0000-0000-0000D0010000}"/>
    <cellStyle name="New Times Roman" xfId="479" xr:uid="{00000000-0005-0000-0000-0000D1010000}"/>
    <cellStyle name="New Times Roman 2" xfId="480" xr:uid="{00000000-0005-0000-0000-0000D2010000}"/>
    <cellStyle name="New Times Roman_110310_Výkazy CEPS 10_13062011" xfId="481" xr:uid="{00000000-0005-0000-0000-0000D3010000}"/>
    <cellStyle name="Normal - Style1" xfId="482" xr:uid="{00000000-0005-0000-0000-0000D4010000}"/>
    <cellStyle name="Normal - Style1 2" xfId="483" xr:uid="{00000000-0005-0000-0000-0000D5010000}"/>
    <cellStyle name="Normal - Style1 3" xfId="484" xr:uid="{00000000-0005-0000-0000-0000D6010000}"/>
    <cellStyle name="Normal - Style1_110310_Výkazy CEPS 10_13062011" xfId="485" xr:uid="{00000000-0005-0000-0000-0000D7010000}"/>
    <cellStyle name="Normal 2" xfId="2" xr:uid="{00000000-0005-0000-0000-0000D8010000}"/>
    <cellStyle name="Normal 2 2" xfId="5" xr:uid="{00000000-0005-0000-0000-0000D9010000}"/>
    <cellStyle name="normal 2 3" xfId="486" xr:uid="{00000000-0005-0000-0000-0000DA010000}"/>
    <cellStyle name="Normal_!!!GO" xfId="487" xr:uid="{00000000-0005-0000-0000-0000DB010000}"/>
    <cellStyle name="Normální" xfId="0" builtinId="0"/>
    <cellStyle name="Normální 10" xfId="488" xr:uid="{00000000-0005-0000-0000-0000DD010000}"/>
    <cellStyle name="Normální 10 10" xfId="489" xr:uid="{00000000-0005-0000-0000-0000DE010000}"/>
    <cellStyle name="Normální 10 2" xfId="490" xr:uid="{00000000-0005-0000-0000-0000DF010000}"/>
    <cellStyle name="Normální 10 2 10" xfId="491" xr:uid="{00000000-0005-0000-0000-0000E0010000}"/>
    <cellStyle name="normální 10 2 2" xfId="492" xr:uid="{00000000-0005-0000-0000-0000E1010000}"/>
    <cellStyle name="Normální 10 2 3" xfId="493" xr:uid="{00000000-0005-0000-0000-0000E2010000}"/>
    <cellStyle name="Normální 10 2 4" xfId="494" xr:uid="{00000000-0005-0000-0000-0000E3010000}"/>
    <cellStyle name="Normální 10 2 5" xfId="495" xr:uid="{00000000-0005-0000-0000-0000E4010000}"/>
    <cellStyle name="Normální 10 2 6" xfId="496" xr:uid="{00000000-0005-0000-0000-0000E5010000}"/>
    <cellStyle name="Normální 10 2 7" xfId="497" xr:uid="{00000000-0005-0000-0000-0000E6010000}"/>
    <cellStyle name="Normální 10 2 8" xfId="498" xr:uid="{00000000-0005-0000-0000-0000E7010000}"/>
    <cellStyle name="Normální 10 2 9" xfId="499" xr:uid="{00000000-0005-0000-0000-0000E8010000}"/>
    <cellStyle name="Normální 10 3" xfId="500" xr:uid="{00000000-0005-0000-0000-0000E9010000}"/>
    <cellStyle name="Normální 10 4" xfId="8" xr:uid="{00000000-0005-0000-0000-0000EA010000}"/>
    <cellStyle name="Normální 10 4 3" xfId="501" xr:uid="{00000000-0005-0000-0000-0000EB010000}"/>
    <cellStyle name="Normální 10 5" xfId="502" xr:uid="{00000000-0005-0000-0000-0000EC010000}"/>
    <cellStyle name="Normální 10 6" xfId="503" xr:uid="{00000000-0005-0000-0000-0000ED010000}"/>
    <cellStyle name="Normální 10 7" xfId="504" xr:uid="{00000000-0005-0000-0000-0000EE010000}"/>
    <cellStyle name="Normální 10 8" xfId="505" xr:uid="{00000000-0005-0000-0000-0000EF010000}"/>
    <cellStyle name="Normální 10 9" xfId="506" xr:uid="{00000000-0005-0000-0000-0000F0010000}"/>
    <cellStyle name="Normální 100" xfId="507" xr:uid="{00000000-0005-0000-0000-0000F1010000}"/>
    <cellStyle name="Normální 100 2" xfId="508" xr:uid="{00000000-0005-0000-0000-0000F2010000}"/>
    <cellStyle name="Normální 100_23-D7 oprava z 11.9." xfId="509" xr:uid="{00000000-0005-0000-0000-0000F3010000}"/>
    <cellStyle name="Normální 101" xfId="510" xr:uid="{00000000-0005-0000-0000-0000F4010000}"/>
    <cellStyle name="Normální 102" xfId="511" xr:uid="{00000000-0005-0000-0000-0000F5010000}"/>
    <cellStyle name="Normální 103" xfId="512" xr:uid="{00000000-0005-0000-0000-0000F6010000}"/>
    <cellStyle name="Normální 104" xfId="513" xr:uid="{00000000-0005-0000-0000-0000F7010000}"/>
    <cellStyle name="Normální 105" xfId="514" xr:uid="{00000000-0005-0000-0000-0000F8010000}"/>
    <cellStyle name="Normální 106" xfId="515" xr:uid="{00000000-0005-0000-0000-0000F9010000}"/>
    <cellStyle name="Normální 107" xfId="516" xr:uid="{00000000-0005-0000-0000-0000FA010000}"/>
    <cellStyle name="Normální 108" xfId="517" xr:uid="{00000000-0005-0000-0000-0000FB010000}"/>
    <cellStyle name="Normální 109" xfId="518" xr:uid="{00000000-0005-0000-0000-0000FC010000}"/>
    <cellStyle name="Normální 11" xfId="519" xr:uid="{00000000-0005-0000-0000-0000FD010000}"/>
    <cellStyle name="Normální 11 2" xfId="520" xr:uid="{00000000-0005-0000-0000-0000FE010000}"/>
    <cellStyle name="Normální 110" xfId="521" xr:uid="{00000000-0005-0000-0000-0000FF010000}"/>
    <cellStyle name="Normální 111" xfId="522" xr:uid="{00000000-0005-0000-0000-000000020000}"/>
    <cellStyle name="Normální 111 2" xfId="523" xr:uid="{00000000-0005-0000-0000-000001020000}"/>
    <cellStyle name="Normální 111 2 2" xfId="524" xr:uid="{00000000-0005-0000-0000-000002020000}"/>
    <cellStyle name="Normální 111_23-D7 oprava z 11.9." xfId="525" xr:uid="{00000000-0005-0000-0000-000003020000}"/>
    <cellStyle name="Normální 112" xfId="526" xr:uid="{00000000-0005-0000-0000-000004020000}"/>
    <cellStyle name="Normální 113" xfId="527" xr:uid="{00000000-0005-0000-0000-000005020000}"/>
    <cellStyle name="Normální 114" xfId="528" xr:uid="{00000000-0005-0000-0000-000006020000}"/>
    <cellStyle name="normální 12" xfId="529" xr:uid="{00000000-0005-0000-0000-000007020000}"/>
    <cellStyle name="normální 12 2" xfId="530" xr:uid="{00000000-0005-0000-0000-000008020000}"/>
    <cellStyle name="Normální 13" xfId="531" xr:uid="{00000000-0005-0000-0000-000009020000}"/>
    <cellStyle name="Normální 13 2" xfId="532" xr:uid="{00000000-0005-0000-0000-00000A020000}"/>
    <cellStyle name="Normální 14" xfId="533" xr:uid="{00000000-0005-0000-0000-00000B020000}"/>
    <cellStyle name="Normální 14 2" xfId="534" xr:uid="{00000000-0005-0000-0000-00000C020000}"/>
    <cellStyle name="Normální 15" xfId="535" xr:uid="{00000000-0005-0000-0000-00000D020000}"/>
    <cellStyle name="Normální 16" xfId="536" xr:uid="{00000000-0005-0000-0000-00000E020000}"/>
    <cellStyle name="Normální 167" xfId="537" xr:uid="{00000000-0005-0000-0000-00000F020000}"/>
    <cellStyle name="Normální 17" xfId="538" xr:uid="{00000000-0005-0000-0000-000010020000}"/>
    <cellStyle name="Normální 17 2" xfId="539" xr:uid="{00000000-0005-0000-0000-000011020000}"/>
    <cellStyle name="Normální 18" xfId="540" xr:uid="{00000000-0005-0000-0000-000012020000}"/>
    <cellStyle name="Normální 19" xfId="541" xr:uid="{00000000-0005-0000-0000-000013020000}"/>
    <cellStyle name="Normální 19 2" xfId="542" xr:uid="{00000000-0005-0000-0000-000014020000}"/>
    <cellStyle name="Normální 2" xfId="543" xr:uid="{00000000-0005-0000-0000-000015020000}"/>
    <cellStyle name="Normální 2 10" xfId="544" xr:uid="{00000000-0005-0000-0000-000016020000}"/>
    <cellStyle name="Normální 2 10 2" xfId="545" xr:uid="{00000000-0005-0000-0000-000017020000}"/>
    <cellStyle name="Normální 2 11" xfId="546" xr:uid="{00000000-0005-0000-0000-000018020000}"/>
    <cellStyle name="Normální 2 11 2" xfId="547" xr:uid="{00000000-0005-0000-0000-000019020000}"/>
    <cellStyle name="Normální 2 11 2 2" xfId="548" xr:uid="{00000000-0005-0000-0000-00001A020000}"/>
    <cellStyle name="Normální 2 11 2 3" xfId="549" xr:uid="{00000000-0005-0000-0000-00001B020000}"/>
    <cellStyle name="Normální 2 11_23-D7 oprava z 11.9." xfId="550" xr:uid="{00000000-0005-0000-0000-00001C020000}"/>
    <cellStyle name="Normální 2 12" xfId="551" xr:uid="{00000000-0005-0000-0000-00001D020000}"/>
    <cellStyle name="Normální 2 13" xfId="552" xr:uid="{00000000-0005-0000-0000-00001E020000}"/>
    <cellStyle name="Normální 2 2" xfId="553" xr:uid="{00000000-0005-0000-0000-00001F020000}"/>
    <cellStyle name="normální 2 2 2" xfId="11" xr:uid="{00000000-0005-0000-0000-000020020000}"/>
    <cellStyle name="normální 2 2 2 2" xfId="554" xr:uid="{00000000-0005-0000-0000-000021020000}"/>
    <cellStyle name="normální 2 2 2 3" xfId="555" xr:uid="{00000000-0005-0000-0000-000022020000}"/>
    <cellStyle name="normální 2 2 3" xfId="556" xr:uid="{00000000-0005-0000-0000-000023020000}"/>
    <cellStyle name="normální 2 2 4" xfId="557" xr:uid="{00000000-0005-0000-0000-000024020000}"/>
    <cellStyle name="Normální 2 2 5" xfId="558" xr:uid="{00000000-0005-0000-0000-000025020000}"/>
    <cellStyle name="Normální 2 2 6" xfId="559" xr:uid="{00000000-0005-0000-0000-000026020000}"/>
    <cellStyle name="Normální 2 2 6 2" xfId="560" xr:uid="{00000000-0005-0000-0000-000027020000}"/>
    <cellStyle name="Normální 2 2 6_23-D7 oprava z 11.9." xfId="561" xr:uid="{00000000-0005-0000-0000-000028020000}"/>
    <cellStyle name="normální 2 2 7" xfId="562" xr:uid="{00000000-0005-0000-0000-000029020000}"/>
    <cellStyle name="Normální 2 2 7 2" xfId="563" xr:uid="{00000000-0005-0000-0000-00002A020000}"/>
    <cellStyle name="Normální 2 2 8" xfId="564" xr:uid="{00000000-0005-0000-0000-00002B020000}"/>
    <cellStyle name="Normální 2 3" xfId="565" xr:uid="{00000000-0005-0000-0000-00002C020000}"/>
    <cellStyle name="normální 2 3 2" xfId="566" xr:uid="{00000000-0005-0000-0000-00002D020000}"/>
    <cellStyle name="normální 2 3 2 2" xfId="567" xr:uid="{00000000-0005-0000-0000-00002E020000}"/>
    <cellStyle name="Normální 2 4" xfId="568" xr:uid="{00000000-0005-0000-0000-00002F020000}"/>
    <cellStyle name="Normální 2 4 2" xfId="569" xr:uid="{00000000-0005-0000-0000-000030020000}"/>
    <cellStyle name="Normální 2 4_23-D7 oprava z 11.9." xfId="570" xr:uid="{00000000-0005-0000-0000-000031020000}"/>
    <cellStyle name="Normální 2 5" xfId="571" xr:uid="{00000000-0005-0000-0000-000032020000}"/>
    <cellStyle name="Normální 2 5 2" xfId="572" xr:uid="{00000000-0005-0000-0000-000033020000}"/>
    <cellStyle name="Normální 2 6" xfId="573" xr:uid="{00000000-0005-0000-0000-000034020000}"/>
    <cellStyle name="Normální 2 6 2" xfId="574" xr:uid="{00000000-0005-0000-0000-000035020000}"/>
    <cellStyle name="normální 2 7" xfId="575" xr:uid="{00000000-0005-0000-0000-000036020000}"/>
    <cellStyle name="normální 2 8" xfId="576" xr:uid="{00000000-0005-0000-0000-000037020000}"/>
    <cellStyle name="Normální 2 9" xfId="577" xr:uid="{00000000-0005-0000-0000-000038020000}"/>
    <cellStyle name="normální 2_120301 Výkazy PDS 11" xfId="578" xr:uid="{00000000-0005-0000-0000-000039020000}"/>
    <cellStyle name="Normální 20" xfId="579" xr:uid="{00000000-0005-0000-0000-00003A020000}"/>
    <cellStyle name="Normální 20 2" xfId="580" xr:uid="{00000000-0005-0000-0000-00003B020000}"/>
    <cellStyle name="Normální 21" xfId="581" xr:uid="{00000000-0005-0000-0000-00003C020000}"/>
    <cellStyle name="Normální 21 2" xfId="582" xr:uid="{00000000-0005-0000-0000-00003D020000}"/>
    <cellStyle name="Normální 21_23-D7 oprava z 11.9." xfId="583" xr:uid="{00000000-0005-0000-0000-00003E020000}"/>
    <cellStyle name="Normální 22" xfId="584" xr:uid="{00000000-0005-0000-0000-00003F020000}"/>
    <cellStyle name="Normální 22 2" xfId="585" xr:uid="{00000000-0005-0000-0000-000040020000}"/>
    <cellStyle name="Normální 23" xfId="586" xr:uid="{00000000-0005-0000-0000-000041020000}"/>
    <cellStyle name="Normální 23 2" xfId="587" xr:uid="{00000000-0005-0000-0000-000042020000}"/>
    <cellStyle name="Normální 23 4" xfId="588" xr:uid="{00000000-0005-0000-0000-000043020000}"/>
    <cellStyle name="Normální 24" xfId="589" xr:uid="{00000000-0005-0000-0000-000044020000}"/>
    <cellStyle name="Normální 24 2" xfId="590" xr:uid="{00000000-0005-0000-0000-000045020000}"/>
    <cellStyle name="Normální 25" xfId="591" xr:uid="{00000000-0005-0000-0000-000046020000}"/>
    <cellStyle name="Normální 25 2" xfId="592" xr:uid="{00000000-0005-0000-0000-000047020000}"/>
    <cellStyle name="Normální 26" xfId="593" xr:uid="{00000000-0005-0000-0000-000048020000}"/>
    <cellStyle name="Normální 26 2" xfId="594" xr:uid="{00000000-0005-0000-0000-000049020000}"/>
    <cellStyle name="Normální 27" xfId="595" xr:uid="{00000000-0005-0000-0000-00004A020000}"/>
    <cellStyle name="Normální 27 2" xfId="596" xr:uid="{00000000-0005-0000-0000-00004B020000}"/>
    <cellStyle name="Normální 28" xfId="597" xr:uid="{00000000-0005-0000-0000-00004C020000}"/>
    <cellStyle name="Normální 28 2" xfId="598" xr:uid="{00000000-0005-0000-0000-00004D020000}"/>
    <cellStyle name="Normální 29" xfId="599" xr:uid="{00000000-0005-0000-0000-00004E020000}"/>
    <cellStyle name="Normální 29 2" xfId="600" xr:uid="{00000000-0005-0000-0000-00004F020000}"/>
    <cellStyle name="Normální 3" xfId="601" xr:uid="{00000000-0005-0000-0000-000050020000}"/>
    <cellStyle name="Normální 3 2" xfId="602" xr:uid="{00000000-0005-0000-0000-000051020000}"/>
    <cellStyle name="normální 3 3" xfId="603" xr:uid="{00000000-0005-0000-0000-000052020000}"/>
    <cellStyle name="Normální 3 4" xfId="604" xr:uid="{00000000-0005-0000-0000-000053020000}"/>
    <cellStyle name="Normální 30" xfId="605" xr:uid="{00000000-0005-0000-0000-000054020000}"/>
    <cellStyle name="Normální 30 2" xfId="606" xr:uid="{00000000-0005-0000-0000-000055020000}"/>
    <cellStyle name="Normální 31" xfId="607" xr:uid="{00000000-0005-0000-0000-000056020000}"/>
    <cellStyle name="Normální 31 2" xfId="608" xr:uid="{00000000-0005-0000-0000-000057020000}"/>
    <cellStyle name="Normální 32" xfId="609" xr:uid="{00000000-0005-0000-0000-000058020000}"/>
    <cellStyle name="Normální 32 2" xfId="610" xr:uid="{00000000-0005-0000-0000-000059020000}"/>
    <cellStyle name="Normální 33" xfId="611" xr:uid="{00000000-0005-0000-0000-00005A020000}"/>
    <cellStyle name="Normální 33 2" xfId="612" xr:uid="{00000000-0005-0000-0000-00005B020000}"/>
    <cellStyle name="Normální 34" xfId="613" xr:uid="{00000000-0005-0000-0000-00005C020000}"/>
    <cellStyle name="Normální 34 2" xfId="614" xr:uid="{00000000-0005-0000-0000-00005D020000}"/>
    <cellStyle name="Normální 35" xfId="615" xr:uid="{00000000-0005-0000-0000-00005E020000}"/>
    <cellStyle name="Normální 35 2" xfId="616" xr:uid="{00000000-0005-0000-0000-00005F020000}"/>
    <cellStyle name="Normální 36" xfId="617" xr:uid="{00000000-0005-0000-0000-000060020000}"/>
    <cellStyle name="Normální 36 2" xfId="618" xr:uid="{00000000-0005-0000-0000-000061020000}"/>
    <cellStyle name="Normální 37" xfId="619" xr:uid="{00000000-0005-0000-0000-000062020000}"/>
    <cellStyle name="Normální 37 2" xfId="620" xr:uid="{00000000-0005-0000-0000-000063020000}"/>
    <cellStyle name="Normální 38" xfId="621" xr:uid="{00000000-0005-0000-0000-000064020000}"/>
    <cellStyle name="Normální 38 2" xfId="622" xr:uid="{00000000-0005-0000-0000-000065020000}"/>
    <cellStyle name="Normální 39" xfId="623" xr:uid="{00000000-0005-0000-0000-000066020000}"/>
    <cellStyle name="Normální 39 2" xfId="624" xr:uid="{00000000-0005-0000-0000-000067020000}"/>
    <cellStyle name="Normální 4" xfId="625" xr:uid="{00000000-0005-0000-0000-000068020000}"/>
    <cellStyle name="Normální 4 2" xfId="626" xr:uid="{00000000-0005-0000-0000-000069020000}"/>
    <cellStyle name="Normální 4 2 2" xfId="627" xr:uid="{00000000-0005-0000-0000-00006A020000}"/>
    <cellStyle name="Normální 4 2 2 2" xfId="628" xr:uid="{00000000-0005-0000-0000-00006B020000}"/>
    <cellStyle name="Normální 4 2 3" xfId="629" xr:uid="{00000000-0005-0000-0000-00006C020000}"/>
    <cellStyle name="Normální 4 3" xfId="630" xr:uid="{00000000-0005-0000-0000-00006D020000}"/>
    <cellStyle name="Normální 4 3 2" xfId="631" xr:uid="{00000000-0005-0000-0000-00006E020000}"/>
    <cellStyle name="Normální 40" xfId="632" xr:uid="{00000000-0005-0000-0000-00006F020000}"/>
    <cellStyle name="Normální 40 2" xfId="633" xr:uid="{00000000-0005-0000-0000-000070020000}"/>
    <cellStyle name="Normální 41" xfId="634" xr:uid="{00000000-0005-0000-0000-000071020000}"/>
    <cellStyle name="Normální 41 2" xfId="635" xr:uid="{00000000-0005-0000-0000-000072020000}"/>
    <cellStyle name="Normální 42" xfId="636" xr:uid="{00000000-0005-0000-0000-000073020000}"/>
    <cellStyle name="Normální 42 2" xfId="637" xr:uid="{00000000-0005-0000-0000-000074020000}"/>
    <cellStyle name="Normální 43" xfId="638" xr:uid="{00000000-0005-0000-0000-000075020000}"/>
    <cellStyle name="Normální 43 2" xfId="639" xr:uid="{00000000-0005-0000-0000-000076020000}"/>
    <cellStyle name="Normální 44" xfId="640" xr:uid="{00000000-0005-0000-0000-000077020000}"/>
    <cellStyle name="Normální 44 2" xfId="641" xr:uid="{00000000-0005-0000-0000-000078020000}"/>
    <cellStyle name="Normální 45" xfId="642" xr:uid="{00000000-0005-0000-0000-000079020000}"/>
    <cellStyle name="Normální 45 2" xfId="643" xr:uid="{00000000-0005-0000-0000-00007A020000}"/>
    <cellStyle name="Normální 46" xfId="644" xr:uid="{00000000-0005-0000-0000-00007B020000}"/>
    <cellStyle name="Normální 46 2" xfId="645" xr:uid="{00000000-0005-0000-0000-00007C020000}"/>
    <cellStyle name="Normální 47" xfId="646" xr:uid="{00000000-0005-0000-0000-00007D020000}"/>
    <cellStyle name="Normální 47 2" xfId="647" xr:uid="{00000000-0005-0000-0000-00007E020000}"/>
    <cellStyle name="Normální 48" xfId="648" xr:uid="{00000000-0005-0000-0000-00007F020000}"/>
    <cellStyle name="Normální 48 2" xfId="649" xr:uid="{00000000-0005-0000-0000-000080020000}"/>
    <cellStyle name="Normální 49" xfId="650" xr:uid="{00000000-0005-0000-0000-000081020000}"/>
    <cellStyle name="Normální 49 2" xfId="651" xr:uid="{00000000-0005-0000-0000-000082020000}"/>
    <cellStyle name="Normální 5" xfId="652" xr:uid="{00000000-0005-0000-0000-000083020000}"/>
    <cellStyle name="normální 5 10" xfId="653" xr:uid="{00000000-0005-0000-0000-000084020000}"/>
    <cellStyle name="Normální 5 2" xfId="654" xr:uid="{00000000-0005-0000-0000-000085020000}"/>
    <cellStyle name="Normální 5 2 2" xfId="655" xr:uid="{00000000-0005-0000-0000-000086020000}"/>
    <cellStyle name="Normální 5 2 3" xfId="10" xr:uid="{00000000-0005-0000-0000-000087020000}"/>
    <cellStyle name="Normální 5 2 3 2" xfId="656" xr:uid="{00000000-0005-0000-0000-000088020000}"/>
    <cellStyle name="Normální 5 2 3_23-D7 oprava z 11.9." xfId="657" xr:uid="{00000000-0005-0000-0000-000089020000}"/>
    <cellStyle name="Normální 5 2_23-D7 oprava z 11.9." xfId="658" xr:uid="{00000000-0005-0000-0000-00008A020000}"/>
    <cellStyle name="Normální 5 3" xfId="9" xr:uid="{00000000-0005-0000-0000-00008B020000}"/>
    <cellStyle name="Normální 5 3 2" xfId="659" xr:uid="{00000000-0005-0000-0000-00008C020000}"/>
    <cellStyle name="Normální 5 3 3" xfId="660" xr:uid="{00000000-0005-0000-0000-00008D020000}"/>
    <cellStyle name="Normální 5 3_23-D7 oprava z 11.9." xfId="661" xr:uid="{00000000-0005-0000-0000-00008E020000}"/>
    <cellStyle name="normální 5 4" xfId="662" xr:uid="{00000000-0005-0000-0000-00008F020000}"/>
    <cellStyle name="normální 5 5" xfId="663" xr:uid="{00000000-0005-0000-0000-000090020000}"/>
    <cellStyle name="normální 5 6" xfId="664" xr:uid="{00000000-0005-0000-0000-000091020000}"/>
    <cellStyle name="normální 5 7" xfId="665" xr:uid="{00000000-0005-0000-0000-000092020000}"/>
    <cellStyle name="normální 5 8" xfId="666" xr:uid="{00000000-0005-0000-0000-000093020000}"/>
    <cellStyle name="normální 5 9" xfId="667" xr:uid="{00000000-0005-0000-0000-000094020000}"/>
    <cellStyle name="normální 5_23-D7 oprava z 11.9." xfId="668" xr:uid="{00000000-0005-0000-0000-000095020000}"/>
    <cellStyle name="Normální 50" xfId="669" xr:uid="{00000000-0005-0000-0000-000096020000}"/>
    <cellStyle name="Normální 50 2" xfId="670" xr:uid="{00000000-0005-0000-0000-000097020000}"/>
    <cellStyle name="Normální 51" xfId="671" xr:uid="{00000000-0005-0000-0000-000098020000}"/>
    <cellStyle name="Normální 51 2" xfId="672" xr:uid="{00000000-0005-0000-0000-000099020000}"/>
    <cellStyle name="Normální 52" xfId="673" xr:uid="{00000000-0005-0000-0000-00009A020000}"/>
    <cellStyle name="Normální 52 2" xfId="674" xr:uid="{00000000-0005-0000-0000-00009B020000}"/>
    <cellStyle name="Normální 53" xfId="675" xr:uid="{00000000-0005-0000-0000-00009C020000}"/>
    <cellStyle name="Normální 53 2" xfId="676" xr:uid="{00000000-0005-0000-0000-00009D020000}"/>
    <cellStyle name="Normální 53 3" xfId="677" xr:uid="{00000000-0005-0000-0000-00009E020000}"/>
    <cellStyle name="Normální 54" xfId="678" xr:uid="{00000000-0005-0000-0000-00009F020000}"/>
    <cellStyle name="Normální 54 2" xfId="679" xr:uid="{00000000-0005-0000-0000-0000A0020000}"/>
    <cellStyle name="Normální 54 3" xfId="680" xr:uid="{00000000-0005-0000-0000-0000A1020000}"/>
    <cellStyle name="normální 55" xfId="681" xr:uid="{00000000-0005-0000-0000-0000A2020000}"/>
    <cellStyle name="Normální 55 2" xfId="682" xr:uid="{00000000-0005-0000-0000-0000A3020000}"/>
    <cellStyle name="normální 55_23-D7 oprava z 11.9." xfId="683" xr:uid="{00000000-0005-0000-0000-0000A4020000}"/>
    <cellStyle name="normální 56" xfId="684" xr:uid="{00000000-0005-0000-0000-0000A5020000}"/>
    <cellStyle name="Normální 56 2" xfId="685" xr:uid="{00000000-0005-0000-0000-0000A6020000}"/>
    <cellStyle name="normální 56_23-D7 oprava z 11.9." xfId="686" xr:uid="{00000000-0005-0000-0000-0000A7020000}"/>
    <cellStyle name="normální 57" xfId="687" xr:uid="{00000000-0005-0000-0000-0000A8020000}"/>
    <cellStyle name="Normální 57 2" xfId="688" xr:uid="{00000000-0005-0000-0000-0000A9020000}"/>
    <cellStyle name="normální 57_23-D7 oprava z 11.9." xfId="689" xr:uid="{00000000-0005-0000-0000-0000AA020000}"/>
    <cellStyle name="normální 58" xfId="690" xr:uid="{00000000-0005-0000-0000-0000AB020000}"/>
    <cellStyle name="Normální 58 2" xfId="691" xr:uid="{00000000-0005-0000-0000-0000AC020000}"/>
    <cellStyle name="normální 58_23-D7 oprava z 11.9." xfId="692" xr:uid="{00000000-0005-0000-0000-0000AD020000}"/>
    <cellStyle name="Normální 59" xfId="693" xr:uid="{00000000-0005-0000-0000-0000AE020000}"/>
    <cellStyle name="Normální 59 2" xfId="694" xr:uid="{00000000-0005-0000-0000-0000AF020000}"/>
    <cellStyle name="Normální 6" xfId="695" xr:uid="{00000000-0005-0000-0000-0000B0020000}"/>
    <cellStyle name="Normální 6 2" xfId="696" xr:uid="{00000000-0005-0000-0000-0000B1020000}"/>
    <cellStyle name="Normální 6 2 2" xfId="697" xr:uid="{00000000-0005-0000-0000-0000B2020000}"/>
    <cellStyle name="Normální 6 3" xfId="698" xr:uid="{00000000-0005-0000-0000-0000B3020000}"/>
    <cellStyle name="Normální 6 3 2" xfId="699" xr:uid="{00000000-0005-0000-0000-0000B4020000}"/>
    <cellStyle name="Normální 6 3_23-D7 oprava z 11.9." xfId="700" xr:uid="{00000000-0005-0000-0000-0000B5020000}"/>
    <cellStyle name="Normální 6_23-D7 oprava z 11.9." xfId="701" xr:uid="{00000000-0005-0000-0000-0000B6020000}"/>
    <cellStyle name="normální 60" xfId="702" xr:uid="{00000000-0005-0000-0000-0000B7020000}"/>
    <cellStyle name="Normální 60 2" xfId="703" xr:uid="{00000000-0005-0000-0000-0000B8020000}"/>
    <cellStyle name="normální 60_23-D7 oprava z 11.9." xfId="704" xr:uid="{00000000-0005-0000-0000-0000B9020000}"/>
    <cellStyle name="normální 61" xfId="705" xr:uid="{00000000-0005-0000-0000-0000BA020000}"/>
    <cellStyle name="Normální 61 2" xfId="706" xr:uid="{00000000-0005-0000-0000-0000BB020000}"/>
    <cellStyle name="normální 61_23-D7 oprava z 11.9." xfId="707" xr:uid="{00000000-0005-0000-0000-0000BC020000}"/>
    <cellStyle name="Normální 62" xfId="708" xr:uid="{00000000-0005-0000-0000-0000BD020000}"/>
    <cellStyle name="Normální 62 2" xfId="709" xr:uid="{00000000-0005-0000-0000-0000BE020000}"/>
    <cellStyle name="Normální 62 2 2" xfId="710" xr:uid="{00000000-0005-0000-0000-0000BF020000}"/>
    <cellStyle name="Normální 62 3" xfId="711" xr:uid="{00000000-0005-0000-0000-0000C0020000}"/>
    <cellStyle name="Normální 62 3 2" xfId="712" xr:uid="{00000000-0005-0000-0000-0000C1020000}"/>
    <cellStyle name="Normální 62 4" xfId="713" xr:uid="{00000000-0005-0000-0000-0000C2020000}"/>
    <cellStyle name="Normální 62 6" xfId="714" xr:uid="{00000000-0005-0000-0000-0000C3020000}"/>
    <cellStyle name="Normální 62_23-D7 oprava z 11.9." xfId="715" xr:uid="{00000000-0005-0000-0000-0000C4020000}"/>
    <cellStyle name="Normální 63" xfId="716" xr:uid="{00000000-0005-0000-0000-0000C5020000}"/>
    <cellStyle name="Normální 63 2" xfId="717" xr:uid="{00000000-0005-0000-0000-0000C6020000}"/>
    <cellStyle name="Normální 63 2 2" xfId="718" xr:uid="{00000000-0005-0000-0000-0000C7020000}"/>
    <cellStyle name="Normální 63 2_23-D7 oprava z 11.9." xfId="719" xr:uid="{00000000-0005-0000-0000-0000C8020000}"/>
    <cellStyle name="Normální 63 3 2" xfId="720" xr:uid="{00000000-0005-0000-0000-0000C9020000}"/>
    <cellStyle name="Normální 63 3 2 2" xfId="721" xr:uid="{00000000-0005-0000-0000-0000CA020000}"/>
    <cellStyle name="Normální 63 7" xfId="722" xr:uid="{00000000-0005-0000-0000-0000CB020000}"/>
    <cellStyle name="Normální 63 7 2" xfId="723" xr:uid="{00000000-0005-0000-0000-0000CC020000}"/>
    <cellStyle name="Normální 63 8" xfId="724" xr:uid="{00000000-0005-0000-0000-0000CD020000}"/>
    <cellStyle name="Normální 64" xfId="725" xr:uid="{00000000-0005-0000-0000-0000CE020000}"/>
    <cellStyle name="Normální 64 2" xfId="726" xr:uid="{00000000-0005-0000-0000-0000CF020000}"/>
    <cellStyle name="Normální 64 4" xfId="727" xr:uid="{00000000-0005-0000-0000-0000D0020000}"/>
    <cellStyle name="Normální 65" xfId="728" xr:uid="{00000000-0005-0000-0000-0000D1020000}"/>
    <cellStyle name="Normální 65 2" xfId="729" xr:uid="{00000000-0005-0000-0000-0000D2020000}"/>
    <cellStyle name="Normální 66" xfId="730" xr:uid="{00000000-0005-0000-0000-0000D3020000}"/>
    <cellStyle name="Normální 66 2" xfId="731" xr:uid="{00000000-0005-0000-0000-0000D4020000}"/>
    <cellStyle name="Normální 67" xfId="732" xr:uid="{00000000-0005-0000-0000-0000D5020000}"/>
    <cellStyle name="Normální 67 2" xfId="733" xr:uid="{00000000-0005-0000-0000-0000D6020000}"/>
    <cellStyle name="Normální 68" xfId="734" xr:uid="{00000000-0005-0000-0000-0000D7020000}"/>
    <cellStyle name="Normální 68 2" xfId="735" xr:uid="{00000000-0005-0000-0000-0000D8020000}"/>
    <cellStyle name="Normální 69" xfId="736" xr:uid="{00000000-0005-0000-0000-0000D9020000}"/>
    <cellStyle name="Normální 69 2" xfId="737" xr:uid="{00000000-0005-0000-0000-0000DA020000}"/>
    <cellStyle name="Normální 7" xfId="738" xr:uid="{00000000-0005-0000-0000-0000DB020000}"/>
    <cellStyle name="Normální 7 2" xfId="739" xr:uid="{00000000-0005-0000-0000-0000DC020000}"/>
    <cellStyle name="Normální 7_23-D7 oprava z 11.9." xfId="740" xr:uid="{00000000-0005-0000-0000-0000DD020000}"/>
    <cellStyle name="Normální 70" xfId="741" xr:uid="{00000000-0005-0000-0000-0000DE020000}"/>
    <cellStyle name="Normální 70 2" xfId="742" xr:uid="{00000000-0005-0000-0000-0000DF020000}"/>
    <cellStyle name="Normální 71" xfId="743" xr:uid="{00000000-0005-0000-0000-0000E0020000}"/>
    <cellStyle name="Normální 72" xfId="744" xr:uid="{00000000-0005-0000-0000-0000E1020000}"/>
    <cellStyle name="Normální 73" xfId="745" xr:uid="{00000000-0005-0000-0000-0000E2020000}"/>
    <cellStyle name="Normální 74" xfId="746" xr:uid="{00000000-0005-0000-0000-0000E3020000}"/>
    <cellStyle name="Normální 74 2" xfId="747" xr:uid="{00000000-0005-0000-0000-0000E4020000}"/>
    <cellStyle name="Normální 74 2 2" xfId="748" xr:uid="{00000000-0005-0000-0000-0000E5020000}"/>
    <cellStyle name="Normální 74 2 2 2" xfId="749" xr:uid="{00000000-0005-0000-0000-0000E6020000}"/>
    <cellStyle name="Normální 75" xfId="750" xr:uid="{00000000-0005-0000-0000-0000E7020000}"/>
    <cellStyle name="Normální 75 2 2" xfId="751" xr:uid="{00000000-0005-0000-0000-0000E8020000}"/>
    <cellStyle name="Normální 75 3" xfId="752" xr:uid="{00000000-0005-0000-0000-0000E9020000}"/>
    <cellStyle name="Normální 76" xfId="753" xr:uid="{00000000-0005-0000-0000-0000EA020000}"/>
    <cellStyle name="Normální 77" xfId="754" xr:uid="{00000000-0005-0000-0000-0000EB020000}"/>
    <cellStyle name="Normální 78" xfId="755" xr:uid="{00000000-0005-0000-0000-0000EC020000}"/>
    <cellStyle name="Normální 79" xfId="756" xr:uid="{00000000-0005-0000-0000-0000ED020000}"/>
    <cellStyle name="Normální 8" xfId="757" xr:uid="{00000000-0005-0000-0000-0000EE020000}"/>
    <cellStyle name="Normální 8 2" xfId="758" xr:uid="{00000000-0005-0000-0000-0000EF020000}"/>
    <cellStyle name="Normální 80" xfId="759" xr:uid="{00000000-0005-0000-0000-0000F0020000}"/>
    <cellStyle name="Normální 81" xfId="760" xr:uid="{00000000-0005-0000-0000-0000F1020000}"/>
    <cellStyle name="Normální 82" xfId="761" xr:uid="{00000000-0005-0000-0000-0000F2020000}"/>
    <cellStyle name="Normální 82 2 2" xfId="762" xr:uid="{00000000-0005-0000-0000-0000F3020000}"/>
    <cellStyle name="Normální 82 2 2 2" xfId="763" xr:uid="{00000000-0005-0000-0000-0000F4020000}"/>
    <cellStyle name="Normální 82_23-D7 oprava z 11.9." xfId="764" xr:uid="{00000000-0005-0000-0000-0000F5020000}"/>
    <cellStyle name="Normální 83" xfId="765" xr:uid="{00000000-0005-0000-0000-0000F6020000}"/>
    <cellStyle name="Normální 84" xfId="766" xr:uid="{00000000-0005-0000-0000-0000F7020000}"/>
    <cellStyle name="Normální 85" xfId="767" xr:uid="{00000000-0005-0000-0000-0000F8020000}"/>
    <cellStyle name="Normální 86" xfId="768" xr:uid="{00000000-0005-0000-0000-0000F9020000}"/>
    <cellStyle name="Normální 87" xfId="769" xr:uid="{00000000-0005-0000-0000-0000FA020000}"/>
    <cellStyle name="Normální 88" xfId="770" xr:uid="{00000000-0005-0000-0000-0000FB020000}"/>
    <cellStyle name="Normální 89" xfId="771" xr:uid="{00000000-0005-0000-0000-0000FC020000}"/>
    <cellStyle name="Normální 9" xfId="772" xr:uid="{00000000-0005-0000-0000-0000FD020000}"/>
    <cellStyle name="Normální 9 2" xfId="773" xr:uid="{00000000-0005-0000-0000-0000FE020000}"/>
    <cellStyle name="Normální 9 2 2" xfId="774" xr:uid="{00000000-0005-0000-0000-0000FF020000}"/>
    <cellStyle name="Normální 9 3" xfId="775" xr:uid="{00000000-0005-0000-0000-000000030000}"/>
    <cellStyle name="Normální 9 3 2" xfId="776" xr:uid="{00000000-0005-0000-0000-000001030000}"/>
    <cellStyle name="Normální 9 3_23-D7 oprava z 11.9." xfId="777" xr:uid="{00000000-0005-0000-0000-000002030000}"/>
    <cellStyle name="Normální 9_23-D7 oprava z 11.9." xfId="778" xr:uid="{00000000-0005-0000-0000-000003030000}"/>
    <cellStyle name="Normální 90" xfId="779" xr:uid="{00000000-0005-0000-0000-000004030000}"/>
    <cellStyle name="Normální 91" xfId="780" xr:uid="{00000000-0005-0000-0000-000005030000}"/>
    <cellStyle name="Normální 92" xfId="781" xr:uid="{00000000-0005-0000-0000-000006030000}"/>
    <cellStyle name="Normální 93" xfId="782" xr:uid="{00000000-0005-0000-0000-000007030000}"/>
    <cellStyle name="Normální 94" xfId="783" xr:uid="{00000000-0005-0000-0000-000008030000}"/>
    <cellStyle name="Normální 95" xfId="784" xr:uid="{00000000-0005-0000-0000-000009030000}"/>
    <cellStyle name="Normální 96" xfId="785" xr:uid="{00000000-0005-0000-0000-00000A030000}"/>
    <cellStyle name="Normální 97" xfId="786" xr:uid="{00000000-0005-0000-0000-00000B030000}"/>
    <cellStyle name="Normální 98" xfId="787" xr:uid="{00000000-0005-0000-0000-00000C030000}"/>
    <cellStyle name="Normální 99" xfId="788" xr:uid="{00000000-0005-0000-0000-00000D030000}"/>
    <cellStyle name="normální_12-AI_úprava 03-06-2005" xfId="4" xr:uid="{00000000-0005-0000-0000-00000E030000}"/>
    <cellStyle name="normální_12-HV1" xfId="789" xr:uid="{00000000-0005-0000-0000-00000F030000}"/>
    <cellStyle name="normální_13-A 2" xfId="790" xr:uid="{00000000-0005-0000-0000-000010030000}"/>
    <cellStyle name="normální_13-B2abc1 3" xfId="791" xr:uid="{00000000-0005-0000-0000-000011030000}"/>
    <cellStyle name="normální_návrh ZA a A(09-09-03)" xfId="7" xr:uid="{00000000-0005-0000-0000-000012030000}"/>
    <cellStyle name="normální_REAS1_martina 3" xfId="1523" xr:uid="{00000000-0005-0000-0000-000013030000}"/>
    <cellStyle name="normální_regulační výkazy (A,N,B)_10601- pro vyhl" xfId="3" xr:uid="{00000000-0005-0000-0000-000014030000}"/>
    <cellStyle name="normální_regulační výkazy (A,N,B)_10601- pro vyhl 3" xfId="792" xr:uid="{00000000-0005-0000-0000-000015030000}"/>
    <cellStyle name="normální_TG_30_4_2002" xfId="1" xr:uid="{00000000-0005-0000-0000-000016030000}"/>
    <cellStyle name="normální_tso-vykazy_draft (3)" xfId="793" xr:uid="{00000000-0005-0000-0000-000017030000}"/>
    <cellStyle name="normální_Výkazy PDS 22" xfId="1524" xr:uid="{00000000-0005-0000-0000-000018030000}"/>
    <cellStyle name="normální_Výkazy_TG" xfId="794" xr:uid="{00000000-0005-0000-0000-000019030000}"/>
    <cellStyle name="normální_Výkup z obnov. zdrojů 2 2" xfId="12" xr:uid="{00000000-0005-0000-0000-00001A030000}"/>
    <cellStyle name="normální_Výkup z obnov. zdrojů 2 2 2" xfId="795" xr:uid="{00000000-0005-0000-0000-00001B030000}"/>
    <cellStyle name="normální_Výkup z obnov. zdrojů 3 2" xfId="13" xr:uid="{00000000-0005-0000-0000-00001D030000}"/>
    <cellStyle name="normální10-sl.dolní okraj" xfId="796" xr:uid="{00000000-0005-0000-0000-00001E030000}"/>
    <cellStyle name="normální12" xfId="797" xr:uid="{00000000-0005-0000-0000-00001F030000}"/>
    <cellStyle name="normálníROZ" xfId="798" xr:uid="{00000000-0005-0000-0000-000020030000}"/>
    <cellStyle name="Note" xfId="799" xr:uid="{00000000-0005-0000-0000-000021030000}"/>
    <cellStyle name="Note 2" xfId="800" xr:uid="{00000000-0005-0000-0000-000022030000}"/>
    <cellStyle name="Note 2 2" xfId="801" xr:uid="{00000000-0005-0000-0000-000023030000}"/>
    <cellStyle name="Note 2 2 2" xfId="802" xr:uid="{00000000-0005-0000-0000-000024030000}"/>
    <cellStyle name="Note 2 3" xfId="803" xr:uid="{00000000-0005-0000-0000-000025030000}"/>
    <cellStyle name="Note 2 3 2" xfId="804" xr:uid="{00000000-0005-0000-0000-000026030000}"/>
    <cellStyle name="Note 2 3 2 2" xfId="805" xr:uid="{00000000-0005-0000-0000-000027030000}"/>
    <cellStyle name="Note 2 3 3" xfId="806" xr:uid="{00000000-0005-0000-0000-000028030000}"/>
    <cellStyle name="Note 2 4" xfId="807" xr:uid="{00000000-0005-0000-0000-000029030000}"/>
    <cellStyle name="Note 3" xfId="808" xr:uid="{00000000-0005-0000-0000-00002A030000}"/>
    <cellStyle name="Note 3 2" xfId="809" xr:uid="{00000000-0005-0000-0000-00002B030000}"/>
    <cellStyle name="Note 3 2 2" xfId="810" xr:uid="{00000000-0005-0000-0000-00002C030000}"/>
    <cellStyle name="Note 3 3" xfId="811" xr:uid="{00000000-0005-0000-0000-00002D030000}"/>
    <cellStyle name="Note 4" xfId="812" xr:uid="{00000000-0005-0000-0000-00002E030000}"/>
    <cellStyle name="O…‹aO‚e [0.00]_Region Orders (2)" xfId="813" xr:uid="{00000000-0005-0000-0000-00002F030000}"/>
    <cellStyle name="O…‹aO‚e_Region Orders (2)" xfId="814" xr:uid="{00000000-0005-0000-0000-000030030000}"/>
    <cellStyle name="OLC" xfId="815" xr:uid="{00000000-0005-0000-0000-000031030000}"/>
    <cellStyle name="OLC 2" xfId="816" xr:uid="{00000000-0005-0000-0000-000032030000}"/>
    <cellStyle name="OLR1" xfId="817" xr:uid="{00000000-0005-0000-0000-000033030000}"/>
    <cellStyle name="OLR1 2" xfId="818" xr:uid="{00000000-0005-0000-0000-000034030000}"/>
    <cellStyle name="OLR2" xfId="819" xr:uid="{00000000-0005-0000-0000-000035030000}"/>
    <cellStyle name="OLR2 2" xfId="820" xr:uid="{00000000-0005-0000-0000-000036030000}"/>
    <cellStyle name="OLR3" xfId="821" xr:uid="{00000000-0005-0000-0000-000037030000}"/>
    <cellStyle name="OLR3 2" xfId="822" xr:uid="{00000000-0005-0000-0000-000038030000}"/>
    <cellStyle name="OLR4" xfId="823" xr:uid="{00000000-0005-0000-0000-000039030000}"/>
    <cellStyle name="OLR4 2" xfId="824" xr:uid="{00000000-0005-0000-0000-00003A030000}"/>
    <cellStyle name="OLR5" xfId="825" xr:uid="{00000000-0005-0000-0000-00003B030000}"/>
    <cellStyle name="OLR5 2" xfId="826" xr:uid="{00000000-0005-0000-0000-00003C030000}"/>
    <cellStyle name="OLT1" xfId="827" xr:uid="{00000000-0005-0000-0000-00003D030000}"/>
    <cellStyle name="OLT1 2" xfId="828" xr:uid="{00000000-0005-0000-0000-00003E030000}"/>
    <cellStyle name="OLT2" xfId="829" xr:uid="{00000000-0005-0000-0000-00003F030000}"/>
    <cellStyle name="OLT2 2" xfId="830" xr:uid="{00000000-0005-0000-0000-000040030000}"/>
    <cellStyle name="OLT3" xfId="831" xr:uid="{00000000-0005-0000-0000-000041030000}"/>
    <cellStyle name="OLT3 2" xfId="832" xr:uid="{00000000-0005-0000-0000-000042030000}"/>
    <cellStyle name="OLT4" xfId="833" xr:uid="{00000000-0005-0000-0000-000043030000}"/>
    <cellStyle name="OLT4 2" xfId="834" xr:uid="{00000000-0005-0000-0000-000044030000}"/>
    <cellStyle name="OLT5" xfId="835" xr:uid="{00000000-0005-0000-0000-000045030000}"/>
    <cellStyle name="OLT5 2" xfId="836" xr:uid="{00000000-0005-0000-0000-000046030000}"/>
    <cellStyle name="OLVL" xfId="837" xr:uid="{00000000-0005-0000-0000-000047030000}"/>
    <cellStyle name="Output" xfId="838" xr:uid="{00000000-0005-0000-0000-000048030000}"/>
    <cellStyle name="Output 2" xfId="839" xr:uid="{00000000-0005-0000-0000-000049030000}"/>
    <cellStyle name="Output 2 2" xfId="840" xr:uid="{00000000-0005-0000-0000-00004A030000}"/>
    <cellStyle name="Output 2 2 2" xfId="841" xr:uid="{00000000-0005-0000-0000-00004B030000}"/>
    <cellStyle name="Output 2 2_23-D7 oprava z 11.9." xfId="842" xr:uid="{00000000-0005-0000-0000-00004C030000}"/>
    <cellStyle name="Output 2 3" xfId="843" xr:uid="{00000000-0005-0000-0000-00004D030000}"/>
    <cellStyle name="Output 2_23-D7 oprava z 11.9." xfId="844" xr:uid="{00000000-0005-0000-0000-00004E030000}"/>
    <cellStyle name="Output 3" xfId="845" xr:uid="{00000000-0005-0000-0000-00004F030000}"/>
    <cellStyle name="Output 3 2" xfId="846" xr:uid="{00000000-0005-0000-0000-000050030000}"/>
    <cellStyle name="Output 3_23-D7 oprava z 11.9." xfId="847" xr:uid="{00000000-0005-0000-0000-000051030000}"/>
    <cellStyle name="Output 4" xfId="848" xr:uid="{00000000-0005-0000-0000-000052030000}"/>
    <cellStyle name="Output_23-D7 oprava z 11.9." xfId="849" xr:uid="{00000000-0005-0000-0000-000053030000}"/>
    <cellStyle name="per.style" xfId="850" xr:uid="{00000000-0005-0000-0000-000054030000}"/>
    <cellStyle name="per.style 2" xfId="851" xr:uid="{00000000-0005-0000-0000-000055030000}"/>
    <cellStyle name="per.style_110310_Výkazy CEPS 10_13062011" xfId="852" xr:uid="{00000000-0005-0000-0000-000056030000}"/>
    <cellStyle name="Percent" xfId="853" xr:uid="{00000000-0005-0000-0000-000057030000}"/>
    <cellStyle name="Percent [2]" xfId="854" xr:uid="{00000000-0005-0000-0000-000058030000}"/>
    <cellStyle name="Percent [2] 2" xfId="855" xr:uid="{00000000-0005-0000-0000-000059030000}"/>
    <cellStyle name="Percent [2] 3" xfId="856" xr:uid="{00000000-0005-0000-0000-00005A030000}"/>
    <cellStyle name="Pevní" xfId="857" xr:uid="{00000000-0005-0000-0000-00005B030000}"/>
    <cellStyle name="Plus [0]" xfId="858" xr:uid="{00000000-0005-0000-0000-00005C030000}"/>
    <cellStyle name="Plus [1]" xfId="859" xr:uid="{00000000-0005-0000-0000-00005D030000}"/>
    <cellStyle name="Poznámka 2" xfId="860" xr:uid="{00000000-0005-0000-0000-00005E030000}"/>
    <cellStyle name="Poznámka 2 2" xfId="861" xr:uid="{00000000-0005-0000-0000-00005F030000}"/>
    <cellStyle name="Poznámka 2 2 2" xfId="862" xr:uid="{00000000-0005-0000-0000-000060030000}"/>
    <cellStyle name="Poznámka 2 3" xfId="863" xr:uid="{00000000-0005-0000-0000-000061030000}"/>
    <cellStyle name="Poznámka 2 3 2" xfId="864" xr:uid="{00000000-0005-0000-0000-000062030000}"/>
    <cellStyle name="Poznámka 2 4" xfId="865" xr:uid="{00000000-0005-0000-0000-000063030000}"/>
    <cellStyle name="Poznámka 2 4 2" xfId="866" xr:uid="{00000000-0005-0000-0000-000064030000}"/>
    <cellStyle name="Poznámka 2 4 2 2" xfId="867" xr:uid="{00000000-0005-0000-0000-000065030000}"/>
    <cellStyle name="Poznámka 2 4 3" xfId="868" xr:uid="{00000000-0005-0000-0000-000066030000}"/>
    <cellStyle name="Poznámka 2 5" xfId="869" xr:uid="{00000000-0005-0000-0000-000067030000}"/>
    <cellStyle name="Pozor" xfId="870" xr:uid="{00000000-0005-0000-0000-000068030000}"/>
    <cellStyle name="POZOR - Styl1" xfId="871" xr:uid="{00000000-0005-0000-0000-000069030000}"/>
    <cellStyle name="pricing" xfId="872" xr:uid="{00000000-0005-0000-0000-00006A030000}"/>
    <cellStyle name="pricing 2" xfId="873" xr:uid="{00000000-0005-0000-0000-00006B030000}"/>
    <cellStyle name="procent 2" xfId="874" xr:uid="{00000000-0005-0000-0000-00006C030000}"/>
    <cellStyle name="procent 2 2" xfId="875" xr:uid="{00000000-0005-0000-0000-00006D030000}"/>
    <cellStyle name="Procenta 2" xfId="6" xr:uid="{00000000-0005-0000-0000-00006E030000}"/>
    <cellStyle name="Procenta 2 2" xfId="876" xr:uid="{00000000-0005-0000-0000-00006F030000}"/>
    <cellStyle name="Procenta 2 3" xfId="877" xr:uid="{00000000-0005-0000-0000-000070030000}"/>
    <cellStyle name="Procenta 3" xfId="878" xr:uid="{00000000-0005-0000-0000-000071030000}"/>
    <cellStyle name="Procenta 3 2" xfId="879" xr:uid="{00000000-0005-0000-0000-000072030000}"/>
    <cellStyle name="Procenta 4" xfId="880" xr:uid="{00000000-0005-0000-0000-000073030000}"/>
    <cellStyle name="Propojená buňka 2" xfId="881" xr:uid="{00000000-0005-0000-0000-000074030000}"/>
    <cellStyle name="Propojená buňka 2 2" xfId="882" xr:uid="{00000000-0005-0000-0000-000075030000}"/>
    <cellStyle name="Propojená buňka 2 3" xfId="883" xr:uid="{00000000-0005-0000-0000-000076030000}"/>
    <cellStyle name="PSChar" xfId="884" xr:uid="{00000000-0005-0000-0000-000077030000}"/>
    <cellStyle name="PSChar 2" xfId="885" xr:uid="{00000000-0005-0000-0000-000078030000}"/>
    <cellStyle name="RevList" xfId="886" xr:uid="{00000000-0005-0000-0000-000079030000}"/>
    <cellStyle name="RevList 2" xfId="887" xr:uid="{00000000-0005-0000-0000-00007A030000}"/>
    <cellStyle name="RevList 3" xfId="888" xr:uid="{00000000-0005-0000-0000-00007B030000}"/>
    <cellStyle name="RevList_110310_Výkazy CEPS 10_13062011" xfId="889" xr:uid="{00000000-0005-0000-0000-00007C030000}"/>
    <cellStyle name="RowLevel_1_BE (2)" xfId="890" xr:uid="{00000000-0005-0000-0000-00007D030000}"/>
    <cellStyle name="SAPBEXaggData" xfId="891" xr:uid="{00000000-0005-0000-0000-00007E030000}"/>
    <cellStyle name="SAPBEXaggData 2" xfId="892" xr:uid="{00000000-0005-0000-0000-00007F030000}"/>
    <cellStyle name="SAPBEXaggData 2 2" xfId="893" xr:uid="{00000000-0005-0000-0000-000080030000}"/>
    <cellStyle name="SAPBEXaggData 2 2 2" xfId="894" xr:uid="{00000000-0005-0000-0000-000081030000}"/>
    <cellStyle name="SAPBEXaggData 2 2_23-D7 oprava z 11.9." xfId="895" xr:uid="{00000000-0005-0000-0000-000082030000}"/>
    <cellStyle name="SAPBEXaggData 2 3" xfId="896" xr:uid="{00000000-0005-0000-0000-000083030000}"/>
    <cellStyle name="SAPBEXaggData 2 4" xfId="897" xr:uid="{00000000-0005-0000-0000-000084030000}"/>
    <cellStyle name="SAPBEXaggData 2_23-D7 oprava z 11.9." xfId="898" xr:uid="{00000000-0005-0000-0000-000085030000}"/>
    <cellStyle name="SAPBEXaggData 3" xfId="899" xr:uid="{00000000-0005-0000-0000-000086030000}"/>
    <cellStyle name="SAPBEXaggData 3 2" xfId="900" xr:uid="{00000000-0005-0000-0000-000087030000}"/>
    <cellStyle name="SAPBEXaggData 3_23-D7 oprava z 11.9." xfId="901" xr:uid="{00000000-0005-0000-0000-000088030000}"/>
    <cellStyle name="SAPBEXaggData 4" xfId="902" xr:uid="{00000000-0005-0000-0000-000089030000}"/>
    <cellStyle name="SAPBEXaggData 4 2" xfId="903" xr:uid="{00000000-0005-0000-0000-00008A030000}"/>
    <cellStyle name="SAPBEXaggData 5" xfId="904" xr:uid="{00000000-0005-0000-0000-00008B030000}"/>
    <cellStyle name="SAPBEXaggData 6" xfId="905" xr:uid="{00000000-0005-0000-0000-00008C030000}"/>
    <cellStyle name="SAPBEXaggData_23-D7 oprava z 11.9." xfId="906" xr:uid="{00000000-0005-0000-0000-00008D030000}"/>
    <cellStyle name="SAPBEXaggDataEmph" xfId="907" xr:uid="{00000000-0005-0000-0000-00008E030000}"/>
    <cellStyle name="SAPBEXaggDataEmph 2" xfId="908" xr:uid="{00000000-0005-0000-0000-00008F030000}"/>
    <cellStyle name="SAPBEXaggDataEmph 2 2" xfId="909" xr:uid="{00000000-0005-0000-0000-000090030000}"/>
    <cellStyle name="SAPBEXaggDataEmph 3" xfId="910" xr:uid="{00000000-0005-0000-0000-000091030000}"/>
    <cellStyle name="SAPBEXaggDataEmph 3 2" xfId="911" xr:uid="{00000000-0005-0000-0000-000092030000}"/>
    <cellStyle name="SAPBEXaggDataEmph 3 2 2" xfId="912" xr:uid="{00000000-0005-0000-0000-000093030000}"/>
    <cellStyle name="SAPBEXaggDataEmph 3 3" xfId="913" xr:uid="{00000000-0005-0000-0000-000094030000}"/>
    <cellStyle name="SAPBEXaggDataEmph 4" xfId="914" xr:uid="{00000000-0005-0000-0000-000095030000}"/>
    <cellStyle name="SAPBEXaggDataEmph 4 2" xfId="915" xr:uid="{00000000-0005-0000-0000-000096030000}"/>
    <cellStyle name="SAPBEXaggDataEmph 5" xfId="916" xr:uid="{00000000-0005-0000-0000-000097030000}"/>
    <cellStyle name="SAPBEXaggDataEmph 6" xfId="917" xr:uid="{00000000-0005-0000-0000-000098030000}"/>
    <cellStyle name="SAPBEXaggItem" xfId="918" xr:uid="{00000000-0005-0000-0000-000099030000}"/>
    <cellStyle name="SAPBEXaggItem 2" xfId="919" xr:uid="{00000000-0005-0000-0000-00009A030000}"/>
    <cellStyle name="SAPBEXaggItem 2 2" xfId="920" xr:uid="{00000000-0005-0000-0000-00009B030000}"/>
    <cellStyle name="SAPBEXaggItem 2 2 2" xfId="921" xr:uid="{00000000-0005-0000-0000-00009C030000}"/>
    <cellStyle name="SAPBEXaggItem 2 2_23-D7 oprava z 11.9." xfId="922" xr:uid="{00000000-0005-0000-0000-00009D030000}"/>
    <cellStyle name="SAPBEXaggItem 2 3" xfId="923" xr:uid="{00000000-0005-0000-0000-00009E030000}"/>
    <cellStyle name="SAPBEXaggItem 2 4" xfId="924" xr:uid="{00000000-0005-0000-0000-00009F030000}"/>
    <cellStyle name="SAPBEXaggItem 2_23-D7 oprava z 11.9." xfId="925" xr:uid="{00000000-0005-0000-0000-0000A0030000}"/>
    <cellStyle name="SAPBEXaggItem 3" xfId="926" xr:uid="{00000000-0005-0000-0000-0000A1030000}"/>
    <cellStyle name="SAPBEXaggItem 3 2" xfId="927" xr:uid="{00000000-0005-0000-0000-0000A2030000}"/>
    <cellStyle name="SAPBEXaggItem 3_23-D7 oprava z 11.9." xfId="928" xr:uid="{00000000-0005-0000-0000-0000A3030000}"/>
    <cellStyle name="SAPBEXaggItem 4" xfId="929" xr:uid="{00000000-0005-0000-0000-0000A4030000}"/>
    <cellStyle name="SAPBEXaggItem 4 2" xfId="930" xr:uid="{00000000-0005-0000-0000-0000A5030000}"/>
    <cellStyle name="SAPBEXaggItem 5" xfId="931" xr:uid="{00000000-0005-0000-0000-0000A6030000}"/>
    <cellStyle name="SAPBEXaggItem 6" xfId="932" xr:uid="{00000000-0005-0000-0000-0000A7030000}"/>
    <cellStyle name="SAPBEXaggItem_23-D7 oprava z 11.9." xfId="933" xr:uid="{00000000-0005-0000-0000-0000A8030000}"/>
    <cellStyle name="SAPBEXaggItemX" xfId="934" xr:uid="{00000000-0005-0000-0000-0000A9030000}"/>
    <cellStyle name="SAPBEXaggItemX 2" xfId="935" xr:uid="{00000000-0005-0000-0000-0000AA030000}"/>
    <cellStyle name="SAPBEXaggItemX 2 2" xfId="936" xr:uid="{00000000-0005-0000-0000-0000AB030000}"/>
    <cellStyle name="SAPBEXaggItemX 2 2 2" xfId="937" xr:uid="{00000000-0005-0000-0000-0000AC030000}"/>
    <cellStyle name="SAPBEXaggItemX 2 3" xfId="938" xr:uid="{00000000-0005-0000-0000-0000AD030000}"/>
    <cellStyle name="SAPBEXaggItemX 2 4" xfId="939" xr:uid="{00000000-0005-0000-0000-0000AE030000}"/>
    <cellStyle name="SAPBEXaggItemX 3" xfId="940" xr:uid="{00000000-0005-0000-0000-0000AF030000}"/>
    <cellStyle name="SAPBEXaggItemX 3 2" xfId="941" xr:uid="{00000000-0005-0000-0000-0000B0030000}"/>
    <cellStyle name="SAPBEXaggItemX 4" xfId="942" xr:uid="{00000000-0005-0000-0000-0000B1030000}"/>
    <cellStyle name="SAPBEXaggItemX 4 2" xfId="943" xr:uid="{00000000-0005-0000-0000-0000B2030000}"/>
    <cellStyle name="SAPBEXaggItemX 5" xfId="944" xr:uid="{00000000-0005-0000-0000-0000B3030000}"/>
    <cellStyle name="SAPBEXaggItemX 6" xfId="945" xr:uid="{00000000-0005-0000-0000-0000B4030000}"/>
    <cellStyle name="SAPBEXexcBad7" xfId="946" xr:uid="{00000000-0005-0000-0000-0000B5030000}"/>
    <cellStyle name="SAPBEXexcBad7 2" xfId="947" xr:uid="{00000000-0005-0000-0000-0000B6030000}"/>
    <cellStyle name="SAPBEXexcBad7 2 2" xfId="948" xr:uid="{00000000-0005-0000-0000-0000B7030000}"/>
    <cellStyle name="SAPBEXexcBad7 3" xfId="949" xr:uid="{00000000-0005-0000-0000-0000B8030000}"/>
    <cellStyle name="SAPBEXexcBad7 3 2" xfId="950" xr:uid="{00000000-0005-0000-0000-0000B9030000}"/>
    <cellStyle name="SAPBEXexcBad7 3 2 2" xfId="951" xr:uid="{00000000-0005-0000-0000-0000BA030000}"/>
    <cellStyle name="SAPBEXexcBad7 3 3" xfId="952" xr:uid="{00000000-0005-0000-0000-0000BB030000}"/>
    <cellStyle name="SAPBEXexcBad7 4" xfId="953" xr:uid="{00000000-0005-0000-0000-0000BC030000}"/>
    <cellStyle name="SAPBEXexcBad7 4 2" xfId="954" xr:uid="{00000000-0005-0000-0000-0000BD030000}"/>
    <cellStyle name="SAPBEXexcBad7 5" xfId="955" xr:uid="{00000000-0005-0000-0000-0000BE030000}"/>
    <cellStyle name="SAPBEXexcBad7 6" xfId="956" xr:uid="{00000000-0005-0000-0000-0000BF030000}"/>
    <cellStyle name="SAPBEXexcBad8" xfId="957" xr:uid="{00000000-0005-0000-0000-0000C0030000}"/>
    <cellStyle name="SAPBEXexcBad8 2" xfId="958" xr:uid="{00000000-0005-0000-0000-0000C1030000}"/>
    <cellStyle name="SAPBEXexcBad8 2 2" xfId="959" xr:uid="{00000000-0005-0000-0000-0000C2030000}"/>
    <cellStyle name="SAPBEXexcBad8 3" xfId="960" xr:uid="{00000000-0005-0000-0000-0000C3030000}"/>
    <cellStyle name="SAPBEXexcBad8 3 2" xfId="961" xr:uid="{00000000-0005-0000-0000-0000C4030000}"/>
    <cellStyle name="SAPBEXexcBad8 3 2 2" xfId="962" xr:uid="{00000000-0005-0000-0000-0000C5030000}"/>
    <cellStyle name="SAPBEXexcBad8 3 3" xfId="963" xr:uid="{00000000-0005-0000-0000-0000C6030000}"/>
    <cellStyle name="SAPBEXexcBad8 4" xfId="964" xr:uid="{00000000-0005-0000-0000-0000C7030000}"/>
    <cellStyle name="SAPBEXexcBad8 4 2" xfId="965" xr:uid="{00000000-0005-0000-0000-0000C8030000}"/>
    <cellStyle name="SAPBEXexcBad8 5" xfId="966" xr:uid="{00000000-0005-0000-0000-0000C9030000}"/>
    <cellStyle name="SAPBEXexcBad8 6" xfId="967" xr:uid="{00000000-0005-0000-0000-0000CA030000}"/>
    <cellStyle name="SAPBEXexcBad9" xfId="968" xr:uid="{00000000-0005-0000-0000-0000CB030000}"/>
    <cellStyle name="SAPBEXexcBad9 2" xfId="969" xr:uid="{00000000-0005-0000-0000-0000CC030000}"/>
    <cellStyle name="SAPBEXexcBad9 2 2" xfId="970" xr:uid="{00000000-0005-0000-0000-0000CD030000}"/>
    <cellStyle name="SAPBEXexcBad9 3" xfId="971" xr:uid="{00000000-0005-0000-0000-0000CE030000}"/>
    <cellStyle name="SAPBEXexcBad9 3 2" xfId="972" xr:uid="{00000000-0005-0000-0000-0000CF030000}"/>
    <cellStyle name="SAPBEXexcBad9 3 2 2" xfId="973" xr:uid="{00000000-0005-0000-0000-0000D0030000}"/>
    <cellStyle name="SAPBEXexcBad9 3 3" xfId="974" xr:uid="{00000000-0005-0000-0000-0000D1030000}"/>
    <cellStyle name="SAPBEXexcBad9 4" xfId="975" xr:uid="{00000000-0005-0000-0000-0000D2030000}"/>
    <cellStyle name="SAPBEXexcBad9 4 2" xfId="976" xr:uid="{00000000-0005-0000-0000-0000D3030000}"/>
    <cellStyle name="SAPBEXexcBad9 5" xfId="977" xr:uid="{00000000-0005-0000-0000-0000D4030000}"/>
    <cellStyle name="SAPBEXexcBad9 6" xfId="978" xr:uid="{00000000-0005-0000-0000-0000D5030000}"/>
    <cellStyle name="SAPBEXexcCritical4" xfId="979" xr:uid="{00000000-0005-0000-0000-0000D6030000}"/>
    <cellStyle name="SAPBEXexcCritical4 2" xfId="980" xr:uid="{00000000-0005-0000-0000-0000D7030000}"/>
    <cellStyle name="SAPBEXexcCritical4 2 2" xfId="981" xr:uid="{00000000-0005-0000-0000-0000D8030000}"/>
    <cellStyle name="SAPBEXexcCritical4 3" xfId="982" xr:uid="{00000000-0005-0000-0000-0000D9030000}"/>
    <cellStyle name="SAPBEXexcCritical4 3 2" xfId="983" xr:uid="{00000000-0005-0000-0000-0000DA030000}"/>
    <cellStyle name="SAPBEXexcCritical4 3 2 2" xfId="984" xr:uid="{00000000-0005-0000-0000-0000DB030000}"/>
    <cellStyle name="SAPBEXexcCritical4 3 3" xfId="985" xr:uid="{00000000-0005-0000-0000-0000DC030000}"/>
    <cellStyle name="SAPBEXexcCritical4 4" xfId="986" xr:uid="{00000000-0005-0000-0000-0000DD030000}"/>
    <cellStyle name="SAPBEXexcCritical4 4 2" xfId="987" xr:uid="{00000000-0005-0000-0000-0000DE030000}"/>
    <cellStyle name="SAPBEXexcCritical4 5" xfId="988" xr:uid="{00000000-0005-0000-0000-0000DF030000}"/>
    <cellStyle name="SAPBEXexcCritical4 6" xfId="989" xr:uid="{00000000-0005-0000-0000-0000E0030000}"/>
    <cellStyle name="SAPBEXexcCritical5" xfId="990" xr:uid="{00000000-0005-0000-0000-0000E1030000}"/>
    <cellStyle name="SAPBEXexcCritical5 2" xfId="991" xr:uid="{00000000-0005-0000-0000-0000E2030000}"/>
    <cellStyle name="SAPBEXexcCritical5 2 2" xfId="992" xr:uid="{00000000-0005-0000-0000-0000E3030000}"/>
    <cellStyle name="SAPBEXexcCritical5 3" xfId="993" xr:uid="{00000000-0005-0000-0000-0000E4030000}"/>
    <cellStyle name="SAPBEXexcCritical5 3 2" xfId="994" xr:uid="{00000000-0005-0000-0000-0000E5030000}"/>
    <cellStyle name="SAPBEXexcCritical5 3 2 2" xfId="995" xr:uid="{00000000-0005-0000-0000-0000E6030000}"/>
    <cellStyle name="SAPBEXexcCritical5 3 3" xfId="996" xr:uid="{00000000-0005-0000-0000-0000E7030000}"/>
    <cellStyle name="SAPBEXexcCritical5 4" xfId="997" xr:uid="{00000000-0005-0000-0000-0000E8030000}"/>
    <cellStyle name="SAPBEXexcCritical5 4 2" xfId="998" xr:uid="{00000000-0005-0000-0000-0000E9030000}"/>
    <cellStyle name="SAPBEXexcCritical5 5" xfId="999" xr:uid="{00000000-0005-0000-0000-0000EA030000}"/>
    <cellStyle name="SAPBEXexcCritical5 6" xfId="1000" xr:uid="{00000000-0005-0000-0000-0000EB030000}"/>
    <cellStyle name="SAPBEXexcCritical6" xfId="1001" xr:uid="{00000000-0005-0000-0000-0000EC030000}"/>
    <cellStyle name="SAPBEXexcCritical6 2" xfId="1002" xr:uid="{00000000-0005-0000-0000-0000ED030000}"/>
    <cellStyle name="SAPBEXexcCritical6 2 2" xfId="1003" xr:uid="{00000000-0005-0000-0000-0000EE030000}"/>
    <cellStyle name="SAPBEXexcCritical6 3" xfId="1004" xr:uid="{00000000-0005-0000-0000-0000EF030000}"/>
    <cellStyle name="SAPBEXexcCritical6 3 2" xfId="1005" xr:uid="{00000000-0005-0000-0000-0000F0030000}"/>
    <cellStyle name="SAPBEXexcCritical6 4 2" xfId="1006" xr:uid="{00000000-0005-0000-0000-0000F1030000}"/>
    <cellStyle name="SAPBEXexcCritical6 5" xfId="1007" xr:uid="{00000000-0005-0000-0000-0000F2030000}"/>
    <cellStyle name="SAPBEXexcCritical6 6" xfId="1008" xr:uid="{00000000-0005-0000-0000-0000F3030000}"/>
    <cellStyle name="SAPBEXexcGood1" xfId="1009" xr:uid="{00000000-0005-0000-0000-0000F4030000}"/>
    <cellStyle name="SAPBEXexcGood1 2" xfId="1010" xr:uid="{00000000-0005-0000-0000-0000F5030000}"/>
    <cellStyle name="SAPBEXexcGood1 2 2" xfId="1011" xr:uid="{00000000-0005-0000-0000-0000F6030000}"/>
    <cellStyle name="SAPBEXexcGood1 3" xfId="1012" xr:uid="{00000000-0005-0000-0000-0000F7030000}"/>
    <cellStyle name="SAPBEXexcGood1 3 2" xfId="1013" xr:uid="{00000000-0005-0000-0000-0000F8030000}"/>
    <cellStyle name="SAPBEXexcGood1 3 2 2" xfId="1014" xr:uid="{00000000-0005-0000-0000-0000F9030000}"/>
    <cellStyle name="SAPBEXexcGood1 3 3" xfId="1015" xr:uid="{00000000-0005-0000-0000-0000FA030000}"/>
    <cellStyle name="SAPBEXexcGood1 4" xfId="1016" xr:uid="{00000000-0005-0000-0000-0000FB030000}"/>
    <cellStyle name="SAPBEXexcGood1 4 2" xfId="1017" xr:uid="{00000000-0005-0000-0000-0000FC030000}"/>
    <cellStyle name="SAPBEXexcGood1 5" xfId="1018" xr:uid="{00000000-0005-0000-0000-0000FD030000}"/>
    <cellStyle name="SAPBEXexcGood1 6" xfId="1019" xr:uid="{00000000-0005-0000-0000-0000FE030000}"/>
    <cellStyle name="SAPBEXexcGood2" xfId="1020" xr:uid="{00000000-0005-0000-0000-0000FF030000}"/>
    <cellStyle name="SAPBEXexcGood2 2" xfId="1021" xr:uid="{00000000-0005-0000-0000-000000040000}"/>
    <cellStyle name="SAPBEXexcGood2 2 2" xfId="1022" xr:uid="{00000000-0005-0000-0000-000001040000}"/>
    <cellStyle name="SAPBEXexcGood2 3" xfId="1023" xr:uid="{00000000-0005-0000-0000-000002040000}"/>
    <cellStyle name="SAPBEXexcGood2 3 2" xfId="1024" xr:uid="{00000000-0005-0000-0000-000003040000}"/>
    <cellStyle name="SAPBEXexcGood2 3 2 2" xfId="1025" xr:uid="{00000000-0005-0000-0000-000004040000}"/>
    <cellStyle name="SAPBEXexcGood2 3 3" xfId="1026" xr:uid="{00000000-0005-0000-0000-000005040000}"/>
    <cellStyle name="SAPBEXexcGood2 4" xfId="1027" xr:uid="{00000000-0005-0000-0000-000006040000}"/>
    <cellStyle name="SAPBEXexcGood2 4 2" xfId="1028" xr:uid="{00000000-0005-0000-0000-000007040000}"/>
    <cellStyle name="SAPBEXexcGood2 5" xfId="1029" xr:uid="{00000000-0005-0000-0000-000008040000}"/>
    <cellStyle name="SAPBEXexcGood2 6" xfId="1030" xr:uid="{00000000-0005-0000-0000-000009040000}"/>
    <cellStyle name="SAPBEXexcGood3" xfId="1031" xr:uid="{00000000-0005-0000-0000-00000A040000}"/>
    <cellStyle name="SAPBEXexcGood3 2" xfId="1032" xr:uid="{00000000-0005-0000-0000-00000B040000}"/>
    <cellStyle name="SAPBEXexcGood3 2 2" xfId="1033" xr:uid="{00000000-0005-0000-0000-00000C040000}"/>
    <cellStyle name="SAPBEXexcGood3 3" xfId="1034" xr:uid="{00000000-0005-0000-0000-00000D040000}"/>
    <cellStyle name="SAPBEXexcGood3 3 2" xfId="1035" xr:uid="{00000000-0005-0000-0000-00000E040000}"/>
    <cellStyle name="SAPBEXexcGood3 3 2 2" xfId="1036" xr:uid="{00000000-0005-0000-0000-00000F040000}"/>
    <cellStyle name="SAPBEXexcGood3 3 3" xfId="1037" xr:uid="{00000000-0005-0000-0000-000010040000}"/>
    <cellStyle name="SAPBEXexcGood3 4" xfId="1038" xr:uid="{00000000-0005-0000-0000-000011040000}"/>
    <cellStyle name="SAPBEXexcGood3 4 2" xfId="1039" xr:uid="{00000000-0005-0000-0000-000012040000}"/>
    <cellStyle name="SAPBEXexcGood3 5" xfId="1040" xr:uid="{00000000-0005-0000-0000-000013040000}"/>
    <cellStyle name="SAPBEXexcGood3 6" xfId="1041" xr:uid="{00000000-0005-0000-0000-000014040000}"/>
    <cellStyle name="SAPBEXfilterDrill" xfId="1042" xr:uid="{00000000-0005-0000-0000-000015040000}"/>
    <cellStyle name="SAPBEXfilterDrill 2" xfId="1043" xr:uid="{00000000-0005-0000-0000-000016040000}"/>
    <cellStyle name="SAPBEXfilterDrill 2 2" xfId="1044" xr:uid="{00000000-0005-0000-0000-000017040000}"/>
    <cellStyle name="SAPBEXfilterDrill 3" xfId="1045" xr:uid="{00000000-0005-0000-0000-000018040000}"/>
    <cellStyle name="SAPBEXfilterDrill 3 2" xfId="1046" xr:uid="{00000000-0005-0000-0000-000019040000}"/>
    <cellStyle name="SAPBEXfilterDrill 3 2 2" xfId="1047" xr:uid="{00000000-0005-0000-0000-00001A040000}"/>
    <cellStyle name="SAPBEXfilterDrill 3 3" xfId="1048" xr:uid="{00000000-0005-0000-0000-00001B040000}"/>
    <cellStyle name="SAPBEXfilterItem" xfId="1049" xr:uid="{00000000-0005-0000-0000-00001C040000}"/>
    <cellStyle name="SAPBEXfilterItem 2" xfId="1050" xr:uid="{00000000-0005-0000-0000-00001D040000}"/>
    <cellStyle name="SAPBEXfilterItem 2 2" xfId="1051" xr:uid="{00000000-0005-0000-0000-00001E040000}"/>
    <cellStyle name="SAPBEXfilterItem 3" xfId="1052" xr:uid="{00000000-0005-0000-0000-00001F040000}"/>
    <cellStyle name="SAPBEXfilterItem 3 2" xfId="1053" xr:uid="{00000000-0005-0000-0000-000020040000}"/>
    <cellStyle name="SAPBEXfilterItem 3 2 2" xfId="1054" xr:uid="{00000000-0005-0000-0000-000021040000}"/>
    <cellStyle name="SAPBEXfilterItem 3 3" xfId="1055" xr:uid="{00000000-0005-0000-0000-000022040000}"/>
    <cellStyle name="SAPBEXfilterText" xfId="1056" xr:uid="{00000000-0005-0000-0000-000023040000}"/>
    <cellStyle name="SAPBEXfilterText 2" xfId="1057" xr:uid="{00000000-0005-0000-0000-000024040000}"/>
    <cellStyle name="SAPBEXfilterText 2 2" xfId="1058" xr:uid="{00000000-0005-0000-0000-000025040000}"/>
    <cellStyle name="SAPBEXfilterText 3" xfId="1059" xr:uid="{00000000-0005-0000-0000-000026040000}"/>
    <cellStyle name="SAPBEXfilterText 3 2" xfId="1060" xr:uid="{00000000-0005-0000-0000-000027040000}"/>
    <cellStyle name="SAPBEXfilterText 3 2 2" xfId="1061" xr:uid="{00000000-0005-0000-0000-000028040000}"/>
    <cellStyle name="SAPBEXfilterText 3 3" xfId="1062" xr:uid="{00000000-0005-0000-0000-000029040000}"/>
    <cellStyle name="SAPBEXformats" xfId="1063" xr:uid="{00000000-0005-0000-0000-00002A040000}"/>
    <cellStyle name="SAPBEXformats 2" xfId="1064" xr:uid="{00000000-0005-0000-0000-00002B040000}"/>
    <cellStyle name="SAPBEXformats 2 2" xfId="1065" xr:uid="{00000000-0005-0000-0000-00002C040000}"/>
    <cellStyle name="SAPBEXformats 3" xfId="1066" xr:uid="{00000000-0005-0000-0000-00002D040000}"/>
    <cellStyle name="SAPBEXformats 3 2" xfId="1067" xr:uid="{00000000-0005-0000-0000-00002E040000}"/>
    <cellStyle name="SAPBEXformats 3 2 2" xfId="1068" xr:uid="{00000000-0005-0000-0000-00002F040000}"/>
    <cellStyle name="SAPBEXformats 3 3" xfId="1069" xr:uid="{00000000-0005-0000-0000-000030040000}"/>
    <cellStyle name="SAPBEXformats 4" xfId="1070" xr:uid="{00000000-0005-0000-0000-000031040000}"/>
    <cellStyle name="SAPBEXformats 4 2" xfId="1071" xr:uid="{00000000-0005-0000-0000-000032040000}"/>
    <cellStyle name="SAPBEXformats 5" xfId="1072" xr:uid="{00000000-0005-0000-0000-000033040000}"/>
    <cellStyle name="SAPBEXformats 6" xfId="1073" xr:uid="{00000000-0005-0000-0000-000034040000}"/>
    <cellStyle name="SAPBEXheaderItem" xfId="1074" xr:uid="{00000000-0005-0000-0000-000035040000}"/>
    <cellStyle name="SAPBEXheaderItem 2" xfId="1075" xr:uid="{00000000-0005-0000-0000-000036040000}"/>
    <cellStyle name="SAPBEXheaderItem 2 2" xfId="1076" xr:uid="{00000000-0005-0000-0000-000037040000}"/>
    <cellStyle name="SAPBEXheaderItem 3" xfId="1077" xr:uid="{00000000-0005-0000-0000-000038040000}"/>
    <cellStyle name="SAPBEXheaderItem 3 2" xfId="1078" xr:uid="{00000000-0005-0000-0000-000039040000}"/>
    <cellStyle name="SAPBEXheaderItem 3 2 2" xfId="1079" xr:uid="{00000000-0005-0000-0000-00003A040000}"/>
    <cellStyle name="SAPBEXheaderItem 3 3" xfId="1080" xr:uid="{00000000-0005-0000-0000-00003B040000}"/>
    <cellStyle name="SAPBEXheaderText" xfId="1081" xr:uid="{00000000-0005-0000-0000-00003C040000}"/>
    <cellStyle name="SAPBEXheaderText 2" xfId="1082" xr:uid="{00000000-0005-0000-0000-00003D040000}"/>
    <cellStyle name="SAPBEXheaderText 2 2" xfId="1083" xr:uid="{00000000-0005-0000-0000-00003E040000}"/>
    <cellStyle name="SAPBEXheaderText 3" xfId="1084" xr:uid="{00000000-0005-0000-0000-00003F040000}"/>
    <cellStyle name="SAPBEXheaderText 3 2" xfId="1085" xr:uid="{00000000-0005-0000-0000-000040040000}"/>
    <cellStyle name="SAPBEXheaderText 3 2 2" xfId="1086" xr:uid="{00000000-0005-0000-0000-000041040000}"/>
    <cellStyle name="SAPBEXheaderText 3 3" xfId="1087" xr:uid="{00000000-0005-0000-0000-000042040000}"/>
    <cellStyle name="SAPBEXHLevel0" xfId="1088" xr:uid="{00000000-0005-0000-0000-000043040000}"/>
    <cellStyle name="SAPBEXHLevel0 2" xfId="1089" xr:uid="{00000000-0005-0000-0000-000044040000}"/>
    <cellStyle name="SAPBEXHLevel0 2 2" xfId="1090" xr:uid="{00000000-0005-0000-0000-000045040000}"/>
    <cellStyle name="SAPBEXHLevel0 3" xfId="1091" xr:uid="{00000000-0005-0000-0000-000046040000}"/>
    <cellStyle name="SAPBEXHLevel0 3 2" xfId="1092" xr:uid="{00000000-0005-0000-0000-000047040000}"/>
    <cellStyle name="SAPBEXHLevel0 3 2 2" xfId="1093" xr:uid="{00000000-0005-0000-0000-000048040000}"/>
    <cellStyle name="SAPBEXHLevel0 3 3" xfId="1094" xr:uid="{00000000-0005-0000-0000-000049040000}"/>
    <cellStyle name="SAPBEXHLevel0 4" xfId="1095" xr:uid="{00000000-0005-0000-0000-00004A040000}"/>
    <cellStyle name="SAPBEXHLevel0 4 2" xfId="1096" xr:uid="{00000000-0005-0000-0000-00004B040000}"/>
    <cellStyle name="SAPBEXHLevel0 5" xfId="1097" xr:uid="{00000000-0005-0000-0000-00004C040000}"/>
    <cellStyle name="SAPBEXHLevel0 6" xfId="1098" xr:uid="{00000000-0005-0000-0000-00004D040000}"/>
    <cellStyle name="SAPBEXHLevel0X" xfId="1099" xr:uid="{00000000-0005-0000-0000-00004E040000}"/>
    <cellStyle name="SAPBEXHLevel0X 2" xfId="1100" xr:uid="{00000000-0005-0000-0000-00004F040000}"/>
    <cellStyle name="SAPBEXHLevel0X 2 2" xfId="1101" xr:uid="{00000000-0005-0000-0000-000050040000}"/>
    <cellStyle name="SAPBEXHLevel0X 2 2 2" xfId="1102" xr:uid="{00000000-0005-0000-0000-000051040000}"/>
    <cellStyle name="SAPBEXHLevel0X 3 2" xfId="1103" xr:uid="{00000000-0005-0000-0000-000052040000}"/>
    <cellStyle name="SAPBEXHLevel0X 6" xfId="1104" xr:uid="{00000000-0005-0000-0000-000053040000}"/>
    <cellStyle name="SAPBEXHLevel1" xfId="1105" xr:uid="{00000000-0005-0000-0000-000054040000}"/>
    <cellStyle name="SAPBEXHLevel1 2" xfId="1106" xr:uid="{00000000-0005-0000-0000-000055040000}"/>
    <cellStyle name="SAPBEXHLevel1 2 2" xfId="1107" xr:uid="{00000000-0005-0000-0000-000056040000}"/>
    <cellStyle name="SAPBEXHLevel1 3" xfId="1108" xr:uid="{00000000-0005-0000-0000-000057040000}"/>
    <cellStyle name="SAPBEXHLevel1 3 2" xfId="1109" xr:uid="{00000000-0005-0000-0000-000058040000}"/>
    <cellStyle name="SAPBEXHLevel1 3 2 2" xfId="1110" xr:uid="{00000000-0005-0000-0000-000059040000}"/>
    <cellStyle name="SAPBEXHLevel1 3 3" xfId="1111" xr:uid="{00000000-0005-0000-0000-00005A040000}"/>
    <cellStyle name="SAPBEXHLevel1 4" xfId="1112" xr:uid="{00000000-0005-0000-0000-00005B040000}"/>
    <cellStyle name="SAPBEXHLevel1 4 2" xfId="1113" xr:uid="{00000000-0005-0000-0000-00005C040000}"/>
    <cellStyle name="SAPBEXHLevel1 5" xfId="1114" xr:uid="{00000000-0005-0000-0000-00005D040000}"/>
    <cellStyle name="SAPBEXHLevel1 6" xfId="1115" xr:uid="{00000000-0005-0000-0000-00005E040000}"/>
    <cellStyle name="SAPBEXHLevel1X" xfId="1116" xr:uid="{00000000-0005-0000-0000-00005F040000}"/>
    <cellStyle name="SAPBEXHLevel1X 2" xfId="1117" xr:uid="{00000000-0005-0000-0000-000060040000}"/>
    <cellStyle name="SAPBEXHLevel1X 2 2" xfId="1118" xr:uid="{00000000-0005-0000-0000-000061040000}"/>
    <cellStyle name="SAPBEXHLevel1X 2 2 2" xfId="1119" xr:uid="{00000000-0005-0000-0000-000062040000}"/>
    <cellStyle name="SAPBEXHLevel1X 2 3" xfId="1120" xr:uid="{00000000-0005-0000-0000-000063040000}"/>
    <cellStyle name="SAPBEXHLevel1X 2 4" xfId="1121" xr:uid="{00000000-0005-0000-0000-000064040000}"/>
    <cellStyle name="SAPBEXHLevel1X 3" xfId="1122" xr:uid="{00000000-0005-0000-0000-000065040000}"/>
    <cellStyle name="SAPBEXHLevel1X 3 2" xfId="1123" xr:uid="{00000000-0005-0000-0000-000066040000}"/>
    <cellStyle name="SAPBEXHLevel1X 4" xfId="1124" xr:uid="{00000000-0005-0000-0000-000067040000}"/>
    <cellStyle name="SAPBEXHLevel1X 4 2" xfId="1125" xr:uid="{00000000-0005-0000-0000-000068040000}"/>
    <cellStyle name="SAPBEXHLevel1X 5" xfId="1126" xr:uid="{00000000-0005-0000-0000-000069040000}"/>
    <cellStyle name="SAPBEXHLevel1X 6" xfId="1127" xr:uid="{00000000-0005-0000-0000-00006A040000}"/>
    <cellStyle name="SAPBEXHLevel2" xfId="1128" xr:uid="{00000000-0005-0000-0000-00006B040000}"/>
    <cellStyle name="SAPBEXHLevel2 2" xfId="1129" xr:uid="{00000000-0005-0000-0000-00006C040000}"/>
    <cellStyle name="SAPBEXHLevel2 2 2" xfId="1130" xr:uid="{00000000-0005-0000-0000-00006D040000}"/>
    <cellStyle name="SAPBEXHLevel2 3" xfId="1131" xr:uid="{00000000-0005-0000-0000-00006E040000}"/>
    <cellStyle name="SAPBEXHLevel2 3 2" xfId="1132" xr:uid="{00000000-0005-0000-0000-00006F040000}"/>
    <cellStyle name="SAPBEXHLevel2 3 2 2" xfId="1133" xr:uid="{00000000-0005-0000-0000-000070040000}"/>
    <cellStyle name="SAPBEXHLevel2 3 3" xfId="1134" xr:uid="{00000000-0005-0000-0000-000071040000}"/>
    <cellStyle name="SAPBEXHLevel2 4" xfId="1135" xr:uid="{00000000-0005-0000-0000-000072040000}"/>
    <cellStyle name="SAPBEXHLevel2 4 2" xfId="1136" xr:uid="{00000000-0005-0000-0000-000073040000}"/>
    <cellStyle name="SAPBEXHLevel2 5" xfId="1137" xr:uid="{00000000-0005-0000-0000-000074040000}"/>
    <cellStyle name="SAPBEXHLevel2 6" xfId="1138" xr:uid="{00000000-0005-0000-0000-000075040000}"/>
    <cellStyle name="SAPBEXHLevel2X" xfId="1139" xr:uid="{00000000-0005-0000-0000-000076040000}"/>
    <cellStyle name="SAPBEXHLevel2X 2" xfId="1140" xr:uid="{00000000-0005-0000-0000-000077040000}"/>
    <cellStyle name="SAPBEXHLevel2X 2 2" xfId="1141" xr:uid="{00000000-0005-0000-0000-000078040000}"/>
    <cellStyle name="SAPBEXHLevel2X 2 2 2" xfId="1142" xr:uid="{00000000-0005-0000-0000-000079040000}"/>
    <cellStyle name="SAPBEXHLevel2X 2 3" xfId="1143" xr:uid="{00000000-0005-0000-0000-00007A040000}"/>
    <cellStyle name="SAPBEXHLevel2X 2 4" xfId="1144" xr:uid="{00000000-0005-0000-0000-00007B040000}"/>
    <cellStyle name="SAPBEXHLevel2X 3" xfId="1145" xr:uid="{00000000-0005-0000-0000-00007C040000}"/>
    <cellStyle name="SAPBEXHLevel2X 3 2" xfId="1146" xr:uid="{00000000-0005-0000-0000-00007D040000}"/>
    <cellStyle name="SAPBEXHLevel2X 4" xfId="1147" xr:uid="{00000000-0005-0000-0000-00007E040000}"/>
    <cellStyle name="SAPBEXHLevel2X 4 2" xfId="1148" xr:uid="{00000000-0005-0000-0000-00007F040000}"/>
    <cellStyle name="SAPBEXHLevel2X 5" xfId="1149" xr:uid="{00000000-0005-0000-0000-000080040000}"/>
    <cellStyle name="SAPBEXHLevel2X 6" xfId="1150" xr:uid="{00000000-0005-0000-0000-000081040000}"/>
    <cellStyle name="SAPBEXHLevel3" xfId="1151" xr:uid="{00000000-0005-0000-0000-000082040000}"/>
    <cellStyle name="SAPBEXHLevel3 2" xfId="1152" xr:uid="{00000000-0005-0000-0000-000083040000}"/>
    <cellStyle name="SAPBEXHLevel3 2 2" xfId="1153" xr:uid="{00000000-0005-0000-0000-000084040000}"/>
    <cellStyle name="SAPBEXHLevel3 3" xfId="1154" xr:uid="{00000000-0005-0000-0000-000085040000}"/>
    <cellStyle name="SAPBEXHLevel3 3 2" xfId="1155" xr:uid="{00000000-0005-0000-0000-000086040000}"/>
    <cellStyle name="SAPBEXHLevel3 3 2 2" xfId="1156" xr:uid="{00000000-0005-0000-0000-000087040000}"/>
    <cellStyle name="SAPBEXHLevel3 3 3" xfId="1157" xr:uid="{00000000-0005-0000-0000-000088040000}"/>
    <cellStyle name="SAPBEXHLevel3 4" xfId="1158" xr:uid="{00000000-0005-0000-0000-000089040000}"/>
    <cellStyle name="SAPBEXHLevel3 4 2" xfId="1159" xr:uid="{00000000-0005-0000-0000-00008A040000}"/>
    <cellStyle name="SAPBEXHLevel3 5" xfId="1160" xr:uid="{00000000-0005-0000-0000-00008B040000}"/>
    <cellStyle name="SAPBEXHLevel3 6" xfId="1161" xr:uid="{00000000-0005-0000-0000-00008C040000}"/>
    <cellStyle name="SAPBEXHLevel3X" xfId="1162" xr:uid="{00000000-0005-0000-0000-00008D040000}"/>
    <cellStyle name="SAPBEXHLevel3X 2" xfId="1163" xr:uid="{00000000-0005-0000-0000-00008E040000}"/>
    <cellStyle name="SAPBEXHLevel3X 2 2" xfId="1164" xr:uid="{00000000-0005-0000-0000-00008F040000}"/>
    <cellStyle name="SAPBEXHLevel3X 2 2 2" xfId="1165" xr:uid="{00000000-0005-0000-0000-000090040000}"/>
    <cellStyle name="SAPBEXHLevel3X 2 3" xfId="1166" xr:uid="{00000000-0005-0000-0000-000091040000}"/>
    <cellStyle name="SAPBEXHLevel3X 2 4" xfId="1167" xr:uid="{00000000-0005-0000-0000-000092040000}"/>
    <cellStyle name="SAPBEXHLevel3X 3" xfId="1168" xr:uid="{00000000-0005-0000-0000-000093040000}"/>
    <cellStyle name="SAPBEXHLevel3X 3 2" xfId="1169" xr:uid="{00000000-0005-0000-0000-000094040000}"/>
    <cellStyle name="SAPBEXHLevel3X 4" xfId="1170" xr:uid="{00000000-0005-0000-0000-000095040000}"/>
    <cellStyle name="SAPBEXHLevel3X 4 2" xfId="1171" xr:uid="{00000000-0005-0000-0000-000096040000}"/>
    <cellStyle name="SAPBEXHLevel3X 5" xfId="1172" xr:uid="{00000000-0005-0000-0000-000097040000}"/>
    <cellStyle name="SAPBEXHLevel3X 6" xfId="1173" xr:uid="{00000000-0005-0000-0000-000098040000}"/>
    <cellStyle name="SAPBEXchaText" xfId="1174" xr:uid="{00000000-0005-0000-0000-000099040000}"/>
    <cellStyle name="SAPBEXchaText 2" xfId="1175" xr:uid="{00000000-0005-0000-0000-00009A040000}"/>
    <cellStyle name="SAPBEXchaText 2 2" xfId="1176" xr:uid="{00000000-0005-0000-0000-00009B040000}"/>
    <cellStyle name="SAPBEXchaText 2 2 2" xfId="1177" xr:uid="{00000000-0005-0000-0000-00009C040000}"/>
    <cellStyle name="SAPBEXchaText 2 2_23-D7 oprava z 11.9." xfId="1178" xr:uid="{00000000-0005-0000-0000-00009D040000}"/>
    <cellStyle name="SAPBEXchaText 2 3" xfId="1179" xr:uid="{00000000-0005-0000-0000-00009E040000}"/>
    <cellStyle name="SAPBEXchaText 2_23-D7 oprava z 11.9." xfId="1180" xr:uid="{00000000-0005-0000-0000-00009F040000}"/>
    <cellStyle name="SAPBEXchaText 3" xfId="1181" xr:uid="{00000000-0005-0000-0000-0000A0040000}"/>
    <cellStyle name="SAPBEXchaText 3 2" xfId="1182" xr:uid="{00000000-0005-0000-0000-0000A1040000}"/>
    <cellStyle name="SAPBEXchaText 3 2 2" xfId="1183" xr:uid="{00000000-0005-0000-0000-0000A2040000}"/>
    <cellStyle name="SAPBEXchaText 3 2_23-D7 oprava z 11.9." xfId="1184" xr:uid="{00000000-0005-0000-0000-0000A3040000}"/>
    <cellStyle name="SAPBEXchaText 3 3" xfId="1185" xr:uid="{00000000-0005-0000-0000-0000A4040000}"/>
    <cellStyle name="SAPBEXchaText 3 4" xfId="1186" xr:uid="{00000000-0005-0000-0000-0000A5040000}"/>
    <cellStyle name="SAPBEXchaText 3_23-D7 oprava z 11.9." xfId="1187" xr:uid="{00000000-0005-0000-0000-0000A6040000}"/>
    <cellStyle name="SAPBEXchaText 4" xfId="1188" xr:uid="{00000000-0005-0000-0000-0000A7040000}"/>
    <cellStyle name="SAPBEXchaText 4 2" xfId="1189" xr:uid="{00000000-0005-0000-0000-0000A8040000}"/>
    <cellStyle name="SAPBEXchaText 4_23-D7 oprava z 11.9." xfId="1190" xr:uid="{00000000-0005-0000-0000-0000A9040000}"/>
    <cellStyle name="SAPBEXchaText_23-D7 oprava z 11.9." xfId="1191" xr:uid="{00000000-0005-0000-0000-0000AA040000}"/>
    <cellStyle name="SAPBEXinputData" xfId="1192" xr:uid="{00000000-0005-0000-0000-0000AB040000}"/>
    <cellStyle name="SAPBEXItemHeader" xfId="1193" xr:uid="{00000000-0005-0000-0000-0000AC040000}"/>
    <cellStyle name="SAPBEXItemHeader 2" xfId="1194" xr:uid="{00000000-0005-0000-0000-0000AD040000}"/>
    <cellStyle name="SAPBEXItemHeader 2 2" xfId="1195" xr:uid="{00000000-0005-0000-0000-0000AE040000}"/>
    <cellStyle name="SAPBEXItemHeader 3" xfId="1196" xr:uid="{00000000-0005-0000-0000-0000AF040000}"/>
    <cellStyle name="SAPBEXresData" xfId="1197" xr:uid="{00000000-0005-0000-0000-0000B0040000}"/>
    <cellStyle name="SAPBEXresData 2" xfId="1198" xr:uid="{00000000-0005-0000-0000-0000B1040000}"/>
    <cellStyle name="SAPBEXresData 2 2" xfId="1199" xr:uid="{00000000-0005-0000-0000-0000B2040000}"/>
    <cellStyle name="SAPBEXresData 2 2 2" xfId="1200" xr:uid="{00000000-0005-0000-0000-0000B3040000}"/>
    <cellStyle name="SAPBEXresData 2 3" xfId="1201" xr:uid="{00000000-0005-0000-0000-0000B4040000}"/>
    <cellStyle name="SAPBEXresData 2 4" xfId="1202" xr:uid="{00000000-0005-0000-0000-0000B5040000}"/>
    <cellStyle name="SAPBEXresData 3" xfId="1203" xr:uid="{00000000-0005-0000-0000-0000B6040000}"/>
    <cellStyle name="SAPBEXresData 3 2" xfId="1204" xr:uid="{00000000-0005-0000-0000-0000B7040000}"/>
    <cellStyle name="SAPBEXresData 4" xfId="1205" xr:uid="{00000000-0005-0000-0000-0000B8040000}"/>
    <cellStyle name="SAPBEXresData 4 2" xfId="1206" xr:uid="{00000000-0005-0000-0000-0000B9040000}"/>
    <cellStyle name="SAPBEXresData 5" xfId="1207" xr:uid="{00000000-0005-0000-0000-0000BA040000}"/>
    <cellStyle name="SAPBEXresData 6" xfId="1208" xr:uid="{00000000-0005-0000-0000-0000BB040000}"/>
    <cellStyle name="SAPBEXresDataEmph" xfId="1209" xr:uid="{00000000-0005-0000-0000-0000BC040000}"/>
    <cellStyle name="SAPBEXresDataEmph 2" xfId="1210" xr:uid="{00000000-0005-0000-0000-0000BD040000}"/>
    <cellStyle name="SAPBEXresDataEmph 3" xfId="1211" xr:uid="{00000000-0005-0000-0000-0000BE040000}"/>
    <cellStyle name="SAPBEXresDataEmph 3 2" xfId="1212" xr:uid="{00000000-0005-0000-0000-0000BF040000}"/>
    <cellStyle name="SAPBEXresDataEmph 4" xfId="1213" xr:uid="{00000000-0005-0000-0000-0000C0040000}"/>
    <cellStyle name="SAPBEXresDataEmph 5" xfId="1214" xr:uid="{00000000-0005-0000-0000-0000C1040000}"/>
    <cellStyle name="SAPBEXresItem" xfId="1215" xr:uid="{00000000-0005-0000-0000-0000C2040000}"/>
    <cellStyle name="SAPBEXresItem 2" xfId="1216" xr:uid="{00000000-0005-0000-0000-0000C3040000}"/>
    <cellStyle name="SAPBEXresItem 2 2" xfId="1217" xr:uid="{00000000-0005-0000-0000-0000C4040000}"/>
    <cellStyle name="SAPBEXresItem 2 2 2" xfId="1218" xr:uid="{00000000-0005-0000-0000-0000C5040000}"/>
    <cellStyle name="SAPBEXresItem 2 3" xfId="1219" xr:uid="{00000000-0005-0000-0000-0000C6040000}"/>
    <cellStyle name="SAPBEXresItem 2 4" xfId="1220" xr:uid="{00000000-0005-0000-0000-0000C7040000}"/>
    <cellStyle name="SAPBEXresItem 3" xfId="1221" xr:uid="{00000000-0005-0000-0000-0000C8040000}"/>
    <cellStyle name="SAPBEXresItem 3 2" xfId="1222" xr:uid="{00000000-0005-0000-0000-0000C9040000}"/>
    <cellStyle name="SAPBEXresItem 4" xfId="1223" xr:uid="{00000000-0005-0000-0000-0000CA040000}"/>
    <cellStyle name="SAPBEXresItem 4 2" xfId="1224" xr:uid="{00000000-0005-0000-0000-0000CB040000}"/>
    <cellStyle name="SAPBEXresItem 5" xfId="1225" xr:uid="{00000000-0005-0000-0000-0000CC040000}"/>
    <cellStyle name="SAPBEXresItem 6" xfId="1226" xr:uid="{00000000-0005-0000-0000-0000CD040000}"/>
    <cellStyle name="SAPBEXresItemX" xfId="1227" xr:uid="{00000000-0005-0000-0000-0000CE040000}"/>
    <cellStyle name="SAPBEXresItemX 2" xfId="1228" xr:uid="{00000000-0005-0000-0000-0000CF040000}"/>
    <cellStyle name="SAPBEXresItemX 2 2" xfId="1229" xr:uid="{00000000-0005-0000-0000-0000D0040000}"/>
    <cellStyle name="SAPBEXresItemX 2 2 2" xfId="1230" xr:uid="{00000000-0005-0000-0000-0000D1040000}"/>
    <cellStyle name="SAPBEXresItemX 2 3" xfId="1231" xr:uid="{00000000-0005-0000-0000-0000D2040000}"/>
    <cellStyle name="SAPBEXresItemX 2 4" xfId="1232" xr:uid="{00000000-0005-0000-0000-0000D3040000}"/>
    <cellStyle name="SAPBEXresItemX 3" xfId="1233" xr:uid="{00000000-0005-0000-0000-0000D4040000}"/>
    <cellStyle name="SAPBEXresItemX 3 2" xfId="1234" xr:uid="{00000000-0005-0000-0000-0000D5040000}"/>
    <cellStyle name="SAPBEXresItemX 4" xfId="1235" xr:uid="{00000000-0005-0000-0000-0000D6040000}"/>
    <cellStyle name="SAPBEXresItemX 4 2" xfId="1236" xr:uid="{00000000-0005-0000-0000-0000D7040000}"/>
    <cellStyle name="SAPBEXresItemX 5" xfId="1237" xr:uid="{00000000-0005-0000-0000-0000D8040000}"/>
    <cellStyle name="SAPBEXresItemX 6" xfId="1238" xr:uid="{00000000-0005-0000-0000-0000D9040000}"/>
    <cellStyle name="SAPBEXstdData" xfId="1239" xr:uid="{00000000-0005-0000-0000-0000DA040000}"/>
    <cellStyle name="SAPBEXstdData 2" xfId="1240" xr:uid="{00000000-0005-0000-0000-0000DB040000}"/>
    <cellStyle name="SAPBEXstdData 2 2" xfId="1241" xr:uid="{00000000-0005-0000-0000-0000DC040000}"/>
    <cellStyle name="SAPBEXstdData 2 2 2" xfId="1242" xr:uid="{00000000-0005-0000-0000-0000DD040000}"/>
    <cellStyle name="SAPBEXstdData 2 2 2 2" xfId="1243" xr:uid="{00000000-0005-0000-0000-0000DE040000}"/>
    <cellStyle name="SAPBEXstdData 2 2 3" xfId="1244" xr:uid="{00000000-0005-0000-0000-0000DF040000}"/>
    <cellStyle name="SAPBEXstdData 2 3" xfId="1245" xr:uid="{00000000-0005-0000-0000-0000E0040000}"/>
    <cellStyle name="SAPBEXstdData 3" xfId="1246" xr:uid="{00000000-0005-0000-0000-0000E1040000}"/>
    <cellStyle name="SAPBEXstdData 3 2" xfId="1247" xr:uid="{00000000-0005-0000-0000-0000E2040000}"/>
    <cellStyle name="SAPBEXstdData 3 2 2" xfId="1248" xr:uid="{00000000-0005-0000-0000-0000E3040000}"/>
    <cellStyle name="SAPBEXstdData 3 2_23-D7 oprava z 11.9." xfId="1249" xr:uid="{00000000-0005-0000-0000-0000E4040000}"/>
    <cellStyle name="SAPBEXstdData 3 3" xfId="1250" xr:uid="{00000000-0005-0000-0000-0000E5040000}"/>
    <cellStyle name="SAPBEXstdData 3 4" xfId="1251" xr:uid="{00000000-0005-0000-0000-0000E6040000}"/>
    <cellStyle name="SAPBEXstdData 3_23-D7 oprava z 11.9." xfId="1252" xr:uid="{00000000-0005-0000-0000-0000E7040000}"/>
    <cellStyle name="SAPBEXstdData 4" xfId="1253" xr:uid="{00000000-0005-0000-0000-0000E8040000}"/>
    <cellStyle name="SAPBEXstdData 4 2" xfId="1254" xr:uid="{00000000-0005-0000-0000-0000E9040000}"/>
    <cellStyle name="SAPBEXstdData 4_23-D7 oprava z 11.9." xfId="1255" xr:uid="{00000000-0005-0000-0000-0000EA040000}"/>
    <cellStyle name="SAPBEXstdData 5" xfId="1256" xr:uid="{00000000-0005-0000-0000-0000EB040000}"/>
    <cellStyle name="SAPBEXstdData 5 2" xfId="1257" xr:uid="{00000000-0005-0000-0000-0000EC040000}"/>
    <cellStyle name="SAPBEXstdData 6" xfId="1258" xr:uid="{00000000-0005-0000-0000-0000ED040000}"/>
    <cellStyle name="SAPBEXstdData 7" xfId="1259" xr:uid="{00000000-0005-0000-0000-0000EE040000}"/>
    <cellStyle name="SAPBEXstdData_23-D7 oprava z 11.9." xfId="1260" xr:uid="{00000000-0005-0000-0000-0000EF040000}"/>
    <cellStyle name="SAPBEXstdDataEmph" xfId="1261" xr:uid="{00000000-0005-0000-0000-0000F0040000}"/>
    <cellStyle name="SAPBEXstdDataEmph 2" xfId="1262" xr:uid="{00000000-0005-0000-0000-0000F1040000}"/>
    <cellStyle name="SAPBEXstdDataEmph 2 2" xfId="1263" xr:uid="{00000000-0005-0000-0000-0000F2040000}"/>
    <cellStyle name="SAPBEXstdDataEmph 2 2 2" xfId="1264" xr:uid="{00000000-0005-0000-0000-0000F3040000}"/>
    <cellStyle name="SAPBEXstdDataEmph 2 2_23-D7 oprava z 11.9." xfId="1265" xr:uid="{00000000-0005-0000-0000-0000F4040000}"/>
    <cellStyle name="SAPBEXstdDataEmph 2 3" xfId="1266" xr:uid="{00000000-0005-0000-0000-0000F5040000}"/>
    <cellStyle name="SAPBEXstdDataEmph 2 4" xfId="1267" xr:uid="{00000000-0005-0000-0000-0000F6040000}"/>
    <cellStyle name="SAPBEXstdDataEmph 2_23-D7 oprava z 11.9." xfId="1268" xr:uid="{00000000-0005-0000-0000-0000F7040000}"/>
    <cellStyle name="SAPBEXstdDataEmph 3" xfId="1269" xr:uid="{00000000-0005-0000-0000-0000F8040000}"/>
    <cellStyle name="SAPBEXstdDataEmph 3 2" xfId="1270" xr:uid="{00000000-0005-0000-0000-0000F9040000}"/>
    <cellStyle name="SAPBEXstdDataEmph 3_23-D7 oprava z 11.9." xfId="1271" xr:uid="{00000000-0005-0000-0000-0000FA040000}"/>
    <cellStyle name="SAPBEXstdDataEmph 4" xfId="1272" xr:uid="{00000000-0005-0000-0000-0000FB040000}"/>
    <cellStyle name="SAPBEXstdDataEmph 4 2" xfId="1273" xr:uid="{00000000-0005-0000-0000-0000FC040000}"/>
    <cellStyle name="SAPBEXstdDataEmph 5" xfId="1274" xr:uid="{00000000-0005-0000-0000-0000FD040000}"/>
    <cellStyle name="SAPBEXstdDataEmph 6" xfId="1275" xr:uid="{00000000-0005-0000-0000-0000FE040000}"/>
    <cellStyle name="SAPBEXstdDataEmph_23-D7 oprava z 11.9." xfId="1276" xr:uid="{00000000-0005-0000-0000-0000FF040000}"/>
    <cellStyle name="SAPBEXstdItem" xfId="1277" xr:uid="{00000000-0005-0000-0000-000000050000}"/>
    <cellStyle name="SAPBEXstdItem 2" xfId="1278" xr:uid="{00000000-0005-0000-0000-000001050000}"/>
    <cellStyle name="SAPBEXstdItem 2 2" xfId="1279" xr:uid="{00000000-0005-0000-0000-000002050000}"/>
    <cellStyle name="SAPBEXstdItem 2 2 2" xfId="1280" xr:uid="{00000000-0005-0000-0000-000003050000}"/>
    <cellStyle name="SAPBEXstdItem 2 2_23-D7 oprava z 11.9." xfId="1281" xr:uid="{00000000-0005-0000-0000-000004050000}"/>
    <cellStyle name="SAPBEXstdItem 2 3" xfId="1282" xr:uid="{00000000-0005-0000-0000-000005050000}"/>
    <cellStyle name="SAPBEXstdItem 2_23-D7 oprava z 11.9." xfId="1283" xr:uid="{00000000-0005-0000-0000-000006050000}"/>
    <cellStyle name="SAPBEXstdItem 3" xfId="1284" xr:uid="{00000000-0005-0000-0000-000007050000}"/>
    <cellStyle name="SAPBEXstdItem 3 2" xfId="1285" xr:uid="{00000000-0005-0000-0000-000008050000}"/>
    <cellStyle name="SAPBEXstdItem 3 2 2" xfId="1286" xr:uid="{00000000-0005-0000-0000-000009050000}"/>
    <cellStyle name="SAPBEXstdItem 3 2_23-D7 oprava z 11.9." xfId="1287" xr:uid="{00000000-0005-0000-0000-00000A050000}"/>
    <cellStyle name="SAPBEXstdItem 3 3" xfId="1288" xr:uid="{00000000-0005-0000-0000-00000B050000}"/>
    <cellStyle name="SAPBEXstdItem 3 4" xfId="1289" xr:uid="{00000000-0005-0000-0000-00000C050000}"/>
    <cellStyle name="SAPBEXstdItem 3_23-D7 oprava z 11.9." xfId="1290" xr:uid="{00000000-0005-0000-0000-00000D050000}"/>
    <cellStyle name="SAPBEXstdItem 4" xfId="1291" xr:uid="{00000000-0005-0000-0000-00000E050000}"/>
    <cellStyle name="SAPBEXstdItem 4 2" xfId="1292" xr:uid="{00000000-0005-0000-0000-00000F050000}"/>
    <cellStyle name="SAPBEXstdItem 4_23-D7 oprava z 11.9." xfId="1293" xr:uid="{00000000-0005-0000-0000-000010050000}"/>
    <cellStyle name="SAPBEXstdItem 5" xfId="1294" xr:uid="{00000000-0005-0000-0000-000011050000}"/>
    <cellStyle name="SAPBEXstdItem 5 2" xfId="1295" xr:uid="{00000000-0005-0000-0000-000012050000}"/>
    <cellStyle name="SAPBEXstdItem 6" xfId="1296" xr:uid="{00000000-0005-0000-0000-000013050000}"/>
    <cellStyle name="SAPBEXstdItem 7" xfId="1297" xr:uid="{00000000-0005-0000-0000-000014050000}"/>
    <cellStyle name="SAPBEXstdItem_23-D7 oprava z 11.9." xfId="1298" xr:uid="{00000000-0005-0000-0000-000015050000}"/>
    <cellStyle name="SAPBEXstdItemX" xfId="1299" xr:uid="{00000000-0005-0000-0000-000016050000}"/>
    <cellStyle name="SAPBEXstdItemX 2" xfId="1300" xr:uid="{00000000-0005-0000-0000-000017050000}"/>
    <cellStyle name="SAPBEXstdItemX 2 2" xfId="1301" xr:uid="{00000000-0005-0000-0000-000018050000}"/>
    <cellStyle name="SAPBEXstdItemX 2 2 2" xfId="1302" xr:uid="{00000000-0005-0000-0000-000019050000}"/>
    <cellStyle name="SAPBEXstdItemX 2 2_23-D7 oprava z 11.9." xfId="1303" xr:uid="{00000000-0005-0000-0000-00001A050000}"/>
    <cellStyle name="SAPBEXstdItemX 2 3" xfId="1304" xr:uid="{00000000-0005-0000-0000-00001B050000}"/>
    <cellStyle name="SAPBEXstdItemX 2_23-D7 oprava z 11.9." xfId="1305" xr:uid="{00000000-0005-0000-0000-00001C050000}"/>
    <cellStyle name="SAPBEXstdItemX 3" xfId="1306" xr:uid="{00000000-0005-0000-0000-00001D050000}"/>
    <cellStyle name="SAPBEXstdItemX 3 2" xfId="1307" xr:uid="{00000000-0005-0000-0000-00001E050000}"/>
    <cellStyle name="SAPBEXstdItemX 3 2 2" xfId="1308" xr:uid="{00000000-0005-0000-0000-00001F050000}"/>
    <cellStyle name="SAPBEXstdItemX 3 2_23-D7 oprava z 11.9." xfId="1309" xr:uid="{00000000-0005-0000-0000-000020050000}"/>
    <cellStyle name="SAPBEXstdItemX 3 3" xfId="1310" xr:uid="{00000000-0005-0000-0000-000021050000}"/>
    <cellStyle name="SAPBEXstdItemX 3 4" xfId="1311" xr:uid="{00000000-0005-0000-0000-000022050000}"/>
    <cellStyle name="SAPBEXstdItemX 3_23-D7 oprava z 11.9." xfId="1312" xr:uid="{00000000-0005-0000-0000-000023050000}"/>
    <cellStyle name="SAPBEXstdItemX 4" xfId="1313" xr:uid="{00000000-0005-0000-0000-000024050000}"/>
    <cellStyle name="SAPBEXstdItemX 4 2" xfId="1314" xr:uid="{00000000-0005-0000-0000-000025050000}"/>
    <cellStyle name="SAPBEXstdItemX 4_23-D7 oprava z 11.9." xfId="1315" xr:uid="{00000000-0005-0000-0000-000026050000}"/>
    <cellStyle name="SAPBEXstdItemX 5" xfId="1316" xr:uid="{00000000-0005-0000-0000-000027050000}"/>
    <cellStyle name="SAPBEXstdItemX 5 2" xfId="1317" xr:uid="{00000000-0005-0000-0000-000028050000}"/>
    <cellStyle name="SAPBEXstdItemX 6" xfId="1318" xr:uid="{00000000-0005-0000-0000-000029050000}"/>
    <cellStyle name="SAPBEXstdItemX 7" xfId="1319" xr:uid="{00000000-0005-0000-0000-00002A050000}"/>
    <cellStyle name="SAPBEXstdItemX_23-D7 oprava z 11.9." xfId="1320" xr:uid="{00000000-0005-0000-0000-00002B050000}"/>
    <cellStyle name="SAPBEXtitle" xfId="1321" xr:uid="{00000000-0005-0000-0000-00002C050000}"/>
    <cellStyle name="SAPBEXtitle 2" xfId="1322" xr:uid="{00000000-0005-0000-0000-00002D050000}"/>
    <cellStyle name="SAPBEXtitle 3" xfId="1323" xr:uid="{00000000-0005-0000-0000-00002E050000}"/>
    <cellStyle name="SAPBEXtitle_Výkaz 13-D3a _2011_jk" xfId="1324" xr:uid="{00000000-0005-0000-0000-00002F050000}"/>
    <cellStyle name="SAPBEXunassignedItem" xfId="1325" xr:uid="{00000000-0005-0000-0000-000030050000}"/>
    <cellStyle name="SAPBEXunassignedItem 2" xfId="1326" xr:uid="{00000000-0005-0000-0000-000031050000}"/>
    <cellStyle name="SAPBEXundefined" xfId="1327" xr:uid="{00000000-0005-0000-0000-000032050000}"/>
    <cellStyle name="SAPBEXundefined 2" xfId="1328" xr:uid="{00000000-0005-0000-0000-000033050000}"/>
    <cellStyle name="SAPBEXundefined 2 2" xfId="1329" xr:uid="{00000000-0005-0000-0000-000034050000}"/>
    <cellStyle name="SAPBEXundefined 3" xfId="1330" xr:uid="{00000000-0005-0000-0000-000035050000}"/>
    <cellStyle name="SAPBEXundefined 3 2" xfId="1331" xr:uid="{00000000-0005-0000-0000-000036050000}"/>
    <cellStyle name="SAPBEXundefined 3 2 2" xfId="1332" xr:uid="{00000000-0005-0000-0000-000037050000}"/>
    <cellStyle name="SAPBEXundefined 3 3" xfId="1333" xr:uid="{00000000-0005-0000-0000-000038050000}"/>
    <cellStyle name="SAPBEXundefined 4" xfId="1334" xr:uid="{00000000-0005-0000-0000-000039050000}"/>
    <cellStyle name="SAPBEXundefined 4 2" xfId="1335" xr:uid="{00000000-0005-0000-0000-00003A050000}"/>
    <cellStyle name="SAPBEXundefined 5" xfId="1336" xr:uid="{00000000-0005-0000-0000-00003B050000}"/>
    <cellStyle name="SAPBEXundefined 6" xfId="1337" xr:uid="{00000000-0005-0000-0000-00003C050000}"/>
    <cellStyle name="SAPLocked" xfId="1338" xr:uid="{00000000-0005-0000-0000-00003D050000}"/>
    <cellStyle name="SAPLocked 2" xfId="1339" xr:uid="{00000000-0005-0000-0000-00003E050000}"/>
    <cellStyle name="Sheet Title" xfId="1340" xr:uid="{00000000-0005-0000-0000-00003F050000}"/>
    <cellStyle name="skryty" xfId="1341" xr:uid="{00000000-0005-0000-0000-000040050000}"/>
    <cellStyle name="Správně 2" xfId="1342" xr:uid="{00000000-0005-0000-0000-000041050000}"/>
    <cellStyle name="Správně 2 2" xfId="1343" xr:uid="{00000000-0005-0000-0000-000042050000}"/>
    <cellStyle name="Správně 2 3" xfId="1344" xr:uid="{00000000-0005-0000-0000-000043050000}"/>
    <cellStyle name="Správně 3" xfId="1345" xr:uid="{00000000-0005-0000-0000-000044050000}"/>
    <cellStyle name="Standard_031106_HRStrom03_VORLAGE" xfId="1346" xr:uid="{00000000-0005-0000-0000-000045050000}"/>
    <cellStyle name="STCelkem" xfId="1347" xr:uid="{00000000-0005-0000-0000-000046050000}"/>
    <cellStyle name="STCisRadku1" xfId="1348" xr:uid="{00000000-0005-0000-0000-000047050000}"/>
    <cellStyle name="STCisRadku2" xfId="1349" xr:uid="{00000000-0005-0000-0000-000048050000}"/>
    <cellStyle name="STCisRadku3" xfId="1350" xr:uid="{00000000-0005-0000-0000-000049050000}"/>
    <cellStyle name="STCisRadku4" xfId="1351" xr:uid="{00000000-0005-0000-0000-00004A050000}"/>
    <cellStyle name="STCisRadkuU2" xfId="1352" xr:uid="{00000000-0005-0000-0000-00004B050000}"/>
    <cellStyle name="STCisRadkuU3" xfId="1353" xr:uid="{00000000-0005-0000-0000-00004C050000}"/>
    <cellStyle name="STCisRadkuU4" xfId="1354" xr:uid="{00000000-0005-0000-0000-00004D050000}"/>
    <cellStyle name="STCisRadkuU5" xfId="1355" xr:uid="{00000000-0005-0000-0000-00004E050000}"/>
    <cellStyle name="STDisabled" xfId="1356" xr:uid="{00000000-0005-0000-0000-00004F050000}"/>
    <cellStyle name="STDisabled 2" xfId="1357" xr:uid="{00000000-0005-0000-0000-000050050000}"/>
    <cellStyle name="STDisabled 2 2" xfId="1358" xr:uid="{00000000-0005-0000-0000-000051050000}"/>
    <cellStyle name="STDisabled 3" xfId="1359" xr:uid="{00000000-0005-0000-0000-000052050000}"/>
    <cellStyle name="STDisabled 4" xfId="1360" xr:uid="{00000000-0005-0000-0000-000053050000}"/>
    <cellStyle name="STDissabled" xfId="1361" xr:uid="{00000000-0005-0000-0000-000054050000}"/>
    <cellStyle name="STDissbled" xfId="1362" xr:uid="{00000000-0005-0000-0000-000055050000}"/>
    <cellStyle name="STDissbled 2" xfId="1363" xr:uid="{00000000-0005-0000-0000-000056050000}"/>
    <cellStyle name="STEdit" xfId="1364" xr:uid="{00000000-0005-0000-0000-000057050000}"/>
    <cellStyle name="STEdit1" xfId="1365" xr:uid="{00000000-0005-0000-0000-000058050000}"/>
    <cellStyle name="STEdit2" xfId="1366" xr:uid="{00000000-0005-0000-0000-000059050000}"/>
    <cellStyle name="STEdit2proc" xfId="1367" xr:uid="{00000000-0005-0000-0000-00005A050000}"/>
    <cellStyle name="STEdit3Centr" xfId="1368" xr:uid="{00000000-0005-0000-0000-00005B050000}"/>
    <cellStyle name="STEditCentr" xfId="1369" xr:uid="{00000000-0005-0000-0000-00005C050000}"/>
    <cellStyle name="STEditPro" xfId="1370" xr:uid="{00000000-0005-0000-0000-00005D050000}"/>
    <cellStyle name="STEditProcenta" xfId="1371" xr:uid="{00000000-0005-0000-0000-00005E050000}"/>
    <cellStyle name="STEditProcenta 2" xfId="1372" xr:uid="{00000000-0005-0000-0000-00005F050000}"/>
    <cellStyle name="STEditS" xfId="1373" xr:uid="{00000000-0005-0000-0000-000060050000}"/>
    <cellStyle name="STEditS 2" xfId="1374" xr:uid="{00000000-0005-0000-0000-000061050000}"/>
    <cellStyle name="STEditU3" xfId="1375" xr:uid="{00000000-0005-0000-0000-000062050000}"/>
    <cellStyle name="STEditU4" xfId="1376" xr:uid="{00000000-0005-0000-0000-000063050000}"/>
    <cellStyle name="STEditU5" xfId="1377" xr:uid="{00000000-0005-0000-0000-000064050000}"/>
    <cellStyle name="STHide" xfId="1378" xr:uid="{00000000-0005-0000-0000-000065050000}"/>
    <cellStyle name="STNadpis1" xfId="1379" xr:uid="{00000000-0005-0000-0000-000066050000}"/>
    <cellStyle name="STNadpis2" xfId="1380" xr:uid="{00000000-0005-0000-0000-000067050000}"/>
    <cellStyle name="STNazRadku1" xfId="1381" xr:uid="{00000000-0005-0000-0000-000068050000}"/>
    <cellStyle name="STNazRadku2" xfId="1382" xr:uid="{00000000-0005-0000-0000-000069050000}"/>
    <cellStyle name="STNazRadku2centr" xfId="1383" xr:uid="{00000000-0005-0000-0000-00006A050000}"/>
    <cellStyle name="STNazRadku3" xfId="1384" xr:uid="{00000000-0005-0000-0000-00006B050000}"/>
    <cellStyle name="STNazRadku4" xfId="1385" xr:uid="{00000000-0005-0000-0000-00006C050000}"/>
    <cellStyle name="STNazRadku5" xfId="1386" xr:uid="{00000000-0005-0000-0000-00006D050000}"/>
    <cellStyle name="STNazRadkuDPH" xfId="1387" xr:uid="{00000000-0005-0000-0000-00006E050000}"/>
    <cellStyle name="STNazRadkuKT" xfId="1388" xr:uid="{00000000-0005-0000-0000-00006F050000}"/>
    <cellStyle name="STNazRadkuU2" xfId="1389" xr:uid="{00000000-0005-0000-0000-000070050000}"/>
    <cellStyle name="STNazRadkuU3" xfId="1390" xr:uid="{00000000-0005-0000-0000-000071050000}"/>
    <cellStyle name="STNazRadkuU4" xfId="1391" xr:uid="{00000000-0005-0000-0000-000072050000}"/>
    <cellStyle name="STNazRadkuU5" xfId="1392" xr:uid="{00000000-0005-0000-0000-000073050000}"/>
    <cellStyle name="STNazSloup1" xfId="1393" xr:uid="{00000000-0005-0000-0000-000074050000}"/>
    <cellStyle name="STNazSloup2" xfId="1394" xr:uid="{00000000-0005-0000-0000-000075050000}"/>
    <cellStyle name="STNazSloup2 2" xfId="1395" xr:uid="{00000000-0005-0000-0000-000076050000}"/>
    <cellStyle name="STNazTab" xfId="1396" xr:uid="{00000000-0005-0000-0000-000077050000}"/>
    <cellStyle name="STNonEdit" xfId="1397" xr:uid="{00000000-0005-0000-0000-000078050000}"/>
    <cellStyle name="STNonEdit1" xfId="1398" xr:uid="{00000000-0005-0000-0000-000079050000}"/>
    <cellStyle name="STNonEdit1Cent" xfId="1399" xr:uid="{00000000-0005-0000-0000-00007A050000}"/>
    <cellStyle name="STNonEdit1proc" xfId="1400" xr:uid="{00000000-0005-0000-0000-00007B050000}"/>
    <cellStyle name="STNonEdit2" xfId="1401" xr:uid="{00000000-0005-0000-0000-00007C050000}"/>
    <cellStyle name="STNonEdit2proc" xfId="1402" xr:uid="{00000000-0005-0000-0000-00007D050000}"/>
    <cellStyle name="STNonEdit3" xfId="1403" xr:uid="{00000000-0005-0000-0000-00007E050000}"/>
    <cellStyle name="STNonEdit3Bold" xfId="1404" xr:uid="{00000000-0005-0000-0000-00007F050000}"/>
    <cellStyle name="STNonEdit4" xfId="1405" xr:uid="{00000000-0005-0000-0000-000080050000}"/>
    <cellStyle name="STNonEdit4 2" xfId="1406" xr:uid="{00000000-0005-0000-0000-000081050000}"/>
    <cellStyle name="STNonEdit4proc" xfId="1407" xr:uid="{00000000-0005-0000-0000-000082050000}"/>
    <cellStyle name="STNonEdit4proc 2" xfId="1408" xr:uid="{00000000-0005-0000-0000-000083050000}"/>
    <cellStyle name="STNonEditCEntr" xfId="1409" xr:uid="{00000000-0005-0000-0000-000084050000}"/>
    <cellStyle name="STNonEditDlouhy" xfId="1410" xr:uid="{00000000-0005-0000-0000-000085050000}"/>
    <cellStyle name="STNonEditKT" xfId="1411" xr:uid="{00000000-0005-0000-0000-000086050000}"/>
    <cellStyle name="STNonEditPV" xfId="1412" xr:uid="{00000000-0005-0000-0000-000087050000}"/>
    <cellStyle name="STNonEditU2" xfId="1413" xr:uid="{00000000-0005-0000-0000-000088050000}"/>
    <cellStyle name="STNonEditU3" xfId="1414" xr:uid="{00000000-0005-0000-0000-000089050000}"/>
    <cellStyle name="STNonEditU4" xfId="1415" xr:uid="{00000000-0005-0000-0000-00008A050000}"/>
    <cellStyle name="STNonEditU5" xfId="1416" xr:uid="{00000000-0005-0000-0000-00008B050000}"/>
    <cellStyle name="STNonTempa" xfId="1417" xr:uid="{00000000-0005-0000-0000-00008C050000}"/>
    <cellStyle name="STNonTempa 2" xfId="1418" xr:uid="{00000000-0005-0000-0000-00008D050000}"/>
    <cellStyle name="STNonTempa 2 2" xfId="1419" xr:uid="{00000000-0005-0000-0000-00008E050000}"/>
    <cellStyle name="STNonTempa 3" xfId="1420" xr:uid="{00000000-0005-0000-0000-00008F050000}"/>
    <cellStyle name="STNonTempa 4" xfId="1421" xr:uid="{00000000-0005-0000-0000-000090050000}"/>
    <cellStyle name="STNormal" xfId="1422" xr:uid="{00000000-0005-0000-0000-000091050000}"/>
    <cellStyle name="STNormální" xfId="1423" xr:uid="{00000000-0005-0000-0000-000092050000}"/>
    <cellStyle name="STNormálníChyba" xfId="1424" xr:uid="{00000000-0005-0000-0000-000093050000}"/>
    <cellStyle name="STPodnik" xfId="1425" xr:uid="{00000000-0005-0000-0000-000094050000}"/>
    <cellStyle name="STPopis1" xfId="1426" xr:uid="{00000000-0005-0000-0000-000095050000}"/>
    <cellStyle name="STPopis2" xfId="1427" xr:uid="{00000000-0005-0000-0000-000096050000}"/>
    <cellStyle name="STPopis2b" xfId="1428" xr:uid="{00000000-0005-0000-0000-000097050000}"/>
    <cellStyle name="STPopis2vlevo" xfId="1429" xr:uid="{00000000-0005-0000-0000-000098050000}"/>
    <cellStyle name="STPopis3" xfId="1430" xr:uid="{00000000-0005-0000-0000-000099050000}"/>
    <cellStyle name="STPopisKT" xfId="1431" xr:uid="{00000000-0005-0000-0000-00009A050000}"/>
    <cellStyle name="STRoky" xfId="1432" xr:uid="{00000000-0005-0000-0000-00009B050000}"/>
    <cellStyle name="STRoky 2" xfId="1433" xr:uid="{00000000-0005-0000-0000-00009C050000}"/>
    <cellStyle name="STTempa" xfId="1434" xr:uid="{00000000-0005-0000-0000-00009D050000}"/>
    <cellStyle name="Styl 1" xfId="1435" xr:uid="{00000000-0005-0000-0000-00009E050000}"/>
    <cellStyle name="STZdroj" xfId="1436" xr:uid="{00000000-0005-0000-0000-00009F050000}"/>
    <cellStyle name="subhead" xfId="1437" xr:uid="{00000000-0005-0000-0000-0000A0050000}"/>
    <cellStyle name="Subtotal" xfId="1438" xr:uid="{00000000-0005-0000-0000-0000A1050000}"/>
    <cellStyle name="Text upozornění 2" xfId="1439" xr:uid="{00000000-0005-0000-0000-0000A2050000}"/>
    <cellStyle name="Text upozornění 2 2" xfId="1440" xr:uid="{00000000-0005-0000-0000-0000A3050000}"/>
    <cellStyle name="Text upozornění 2 3" xfId="1441" xr:uid="{00000000-0005-0000-0000-0000A4050000}"/>
    <cellStyle name="Title" xfId="1442" xr:uid="{00000000-0005-0000-0000-0000A5050000}"/>
    <cellStyle name="Total" xfId="1443" xr:uid="{00000000-0005-0000-0000-0000A6050000}"/>
    <cellStyle name="Total 2" xfId="1444" xr:uid="{00000000-0005-0000-0000-0000A7050000}"/>
    <cellStyle name="Total 3" xfId="1445" xr:uid="{00000000-0005-0000-0000-0000A8050000}"/>
    <cellStyle name="Total 3 2" xfId="1446" xr:uid="{00000000-0005-0000-0000-0000A9050000}"/>
    <cellStyle name="Total 3_23-D7 oprava z 11.9." xfId="1447" xr:uid="{00000000-0005-0000-0000-0000AA050000}"/>
    <cellStyle name="Total 4" xfId="1448" xr:uid="{00000000-0005-0000-0000-0000AB050000}"/>
    <cellStyle name="Total_23-D7 oprava z 11.9." xfId="1449" xr:uid="{00000000-0005-0000-0000-0000AC050000}"/>
    <cellStyle name="ÚroveňSloupce_1 2 2" xfId="1450" xr:uid="{00000000-0005-0000-0000-0000AD050000}"/>
    <cellStyle name="Vstup 2" xfId="1451" xr:uid="{00000000-0005-0000-0000-0000AE050000}"/>
    <cellStyle name="Vstup 2 2" xfId="1452" xr:uid="{00000000-0005-0000-0000-0000AF050000}"/>
    <cellStyle name="Vstup 2 3" xfId="1453" xr:uid="{00000000-0005-0000-0000-0000B0050000}"/>
    <cellStyle name="Vstup 2 3 2" xfId="1454" xr:uid="{00000000-0005-0000-0000-0000B1050000}"/>
    <cellStyle name="Vstup 2 3_23-D7 oprava z 11.9." xfId="1455" xr:uid="{00000000-0005-0000-0000-0000B2050000}"/>
    <cellStyle name="Vstup 2 4" xfId="1456" xr:uid="{00000000-0005-0000-0000-0000B3050000}"/>
    <cellStyle name="Vstup 2 4 2" xfId="1457" xr:uid="{00000000-0005-0000-0000-0000B4050000}"/>
    <cellStyle name="Vstup 2 4 2 2" xfId="1458" xr:uid="{00000000-0005-0000-0000-0000B5050000}"/>
    <cellStyle name="Vstup 2 4 2_23-D7 oprava z 11.9." xfId="1459" xr:uid="{00000000-0005-0000-0000-0000B6050000}"/>
    <cellStyle name="Vstup 2 4 3" xfId="1460" xr:uid="{00000000-0005-0000-0000-0000B7050000}"/>
    <cellStyle name="Vstup 2 4_23-D7 oprava z 11.9." xfId="1461" xr:uid="{00000000-0005-0000-0000-0000B8050000}"/>
    <cellStyle name="Vstup 2 5" xfId="1462" xr:uid="{00000000-0005-0000-0000-0000B9050000}"/>
    <cellStyle name="Vstup 2_23-D7 oprava z 11.9." xfId="1463" xr:uid="{00000000-0005-0000-0000-0000BA050000}"/>
    <cellStyle name="Výpočet 2" xfId="1464" xr:uid="{00000000-0005-0000-0000-0000BB050000}"/>
    <cellStyle name="Výpočet 2 2" xfId="1465" xr:uid="{00000000-0005-0000-0000-0000BC050000}"/>
    <cellStyle name="Výpočet 2 3" xfId="1466" xr:uid="{00000000-0005-0000-0000-0000BD050000}"/>
    <cellStyle name="Výpočet 2 3 2" xfId="1467" xr:uid="{00000000-0005-0000-0000-0000BE050000}"/>
    <cellStyle name="Výpočet 2 3_23-D7 oprava z 11.9." xfId="1468" xr:uid="{00000000-0005-0000-0000-0000BF050000}"/>
    <cellStyle name="Výpočet 2 4" xfId="1469" xr:uid="{00000000-0005-0000-0000-0000C0050000}"/>
    <cellStyle name="Výpočet 2 4 2" xfId="1470" xr:uid="{00000000-0005-0000-0000-0000C1050000}"/>
    <cellStyle name="Výpočet 2 4 2 2" xfId="1471" xr:uid="{00000000-0005-0000-0000-0000C2050000}"/>
    <cellStyle name="Výpočet 2 4 2_23-D7 oprava z 11.9." xfId="1472" xr:uid="{00000000-0005-0000-0000-0000C3050000}"/>
    <cellStyle name="Výpočet 2 4 3" xfId="1473" xr:uid="{00000000-0005-0000-0000-0000C4050000}"/>
    <cellStyle name="Výpočet 2 4_23-D7 oprava z 11.9." xfId="1474" xr:uid="{00000000-0005-0000-0000-0000C5050000}"/>
    <cellStyle name="Výpočet 2 5" xfId="1475" xr:uid="{00000000-0005-0000-0000-0000C6050000}"/>
    <cellStyle name="Výpočet 2_23-D7 oprava z 11.9." xfId="1476" xr:uid="{00000000-0005-0000-0000-0000C7050000}"/>
    <cellStyle name="Výstup 2" xfId="1477" xr:uid="{00000000-0005-0000-0000-0000C8050000}"/>
    <cellStyle name="Výstup 2 2" xfId="1478" xr:uid="{00000000-0005-0000-0000-0000C9050000}"/>
    <cellStyle name="Výstup 2 3" xfId="1479" xr:uid="{00000000-0005-0000-0000-0000CA050000}"/>
    <cellStyle name="Výstup 2 3 2" xfId="1480" xr:uid="{00000000-0005-0000-0000-0000CB050000}"/>
    <cellStyle name="Výstup 2 3 2 2" xfId="1481" xr:uid="{00000000-0005-0000-0000-0000CC050000}"/>
    <cellStyle name="Výstup 2 3 2_23-D7 oprava z 11.9." xfId="1482" xr:uid="{00000000-0005-0000-0000-0000CD050000}"/>
    <cellStyle name="Výstup 2 3 3" xfId="1483" xr:uid="{00000000-0005-0000-0000-0000CE050000}"/>
    <cellStyle name="Výstup 2 3 4" xfId="1484" xr:uid="{00000000-0005-0000-0000-0000CF050000}"/>
    <cellStyle name="Výstup 2 3_23-D7 oprava z 11.9." xfId="1485" xr:uid="{00000000-0005-0000-0000-0000D0050000}"/>
    <cellStyle name="Výstup 2 4" xfId="1486" xr:uid="{00000000-0005-0000-0000-0000D1050000}"/>
    <cellStyle name="Výstup 2 4 2" xfId="1487" xr:uid="{00000000-0005-0000-0000-0000D2050000}"/>
    <cellStyle name="Výstup 2 4_23-D7 oprava z 11.9." xfId="1488" xr:uid="{00000000-0005-0000-0000-0000D3050000}"/>
    <cellStyle name="Výstup 2 5" xfId="1489" xr:uid="{00000000-0005-0000-0000-0000D4050000}"/>
    <cellStyle name="Výstup 2 5 2" xfId="1490" xr:uid="{00000000-0005-0000-0000-0000D5050000}"/>
    <cellStyle name="Výstup 2 5_23-D7 oprava z 11.9." xfId="1491" xr:uid="{00000000-0005-0000-0000-0000D6050000}"/>
    <cellStyle name="Výstup 2 6" xfId="1492" xr:uid="{00000000-0005-0000-0000-0000D7050000}"/>
    <cellStyle name="Výstup 2 7" xfId="1493" xr:uid="{00000000-0005-0000-0000-0000D8050000}"/>
    <cellStyle name="Výstup 2_23-D7 oprava z 11.9." xfId="1494" xr:uid="{00000000-0005-0000-0000-0000D9050000}"/>
    <cellStyle name="Vysvětlující text 2" xfId="1495" xr:uid="{00000000-0005-0000-0000-0000DA050000}"/>
    <cellStyle name="Vysvětlující text 2 2" xfId="1496" xr:uid="{00000000-0005-0000-0000-0000DB050000}"/>
    <cellStyle name="Vysvětlující text 2 3" xfId="1497" xr:uid="{00000000-0005-0000-0000-0000DC050000}"/>
    <cellStyle name="Warning Text" xfId="1498" xr:uid="{00000000-0005-0000-0000-0000DD050000}"/>
    <cellStyle name="Zvýraznění 1 2" xfId="1499" xr:uid="{00000000-0005-0000-0000-0000DE050000}"/>
    <cellStyle name="Zvýraznění 1 2 2" xfId="1500" xr:uid="{00000000-0005-0000-0000-0000DF050000}"/>
    <cellStyle name="Zvýraznění 1 2 3" xfId="1501" xr:uid="{00000000-0005-0000-0000-0000E0050000}"/>
    <cellStyle name="Zvýraznění 2 2" xfId="1502" xr:uid="{00000000-0005-0000-0000-0000E1050000}"/>
    <cellStyle name="Zvýraznění 2 2 2" xfId="1503" xr:uid="{00000000-0005-0000-0000-0000E2050000}"/>
    <cellStyle name="Zvýraznění 2 2 3" xfId="1504" xr:uid="{00000000-0005-0000-0000-0000E3050000}"/>
    <cellStyle name="Zvýraznění 3 2" xfId="1505" xr:uid="{00000000-0005-0000-0000-0000E4050000}"/>
    <cellStyle name="Zvýraznění 3 2 2" xfId="1506" xr:uid="{00000000-0005-0000-0000-0000E5050000}"/>
    <cellStyle name="Zvýraznění 3 2 3" xfId="1507" xr:uid="{00000000-0005-0000-0000-0000E6050000}"/>
    <cellStyle name="Zvýraznění 4 2" xfId="1508" xr:uid="{00000000-0005-0000-0000-0000E7050000}"/>
    <cellStyle name="Zvýraznění 4 2 2" xfId="1509" xr:uid="{00000000-0005-0000-0000-0000E8050000}"/>
    <cellStyle name="Zvýraznění 4 2 3" xfId="1510" xr:uid="{00000000-0005-0000-0000-0000E9050000}"/>
    <cellStyle name="Zvýraznění 5 2" xfId="1511" xr:uid="{00000000-0005-0000-0000-0000EA050000}"/>
    <cellStyle name="Zvýraznění 5 2 2" xfId="1512" xr:uid="{00000000-0005-0000-0000-0000EB050000}"/>
    <cellStyle name="Zvýraznění 5 2 3" xfId="1513" xr:uid="{00000000-0005-0000-0000-0000EC050000}"/>
    <cellStyle name="Zvýraznění 6 2" xfId="1514" xr:uid="{00000000-0005-0000-0000-0000ED050000}"/>
    <cellStyle name="Zvýraznění 6 2 2" xfId="1515" xr:uid="{00000000-0005-0000-0000-0000EE050000}"/>
    <cellStyle name="Zvýraznění 6 2 3" xfId="1516" xr:uid="{00000000-0005-0000-0000-0000EF050000}"/>
    <cellStyle name="㼿㼿㼿" xfId="1517" xr:uid="{00000000-0005-0000-0000-0000F0050000}"/>
    <cellStyle name="㼿㼿㼿?" xfId="1518" xr:uid="{00000000-0005-0000-0000-0000F1050000}"/>
    <cellStyle name="㼿㼿㼿㼿㼿㼿" xfId="1519" xr:uid="{00000000-0005-0000-0000-0000F2050000}"/>
    <cellStyle name="㼿㼿㼿㼿㼿㼿㼿?" xfId="1520" xr:uid="{00000000-0005-0000-0000-0000F3050000}"/>
    <cellStyle name="㼿㼿㼿㼿㼿㼿㼿㼿?" xfId="1521" xr:uid="{00000000-0005-0000-0000-0000F4050000}"/>
    <cellStyle name="㼿㼿㼿㼿㼿㼿㼿㼿㼿" xfId="1522" xr:uid="{00000000-0005-0000-0000-0000F505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externalLink" Target="externalLinks/externalLink6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&amp;A\M&amp;A\HCIS\DEAD\HBO\PFC-PYX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%20A%20A%20Pohorsky\D%20A%20T%20A\IV\IV%202003\IV-03-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%20A%20A%20Pohorsky%20AKTUALNI\D%20A%20T%20A\IV\IV%202003\IV-03-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APEX_CO_AM\Invest%20for%20Excel\Invest_excel_template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ejcova\AppData\Local\Microsoft\Windows\Temporary%20Internet%20Files\Content.Outlook\XO0QGLE3\NET4GAS_economic%20test_new_inputs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Net4Gas\2017%20Economic%20test\3.%20Current%20File\Model\WACC\Copy%20of%20Corporate%20Yield%20Curve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%20A%20A%20Pohorsky%20AKTUALNI\D%20A%20T%20A\IV\IV%202003\IV-03-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Assumptions"/>
      <sheetName val="Summary"/>
      <sheetName val="Feuil2"/>
      <sheetName val="Bridge_2009-2011_Corporate"/>
      <sheetName val="Langues"/>
      <sheetName val="2_1_1_-_Assumptions"/>
      <sheetName val="Retrofit1"/>
      <sheetName val="Overvi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R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R"/>
      <sheetName val="P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s"/>
      <sheetName val="Instructions_orig"/>
      <sheetName val="Basic Value - input"/>
      <sheetName val="Calculation - input"/>
      <sheetName val="IfE sheets"/>
      <sheetName val="Instructions"/>
      <sheetName val="Basic Values"/>
      <sheetName val="Calculations"/>
      <sheetName val="Result"/>
      <sheetName val="Analysis"/>
      <sheetName val="IFRS"/>
      <sheetName val="MacroDef"/>
      <sheetName val="ChartData01"/>
      <sheetName val="AnalyzeData"/>
      <sheetName val="Specs"/>
      <sheetName val="Specs2"/>
      <sheetName val="SpecsTxt"/>
      <sheetName val="Eng1Txt"/>
      <sheetName val="Fin1Txt"/>
      <sheetName val="Swe1Txt"/>
      <sheetName val="Ger1Txt"/>
      <sheetName val="Pol1Txt"/>
      <sheetName val="Spa1Txt"/>
      <sheetName val="Rus1Txt"/>
      <sheetName val="Eng2Txt"/>
      <sheetName val="Fin2Txt"/>
      <sheetName val="Swe2Txt"/>
      <sheetName val="Ger2Txt"/>
      <sheetName val="Pol2Txt"/>
      <sheetName val="Spa2Txt"/>
      <sheetName val="Rus2Txt"/>
      <sheetName val="Eng3Txt"/>
      <sheetName val="Fin3Txt"/>
      <sheetName val="Swe3Txt"/>
      <sheetName val="Ger3Txt"/>
      <sheetName val="Pol3Txt"/>
      <sheetName val="Spa3Txt"/>
      <sheetName val="Rus3Txt"/>
      <sheetName val="Eng4Txt"/>
      <sheetName val="Fin4Txt"/>
      <sheetName val="Swe4Txt"/>
      <sheetName val="Ger4Txt"/>
      <sheetName val="Pol4Txt"/>
      <sheetName val="Spa4Txt"/>
      <sheetName val="Rus4Txt"/>
      <sheetName val="Eng5Txt"/>
      <sheetName val="Fin5Txt"/>
      <sheetName val="Swe5Txt"/>
      <sheetName val="Ger5Txt"/>
      <sheetName val="Pol5Txt"/>
      <sheetName val="Spa5Txt"/>
      <sheetName val="Rus5Txt"/>
      <sheetName val="Add analysis"/>
      <sheetName val="Cum DFCF"/>
      <sheetName val="Sensitivity of NPV"/>
      <sheetName val="Summary"/>
      <sheetName val="Tax depreciation"/>
      <sheetName val="Invest_excel_templ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J5">
            <v>100</v>
          </cell>
        </row>
        <row r="17">
          <cell r="A17">
            <v>350</v>
          </cell>
        </row>
      </sheetData>
      <sheetData sheetId="7">
        <row r="1">
          <cell r="G1">
            <v>1</v>
          </cell>
          <cell r="DE1" t="b">
            <v>0</v>
          </cell>
        </row>
        <row r="2">
          <cell r="C2" t="str">
            <v>+</v>
          </cell>
          <cell r="D2" t="str">
            <v>+</v>
          </cell>
        </row>
        <row r="3">
          <cell r="C3" t="str">
            <v>-</v>
          </cell>
          <cell r="D3" t="str">
            <v>-</v>
          </cell>
        </row>
        <row r="4">
          <cell r="C4" t="str">
            <v xml:space="preserve"> </v>
          </cell>
          <cell r="D4" t="str">
            <v>*</v>
          </cell>
        </row>
        <row r="5">
          <cell r="D5" t="str">
            <v>/</v>
          </cell>
        </row>
        <row r="6">
          <cell r="D6" t="str">
            <v xml:space="preserve"> </v>
          </cell>
          <cell r="E6" t="str">
            <v>ID</v>
          </cell>
        </row>
        <row r="16">
          <cell r="G16" t="str">
            <v>1/2011</v>
          </cell>
          <cell r="H16" t="str">
            <v>12/2011</v>
          </cell>
          <cell r="I16" t="str">
            <v>12/2012</v>
          </cell>
          <cell r="J16" t="str">
            <v>12/2013</v>
          </cell>
          <cell r="K16" t="str">
            <v>12/2014</v>
          </cell>
          <cell r="L16" t="str">
            <v>12/2015</v>
          </cell>
          <cell r="M16" t="str">
            <v>12/2016</v>
          </cell>
          <cell r="N16" t="str">
            <v>12/2017</v>
          </cell>
          <cell r="O16" t="str">
            <v>12/2018</v>
          </cell>
          <cell r="P16" t="str">
            <v>12/2019</v>
          </cell>
          <cell r="Q16" t="str">
            <v>12/2020</v>
          </cell>
          <cell r="R16" t="str">
            <v>12/2021</v>
          </cell>
          <cell r="S16" t="str">
            <v>12/2022</v>
          </cell>
          <cell r="T16" t="str">
            <v>12/2023</v>
          </cell>
          <cell r="U16" t="str">
            <v>12/2024</v>
          </cell>
          <cell r="V16" t="str">
            <v>12/2025</v>
          </cell>
          <cell r="W16" t="str">
            <v>12/2026</v>
          </cell>
          <cell r="X16" t="str">
            <v>12/2027</v>
          </cell>
          <cell r="Y16" t="str">
            <v>12/2028</v>
          </cell>
          <cell r="Z16" t="str">
            <v>12/2029</v>
          </cell>
          <cell r="AA16" t="str">
            <v>12/2030</v>
          </cell>
          <cell r="AB16" t="str">
            <v>12/2031</v>
          </cell>
          <cell r="AC16" t="str">
            <v>12/2032</v>
          </cell>
          <cell r="AD16" t="str">
            <v>12/2033</v>
          </cell>
          <cell r="AE16" t="str">
            <v>12/2034</v>
          </cell>
          <cell r="AF16" t="str">
            <v>12/2035</v>
          </cell>
          <cell r="AG16" t="str">
            <v>12/2036</v>
          </cell>
          <cell r="AH16" t="str">
            <v>12/2037</v>
          </cell>
          <cell r="AI16" t="str">
            <v>12/2038</v>
          </cell>
          <cell r="AJ16" t="str">
            <v>12/2039</v>
          </cell>
          <cell r="AK16" t="str">
            <v>12/2040</v>
          </cell>
          <cell r="AL16" t="str">
            <v>12/2041</v>
          </cell>
          <cell r="AM16" t="str">
            <v>12/2042</v>
          </cell>
          <cell r="AN16" t="str">
            <v>12/2043</v>
          </cell>
          <cell r="AO16" t="str">
            <v>12/2044</v>
          </cell>
          <cell r="AP16" t="str">
            <v>12/2045</v>
          </cell>
          <cell r="AQ16" t="str">
            <v>12/2046</v>
          </cell>
          <cell r="AR16" t="str">
            <v>12/2047</v>
          </cell>
          <cell r="AS16" t="str">
            <v>12/2048</v>
          </cell>
          <cell r="AT16" t="str">
            <v>12/2049</v>
          </cell>
          <cell r="AU16" t="str">
            <v>12/2050</v>
          </cell>
          <cell r="AV16" t="str">
            <v>12/2051</v>
          </cell>
          <cell r="AW16" t="str">
            <v>12/2052</v>
          </cell>
          <cell r="AX16" t="str">
            <v>12/2053</v>
          </cell>
          <cell r="AY16" t="str">
            <v>12/2054</v>
          </cell>
          <cell r="AZ16" t="str">
            <v>12/2055</v>
          </cell>
          <cell r="BA16" t="str">
            <v>12/2056</v>
          </cell>
          <cell r="BB16" t="str">
            <v>12/2057</v>
          </cell>
          <cell r="BC16" t="str">
            <v>12/2058</v>
          </cell>
          <cell r="BD16" t="str">
            <v>12/2059</v>
          </cell>
          <cell r="BE16" t="str">
            <v>12/2060</v>
          </cell>
          <cell r="BF16" t="str">
            <v>12/2061</v>
          </cell>
          <cell r="BG16" t="str">
            <v>12/2062</v>
          </cell>
          <cell r="BH16" t="str">
            <v>12/2063</v>
          </cell>
          <cell r="BI16" t="str">
            <v>12/2064</v>
          </cell>
          <cell r="BJ16" t="str">
            <v>12/2065</v>
          </cell>
          <cell r="BK16" t="str">
            <v>12/2066</v>
          </cell>
          <cell r="BL16" t="str">
            <v>12/2067</v>
          </cell>
          <cell r="BM16" t="str">
            <v>12/2068</v>
          </cell>
          <cell r="BN16" t="str">
            <v>12/2069</v>
          </cell>
          <cell r="BO16" t="str">
            <v>12/2070</v>
          </cell>
          <cell r="BP16" t="str">
            <v>12/2071</v>
          </cell>
          <cell r="BQ16" t="str">
            <v>12/2072</v>
          </cell>
          <cell r="BR16" t="str">
            <v>12/2073</v>
          </cell>
          <cell r="BS16" t="str">
            <v>12/2074</v>
          </cell>
          <cell r="BT16" t="str">
            <v>12/2075</v>
          </cell>
          <cell r="BU16" t="str">
            <v>12/2076</v>
          </cell>
          <cell r="BV16" t="str">
            <v>12/2077</v>
          </cell>
          <cell r="BW16" t="str">
            <v>12/2078</v>
          </cell>
          <cell r="BX16" t="str">
            <v>12/2079</v>
          </cell>
          <cell r="BY16" t="str">
            <v>12/2080</v>
          </cell>
          <cell r="BZ16" t="str">
            <v>12/2081</v>
          </cell>
          <cell r="CA16" t="str">
            <v>12/2082</v>
          </cell>
          <cell r="CB16" t="str">
            <v>12/2083</v>
          </cell>
          <cell r="CC16" t="str">
            <v>12/2084</v>
          </cell>
          <cell r="CD16" t="str">
            <v>12/2085</v>
          </cell>
          <cell r="CE16" t="str">
            <v>12/2086</v>
          </cell>
          <cell r="CF16" t="str">
            <v>12/2087</v>
          </cell>
          <cell r="CG16" t="str">
            <v>12/2088</v>
          </cell>
          <cell r="CH16" t="str">
            <v>12/2089</v>
          </cell>
          <cell r="CI16" t="str">
            <v>12/2090</v>
          </cell>
          <cell r="CJ16" t="str">
            <v>12/2091</v>
          </cell>
          <cell r="CK16" t="str">
            <v>12/2092</v>
          </cell>
          <cell r="CL16" t="str">
            <v>12/2093</v>
          </cell>
          <cell r="CM16" t="str">
            <v>12/2094</v>
          </cell>
          <cell r="CN16" t="str">
            <v>12/2095</v>
          </cell>
          <cell r="CO16" t="str">
            <v>12/2096</v>
          </cell>
          <cell r="CP16" t="str">
            <v>12/2097</v>
          </cell>
          <cell r="CQ16" t="str">
            <v>12/2098</v>
          </cell>
          <cell r="CR16" t="str">
            <v>12/2099</v>
          </cell>
          <cell r="CS16" t="str">
            <v>12/2100</v>
          </cell>
          <cell r="CT16" t="str">
            <v>12/2101</v>
          </cell>
          <cell r="CU16" t="str">
            <v>12/2102</v>
          </cell>
          <cell r="CV16" t="str">
            <v>12/2103</v>
          </cell>
          <cell r="CW16" t="str">
            <v>12/2104</v>
          </cell>
          <cell r="CX16" t="str">
            <v>12/2105</v>
          </cell>
          <cell r="CY16" t="str">
            <v>12/2106</v>
          </cell>
          <cell r="CZ16" t="str">
            <v>12/2107</v>
          </cell>
          <cell r="DA16" t="str">
            <v>12/2108</v>
          </cell>
          <cell r="DB16" t="str">
            <v>12/2109</v>
          </cell>
          <cell r="DC16" t="str">
            <v>12/2110</v>
          </cell>
          <cell r="DD16" t="str">
            <v>Residual</v>
          </cell>
        </row>
        <row r="443">
          <cell r="C443" t="str">
            <v>Výnosy od regulačního úřadu</v>
          </cell>
        </row>
        <row r="444">
          <cell r="C444" t="str">
            <v>Účetní životnost (v letech)</v>
          </cell>
        </row>
        <row r="445">
          <cell r="C445" t="str">
            <v>Přetok (100%; 30%; 18,72%)</v>
          </cell>
        </row>
        <row r="446">
          <cell r="C446" t="str">
            <v>CAS odpisy</v>
          </cell>
        </row>
        <row r="447">
          <cell r="C447" t="str">
            <v>Zůstatková cena</v>
          </cell>
        </row>
        <row r="448">
          <cell r="C448" t="str">
            <v>Výnosy z RAB (100%)</v>
          </cell>
        </row>
        <row r="449">
          <cell r="C449" t="str">
            <v>Výnosy z odpisů (100%)</v>
          </cell>
        </row>
        <row r="450">
          <cell r="C450" t="str">
            <v>Výnosy z OPEX (100%)</v>
          </cell>
        </row>
        <row r="451">
          <cell r="C451" t="str">
            <v>Other Incomes</v>
          </cell>
        </row>
        <row r="754">
          <cell r="A754" t="str">
            <v>EBIT; Operating income, 1000 CZK</v>
          </cell>
        </row>
        <row r="755">
          <cell r="A755" t="str">
            <v>EBIT; Operating income, %</v>
          </cell>
        </row>
        <row r="756">
          <cell r="A756" t="str">
            <v>Return on net assets (RONA), %</v>
          </cell>
        </row>
        <row r="757">
          <cell r="A757" t="str">
            <v>Economic Value Added (EVA), 1000 CZK</v>
          </cell>
        </row>
        <row r="758">
          <cell r="A758">
            <v>0</v>
          </cell>
        </row>
        <row r="759">
          <cell r="A759">
            <v>0</v>
          </cell>
        </row>
        <row r="760">
          <cell r="A760">
            <v>0</v>
          </cell>
        </row>
        <row r="761">
          <cell r="A761">
            <v>0</v>
          </cell>
        </row>
        <row r="762">
          <cell r="A762">
            <v>0</v>
          </cell>
        </row>
        <row r="763">
          <cell r="A763">
            <v>0</v>
          </cell>
        </row>
        <row r="764">
          <cell r="A764">
            <v>0</v>
          </cell>
        </row>
        <row r="765">
          <cell r="A765">
            <v>0</v>
          </cell>
        </row>
        <row r="766">
          <cell r="A766">
            <v>0</v>
          </cell>
        </row>
        <row r="767">
          <cell r="A767">
            <v>0</v>
          </cell>
        </row>
        <row r="768">
          <cell r="A768">
            <v>0</v>
          </cell>
        </row>
        <row r="769">
          <cell r="A769">
            <v>0</v>
          </cell>
        </row>
        <row r="770">
          <cell r="A770">
            <v>0</v>
          </cell>
        </row>
        <row r="771">
          <cell r="A771">
            <v>0</v>
          </cell>
        </row>
        <row r="772">
          <cell r="A772">
            <v>0</v>
          </cell>
        </row>
        <row r="773">
          <cell r="A773">
            <v>0</v>
          </cell>
        </row>
        <row r="774">
          <cell r="A774">
            <v>0</v>
          </cell>
        </row>
        <row r="775">
          <cell r="A775">
            <v>0</v>
          </cell>
        </row>
        <row r="776">
          <cell r="A776">
            <v>0</v>
          </cell>
        </row>
        <row r="777">
          <cell r="A777">
            <v>0</v>
          </cell>
        </row>
        <row r="778">
          <cell r="A778">
            <v>0</v>
          </cell>
        </row>
        <row r="779">
          <cell r="A779">
            <v>0</v>
          </cell>
        </row>
        <row r="780">
          <cell r="A780">
            <v>0</v>
          </cell>
        </row>
        <row r="781">
          <cell r="A781">
            <v>0</v>
          </cell>
        </row>
        <row r="782">
          <cell r="A782">
            <v>0</v>
          </cell>
        </row>
        <row r="783">
          <cell r="A783">
            <v>0</v>
          </cell>
        </row>
        <row r="784">
          <cell r="A784">
            <v>0</v>
          </cell>
        </row>
        <row r="785">
          <cell r="A785">
            <v>0</v>
          </cell>
        </row>
        <row r="786">
          <cell r="A786">
            <v>0</v>
          </cell>
        </row>
        <row r="787">
          <cell r="A787">
            <v>0</v>
          </cell>
        </row>
        <row r="788">
          <cell r="A788">
            <v>0</v>
          </cell>
        </row>
        <row r="789">
          <cell r="A789">
            <v>0</v>
          </cell>
        </row>
        <row r="790">
          <cell r="A790">
            <v>0</v>
          </cell>
        </row>
        <row r="791">
          <cell r="A791">
            <v>0</v>
          </cell>
        </row>
        <row r="792">
          <cell r="A792">
            <v>0</v>
          </cell>
        </row>
        <row r="793">
          <cell r="A793">
            <v>0</v>
          </cell>
        </row>
        <row r="794">
          <cell r="A794">
            <v>0</v>
          </cell>
        </row>
        <row r="795">
          <cell r="A795">
            <v>0</v>
          </cell>
        </row>
        <row r="796">
          <cell r="A796">
            <v>0</v>
          </cell>
        </row>
        <row r="797">
          <cell r="A797">
            <v>0</v>
          </cell>
        </row>
        <row r="975">
          <cell r="G975">
            <v>0</v>
          </cell>
          <cell r="H975">
            <v>-762.18500000000006</v>
          </cell>
          <cell r="I975">
            <v>-1952.8152499999997</v>
          </cell>
          <cell r="J975">
            <v>-1940.1121666666663</v>
          </cell>
          <cell r="K975">
            <v>-1927.4090833333323</v>
          </cell>
          <cell r="L975">
            <v>-1914.705999999999</v>
          </cell>
          <cell r="M975">
            <v>-1902.0029166666661</v>
          </cell>
          <cell r="N975">
            <v>-1889.2998333333321</v>
          </cell>
          <cell r="O975">
            <v>-1876.5967499999995</v>
          </cell>
          <cell r="P975">
            <v>-1863.8936666666655</v>
          </cell>
          <cell r="Q975">
            <v>-1851.1905833333342</v>
          </cell>
          <cell r="R975">
            <v>-1838.4875</v>
          </cell>
          <cell r="S975">
            <v>-1825.7844166666659</v>
          </cell>
          <cell r="T975">
            <v>-1813.0813333333319</v>
          </cell>
          <cell r="U975">
            <v>-1800.3782499999977</v>
          </cell>
          <cell r="V975">
            <v>-1787.6751666666637</v>
          </cell>
          <cell r="W975">
            <v>-1774.9720833333351</v>
          </cell>
          <cell r="X975">
            <v>-1762.2690000000011</v>
          </cell>
          <cell r="Y975">
            <v>-1749.5659166666671</v>
          </cell>
          <cell r="Z975">
            <v>-1736.8628333333329</v>
          </cell>
          <cell r="AA975">
            <v>-1724.1597499999989</v>
          </cell>
          <cell r="AB975">
            <v>-1711.4566666666649</v>
          </cell>
          <cell r="AC975">
            <v>-1698.7535833333309</v>
          </cell>
          <cell r="AD975">
            <v>-1686.0505000000023</v>
          </cell>
          <cell r="AE975">
            <v>-1673.3474166666681</v>
          </cell>
          <cell r="AF975">
            <v>-1660.6443333333341</v>
          </cell>
          <cell r="AG975">
            <v>-1647.9412500000001</v>
          </cell>
          <cell r="AH975">
            <v>-1635.2381666666658</v>
          </cell>
          <cell r="AI975">
            <v>-1622.5350833333318</v>
          </cell>
          <cell r="AJ975">
            <v>-1609.8319999999978</v>
          </cell>
          <cell r="AK975">
            <v>-1597.1289166666638</v>
          </cell>
          <cell r="AL975">
            <v>-1584.4258333333296</v>
          </cell>
          <cell r="AM975">
            <v>-1571.7227499999956</v>
          </cell>
          <cell r="AN975">
            <v>-1559.0196666666616</v>
          </cell>
          <cell r="AO975">
            <v>-1546.3165833333273</v>
          </cell>
          <cell r="AP975">
            <v>-1533.6135000000045</v>
          </cell>
          <cell r="AQ975">
            <v>-1520.9104166666705</v>
          </cell>
          <cell r="AR975">
            <v>-1508.2073333333362</v>
          </cell>
          <cell r="AS975">
            <v>-1495.5042500000022</v>
          </cell>
          <cell r="AT975">
            <v>-1482.8011666666682</v>
          </cell>
          <cell r="AU975">
            <v>-1470.098083333334</v>
          </cell>
          <cell r="AV975">
            <v>-1457.395</v>
          </cell>
          <cell r="AW975">
            <v>-1444.691916666666</v>
          </cell>
          <cell r="AX975">
            <v>-1431.988833333332</v>
          </cell>
          <cell r="AY975">
            <v>-1419.2857499999977</v>
          </cell>
          <cell r="AZ975">
            <v>-1406.5826666666637</v>
          </cell>
          <cell r="BA975">
            <v>-1393.8795833333297</v>
          </cell>
          <cell r="BB975">
            <v>-1381.1764999999955</v>
          </cell>
          <cell r="BC975">
            <v>-1368.4734166666615</v>
          </cell>
          <cell r="BD975">
            <v>-1355.7703333333275</v>
          </cell>
          <cell r="BE975">
            <v>-1343.0672500000044</v>
          </cell>
          <cell r="BF975">
            <v>-1330.3641666666704</v>
          </cell>
          <cell r="BG975">
            <v>-1317.6610833333364</v>
          </cell>
          <cell r="BH975">
            <v>-1304.9580000000021</v>
          </cell>
          <cell r="BI975">
            <v>-1292.2549166666681</v>
          </cell>
          <cell r="BJ975">
            <v>-1279.5518333333341</v>
          </cell>
          <cell r="BK975">
            <v>-1266.8487500000001</v>
          </cell>
          <cell r="BL975">
            <v>-1254.1456666666659</v>
          </cell>
          <cell r="BM975">
            <v>-1241.4425833333319</v>
          </cell>
          <cell r="BN975">
            <v>-1228.7394999999979</v>
          </cell>
          <cell r="BO975">
            <v>-1216.0364166666636</v>
          </cell>
          <cell r="BP975">
            <v>-1203.3333333333296</v>
          </cell>
          <cell r="BQ975">
            <v>-1045</v>
          </cell>
          <cell r="BR975">
            <v>-1045</v>
          </cell>
          <cell r="BS975">
            <v>-1045</v>
          </cell>
          <cell r="BT975">
            <v>-1045</v>
          </cell>
          <cell r="BU975">
            <v>-1045</v>
          </cell>
          <cell r="BV975">
            <v>-1045</v>
          </cell>
          <cell r="BW975">
            <v>-1045</v>
          </cell>
          <cell r="BX975">
            <v>-1045</v>
          </cell>
          <cell r="BY975">
            <v>-1045</v>
          </cell>
          <cell r="BZ975">
            <v>-1045</v>
          </cell>
          <cell r="CA975">
            <v>-1045</v>
          </cell>
          <cell r="CB975">
            <v>-1045</v>
          </cell>
          <cell r="CC975">
            <v>-1045</v>
          </cell>
          <cell r="CD975">
            <v>-1045</v>
          </cell>
          <cell r="CE975">
            <v>-1045</v>
          </cell>
          <cell r="CF975">
            <v>-1045</v>
          </cell>
          <cell r="CG975">
            <v>-1045</v>
          </cell>
          <cell r="CH975">
            <v>-1045</v>
          </cell>
          <cell r="CI975">
            <v>-1045</v>
          </cell>
          <cell r="CJ975">
            <v>-1045</v>
          </cell>
          <cell r="CK975">
            <v>-1045</v>
          </cell>
          <cell r="CL975">
            <v>-1045</v>
          </cell>
          <cell r="CM975">
            <v>-1045</v>
          </cell>
          <cell r="CN975">
            <v>-1045</v>
          </cell>
          <cell r="CO975">
            <v>-1045</v>
          </cell>
          <cell r="CP975">
            <v>-1045</v>
          </cell>
          <cell r="CQ975">
            <v>-1045</v>
          </cell>
          <cell r="CR975">
            <v>-1045</v>
          </cell>
          <cell r="CS975">
            <v>-1045</v>
          </cell>
          <cell r="CT975">
            <v>-1045</v>
          </cell>
          <cell r="CU975">
            <v>-1045</v>
          </cell>
          <cell r="CV975">
            <v>-1045</v>
          </cell>
          <cell r="CW975">
            <v>-1045</v>
          </cell>
          <cell r="CX975">
            <v>-1045</v>
          </cell>
          <cell r="CY975">
            <v>-1045</v>
          </cell>
          <cell r="CZ975">
            <v>-1045</v>
          </cell>
          <cell r="DA975">
            <v>-1045</v>
          </cell>
          <cell r="DB975">
            <v>-1045</v>
          </cell>
          <cell r="DC975">
            <v>-1045</v>
          </cell>
          <cell r="DD975">
            <v>0</v>
          </cell>
        </row>
        <row r="976">
          <cell r="G976">
            <v>0</v>
          </cell>
          <cell r="H976">
            <v>-762.18500000000006</v>
          </cell>
          <cell r="I976">
            <v>-1952.8152499999997</v>
          </cell>
          <cell r="J976">
            <v>-1940.1121666666663</v>
          </cell>
          <cell r="K976">
            <v>-1927.4090833333323</v>
          </cell>
          <cell r="L976">
            <v>-1914.705999999999</v>
          </cell>
          <cell r="M976">
            <v>-1902.0029166666661</v>
          </cell>
          <cell r="N976">
            <v>-1889.2998333333321</v>
          </cell>
          <cell r="O976">
            <v>-1876.5967499999995</v>
          </cell>
          <cell r="P976">
            <v>-1863.8936666666655</v>
          </cell>
          <cell r="Q976">
            <v>-1851.1905833333342</v>
          </cell>
          <cell r="R976">
            <v>-1838.4875</v>
          </cell>
          <cell r="S976">
            <v>-1825.7844166666659</v>
          </cell>
          <cell r="T976">
            <v>-1813.0813333333319</v>
          </cell>
          <cell r="U976">
            <v>-1800.3782499999977</v>
          </cell>
          <cell r="V976">
            <v>-1787.6751666666637</v>
          </cell>
          <cell r="W976">
            <v>-1774.9720833333351</v>
          </cell>
          <cell r="X976">
            <v>-1762.2690000000011</v>
          </cell>
          <cell r="Y976">
            <v>-1749.5659166666671</v>
          </cell>
          <cell r="Z976">
            <v>-1736.8628333333329</v>
          </cell>
          <cell r="AA976">
            <v>-1724.1597499999989</v>
          </cell>
          <cell r="AB976">
            <v>-1711.4566666666649</v>
          </cell>
          <cell r="AC976">
            <v>-1698.7535833333309</v>
          </cell>
          <cell r="AD976">
            <v>-1686.0505000000023</v>
          </cell>
          <cell r="AE976">
            <v>-1673.3474166666681</v>
          </cell>
          <cell r="AF976">
            <v>-1660.6443333333341</v>
          </cell>
          <cell r="AG976">
            <v>-1647.9412500000001</v>
          </cell>
          <cell r="AH976">
            <v>-1635.2381666666658</v>
          </cell>
          <cell r="AI976">
            <v>-1622.5350833333318</v>
          </cell>
          <cell r="AJ976">
            <v>-1609.8319999999978</v>
          </cell>
          <cell r="AK976">
            <v>-1597.1289166666638</v>
          </cell>
          <cell r="AL976">
            <v>-1584.4258333333296</v>
          </cell>
          <cell r="AM976">
            <v>-1571.7227499999956</v>
          </cell>
          <cell r="AN976">
            <v>-1559.0196666666616</v>
          </cell>
          <cell r="AO976">
            <v>-1546.3165833333273</v>
          </cell>
          <cell r="AP976">
            <v>-1533.6135000000045</v>
          </cell>
          <cell r="AQ976">
            <v>-1520.9104166666705</v>
          </cell>
          <cell r="AR976">
            <v>-1508.2073333333362</v>
          </cell>
          <cell r="AS976">
            <v>-1495.5042500000022</v>
          </cell>
          <cell r="AT976">
            <v>-1482.8011666666682</v>
          </cell>
          <cell r="AU976">
            <v>-1470.098083333334</v>
          </cell>
          <cell r="AV976">
            <v>-1457.395</v>
          </cell>
          <cell r="AW976">
            <v>-1444.691916666666</v>
          </cell>
          <cell r="AX976">
            <v>-1431.988833333332</v>
          </cell>
          <cell r="AY976">
            <v>-1419.2857499999977</v>
          </cell>
          <cell r="AZ976">
            <v>-1406.5826666666637</v>
          </cell>
          <cell r="BA976">
            <v>-1393.8795833333297</v>
          </cell>
          <cell r="BB976">
            <v>-1381.1764999999955</v>
          </cell>
          <cell r="BC976">
            <v>-1368.4734166666615</v>
          </cell>
          <cell r="BD976">
            <v>-1355.7703333333275</v>
          </cell>
          <cell r="BE976">
            <v>-1343.0672500000044</v>
          </cell>
          <cell r="BF976">
            <v>-1330.3641666666704</v>
          </cell>
          <cell r="BG976">
            <v>-1317.6610833333364</v>
          </cell>
          <cell r="BH976">
            <v>-1304.9580000000021</v>
          </cell>
          <cell r="BI976">
            <v>-1292.2549166666681</v>
          </cell>
          <cell r="BJ976">
            <v>-1279.5518333333341</v>
          </cell>
          <cell r="BK976">
            <v>-1266.8487500000001</v>
          </cell>
          <cell r="BL976">
            <v>-1254.1456666666659</v>
          </cell>
          <cell r="BM976">
            <v>-1241.4425833333319</v>
          </cell>
          <cell r="BN976">
            <v>-1228.7394999999979</v>
          </cell>
          <cell r="BO976">
            <v>-1216.0364166666636</v>
          </cell>
          <cell r="BP976">
            <v>-1203.3333333333296</v>
          </cell>
          <cell r="BQ976">
            <v>-1045</v>
          </cell>
          <cell r="BR976">
            <v>-1045</v>
          </cell>
          <cell r="BS976">
            <v>-1045</v>
          </cell>
          <cell r="BT976">
            <v>-1045</v>
          </cell>
          <cell r="BU976">
            <v>-1045</v>
          </cell>
          <cell r="BV976">
            <v>-1045</v>
          </cell>
          <cell r="BW976">
            <v>-1045</v>
          </cell>
          <cell r="BX976">
            <v>-1045</v>
          </cell>
          <cell r="BY976">
            <v>-1045</v>
          </cell>
          <cell r="BZ976">
            <v>-1045</v>
          </cell>
          <cell r="CA976">
            <v>-1045</v>
          </cell>
          <cell r="CB976">
            <v>-1045</v>
          </cell>
          <cell r="CC976">
            <v>-1045</v>
          </cell>
          <cell r="CD976">
            <v>-1045</v>
          </cell>
          <cell r="CE976">
            <v>-1045</v>
          </cell>
          <cell r="CF976">
            <v>-1045</v>
          </cell>
          <cell r="CG976">
            <v>-1045</v>
          </cell>
          <cell r="CH976">
            <v>-1045</v>
          </cell>
          <cell r="CI976">
            <v>-1045</v>
          </cell>
          <cell r="CJ976">
            <v>-1045</v>
          </cell>
          <cell r="CK976">
            <v>-1045</v>
          </cell>
          <cell r="CL976">
            <v>-1045</v>
          </cell>
          <cell r="CM976">
            <v>-1045</v>
          </cell>
          <cell r="CN976">
            <v>-1045</v>
          </cell>
          <cell r="CO976">
            <v>-1045</v>
          </cell>
          <cell r="CP976">
            <v>-1045</v>
          </cell>
          <cell r="CQ976">
            <v>-1045</v>
          </cell>
          <cell r="CR976">
            <v>-1045</v>
          </cell>
          <cell r="CS976">
            <v>-1045</v>
          </cell>
          <cell r="CT976">
            <v>-1045</v>
          </cell>
          <cell r="CU976">
            <v>-1045</v>
          </cell>
          <cell r="CV976">
            <v>-1045</v>
          </cell>
          <cell r="CW976">
            <v>-1045</v>
          </cell>
          <cell r="CX976">
            <v>-1045</v>
          </cell>
          <cell r="CY976">
            <v>-1045</v>
          </cell>
          <cell r="CZ976">
            <v>-1045</v>
          </cell>
          <cell r="DA976">
            <v>-1045</v>
          </cell>
          <cell r="DB976">
            <v>-1045</v>
          </cell>
          <cell r="DC976">
            <v>-1045</v>
          </cell>
          <cell r="DD976">
            <v>0</v>
          </cell>
        </row>
        <row r="977">
          <cell r="G977">
            <v>0</v>
          </cell>
          <cell r="H977">
            <v>-762.18500000000006</v>
          </cell>
          <cell r="I977">
            <v>-1952.8152499999997</v>
          </cell>
          <cell r="J977">
            <v>-1940.1121666666663</v>
          </cell>
          <cell r="K977">
            <v>-1927.4090833333323</v>
          </cell>
          <cell r="L977">
            <v>-1914.705999999999</v>
          </cell>
          <cell r="M977">
            <v>-1902.0029166666661</v>
          </cell>
          <cell r="N977">
            <v>-1889.2998333333321</v>
          </cell>
          <cell r="O977">
            <v>-1876.5967499999995</v>
          </cell>
          <cell r="P977">
            <v>-1863.8936666666655</v>
          </cell>
          <cell r="Q977">
            <v>-1851.1905833333342</v>
          </cell>
          <cell r="R977">
            <v>-1838.4875</v>
          </cell>
          <cell r="S977">
            <v>-1825.7844166666659</v>
          </cell>
          <cell r="T977">
            <v>-1813.0813333333319</v>
          </cell>
          <cell r="U977">
            <v>-1800.3782499999977</v>
          </cell>
          <cell r="V977">
            <v>-1787.6751666666637</v>
          </cell>
          <cell r="W977">
            <v>-1774.9720833333351</v>
          </cell>
          <cell r="X977">
            <v>-1762.2690000000011</v>
          </cell>
          <cell r="Y977">
            <v>-1749.5659166666671</v>
          </cell>
          <cell r="Z977">
            <v>-1736.8628333333329</v>
          </cell>
          <cell r="AA977">
            <v>-1724.1597499999989</v>
          </cell>
          <cell r="AB977">
            <v>-1711.4566666666649</v>
          </cell>
          <cell r="AC977">
            <v>-1698.7535833333309</v>
          </cell>
          <cell r="AD977">
            <v>-1686.0505000000023</v>
          </cell>
          <cell r="AE977">
            <v>-1673.3474166666681</v>
          </cell>
          <cell r="AF977">
            <v>-1660.6443333333341</v>
          </cell>
          <cell r="AG977">
            <v>-1647.9412500000001</v>
          </cell>
          <cell r="AH977">
            <v>-1635.2381666666658</v>
          </cell>
          <cell r="AI977">
            <v>-1622.5350833333318</v>
          </cell>
          <cell r="AJ977">
            <v>-1609.8319999999978</v>
          </cell>
          <cell r="AK977">
            <v>-1597.1289166666638</v>
          </cell>
          <cell r="AL977">
            <v>-1584.4258333333296</v>
          </cell>
          <cell r="AM977">
            <v>-1571.7227499999956</v>
          </cell>
          <cell r="AN977">
            <v>-1559.0196666666616</v>
          </cell>
          <cell r="AO977">
            <v>-1546.3165833333273</v>
          </cell>
          <cell r="AP977">
            <v>-1533.6135000000045</v>
          </cell>
          <cell r="AQ977">
            <v>-1520.9104166666705</v>
          </cell>
          <cell r="AR977">
            <v>-1508.2073333333362</v>
          </cell>
          <cell r="AS977">
            <v>-1495.5042500000022</v>
          </cell>
          <cell r="AT977">
            <v>-1482.8011666666682</v>
          </cell>
          <cell r="AU977">
            <v>-1470.098083333334</v>
          </cell>
          <cell r="AV977">
            <v>-1457.395</v>
          </cell>
          <cell r="AW977">
            <v>-1444.691916666666</v>
          </cell>
          <cell r="AX977">
            <v>-1431.988833333332</v>
          </cell>
          <cell r="AY977">
            <v>-1419.2857499999977</v>
          </cell>
          <cell r="AZ977">
            <v>-1406.5826666666637</v>
          </cell>
          <cell r="BA977">
            <v>-1393.8795833333297</v>
          </cell>
          <cell r="BB977">
            <v>-1381.1764999999955</v>
          </cell>
          <cell r="BC977">
            <v>-1368.4734166666615</v>
          </cell>
          <cell r="BD977">
            <v>-1355.7703333333275</v>
          </cell>
          <cell r="BE977">
            <v>-1343.0672500000044</v>
          </cell>
          <cell r="BF977">
            <v>-1330.3641666666704</v>
          </cell>
          <cell r="BG977">
            <v>-1317.6610833333364</v>
          </cell>
          <cell r="BH977">
            <v>-1304.9580000000021</v>
          </cell>
          <cell r="BI977">
            <v>-1292.2549166666681</v>
          </cell>
          <cell r="BJ977">
            <v>-1279.5518333333341</v>
          </cell>
          <cell r="BK977">
            <v>-1266.8487500000001</v>
          </cell>
          <cell r="BL977">
            <v>-1254.1456666666659</v>
          </cell>
          <cell r="BM977">
            <v>-1241.4425833333319</v>
          </cell>
          <cell r="BN977">
            <v>-1228.7394999999979</v>
          </cell>
          <cell r="BO977">
            <v>-1216.0364166666636</v>
          </cell>
          <cell r="BP977">
            <v>-1203.3333333333296</v>
          </cell>
          <cell r="BQ977">
            <v>-1045</v>
          </cell>
          <cell r="BR977">
            <v>-1045</v>
          </cell>
          <cell r="BS977">
            <v>-1045</v>
          </cell>
          <cell r="BT977">
            <v>-1045</v>
          </cell>
          <cell r="BU977">
            <v>-1045</v>
          </cell>
          <cell r="BV977">
            <v>-1045</v>
          </cell>
          <cell r="BW977">
            <v>-1045</v>
          </cell>
          <cell r="BX977">
            <v>-1045</v>
          </cell>
          <cell r="BY977">
            <v>-1045</v>
          </cell>
          <cell r="BZ977">
            <v>-1045</v>
          </cell>
          <cell r="CA977">
            <v>-1045</v>
          </cell>
          <cell r="CB977">
            <v>-1045</v>
          </cell>
          <cell r="CC977">
            <v>-1045</v>
          </cell>
          <cell r="CD977">
            <v>-1045</v>
          </cell>
          <cell r="CE977">
            <v>-1045</v>
          </cell>
          <cell r="CF977">
            <v>-1045</v>
          </cell>
          <cell r="CG977">
            <v>-1045</v>
          </cell>
          <cell r="CH977">
            <v>-1045</v>
          </cell>
          <cell r="CI977">
            <v>-1045</v>
          </cell>
          <cell r="CJ977">
            <v>-1045</v>
          </cell>
          <cell r="CK977">
            <v>-1045</v>
          </cell>
          <cell r="CL977">
            <v>-1045</v>
          </cell>
          <cell r="CM977">
            <v>-1045</v>
          </cell>
          <cell r="CN977">
            <v>-1045</v>
          </cell>
          <cell r="CO977">
            <v>-1045</v>
          </cell>
          <cell r="CP977">
            <v>-1045</v>
          </cell>
          <cell r="CQ977">
            <v>-1045</v>
          </cell>
          <cell r="CR977">
            <v>-1045</v>
          </cell>
          <cell r="CS977">
            <v>-1045</v>
          </cell>
          <cell r="CT977">
            <v>-1045</v>
          </cell>
          <cell r="CU977">
            <v>-1045</v>
          </cell>
          <cell r="CV977">
            <v>-1045</v>
          </cell>
          <cell r="CW977">
            <v>-1045</v>
          </cell>
          <cell r="CX977">
            <v>-1045</v>
          </cell>
          <cell r="CY977">
            <v>-1045</v>
          </cell>
          <cell r="CZ977">
            <v>-1045</v>
          </cell>
          <cell r="DA977">
            <v>-1045</v>
          </cell>
          <cell r="DB977">
            <v>-1045</v>
          </cell>
          <cell r="DC977">
            <v>-1045</v>
          </cell>
          <cell r="DD977">
            <v>0</v>
          </cell>
        </row>
        <row r="978"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P978">
            <v>0</v>
          </cell>
          <cell r="AQ978">
            <v>0</v>
          </cell>
          <cell r="AR978">
            <v>0</v>
          </cell>
          <cell r="AS978">
            <v>0</v>
          </cell>
          <cell r="AT978">
            <v>0</v>
          </cell>
          <cell r="AU978">
            <v>0</v>
          </cell>
          <cell r="AV978">
            <v>0</v>
          </cell>
          <cell r="AW978">
            <v>0</v>
          </cell>
          <cell r="AX978">
            <v>0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0</v>
          </cell>
          <cell r="BD978">
            <v>0</v>
          </cell>
          <cell r="BE978">
            <v>0</v>
          </cell>
          <cell r="BF978">
            <v>0</v>
          </cell>
          <cell r="BG978">
            <v>0</v>
          </cell>
          <cell r="BH978">
            <v>0</v>
          </cell>
          <cell r="BI978">
            <v>0</v>
          </cell>
          <cell r="BJ978">
            <v>0</v>
          </cell>
          <cell r="BK978">
            <v>0</v>
          </cell>
          <cell r="BL978">
            <v>0</v>
          </cell>
          <cell r="BM978">
            <v>0</v>
          </cell>
          <cell r="BN978">
            <v>0</v>
          </cell>
          <cell r="BO978">
            <v>0</v>
          </cell>
          <cell r="BP978">
            <v>0</v>
          </cell>
          <cell r="BQ978">
            <v>0</v>
          </cell>
          <cell r="BR978">
            <v>0</v>
          </cell>
          <cell r="BS978">
            <v>0</v>
          </cell>
          <cell r="BT978">
            <v>0</v>
          </cell>
          <cell r="BU978">
            <v>0</v>
          </cell>
          <cell r="BV978">
            <v>0</v>
          </cell>
          <cell r="BW978">
            <v>0</v>
          </cell>
          <cell r="BX978">
            <v>0</v>
          </cell>
          <cell r="BY978">
            <v>0</v>
          </cell>
          <cell r="BZ978">
            <v>0</v>
          </cell>
          <cell r="CA978">
            <v>0</v>
          </cell>
          <cell r="CB978">
            <v>0</v>
          </cell>
          <cell r="CC978">
            <v>0</v>
          </cell>
          <cell r="CD978">
            <v>0</v>
          </cell>
          <cell r="CE978">
            <v>0</v>
          </cell>
          <cell r="CF978">
            <v>0</v>
          </cell>
          <cell r="CG978">
            <v>0</v>
          </cell>
          <cell r="CH978">
            <v>0</v>
          </cell>
          <cell r="CI978">
            <v>0</v>
          </cell>
          <cell r="CJ978">
            <v>0</v>
          </cell>
          <cell r="CK978">
            <v>0</v>
          </cell>
          <cell r="CL978">
            <v>0</v>
          </cell>
          <cell r="CM978">
            <v>0</v>
          </cell>
          <cell r="CN978">
            <v>0</v>
          </cell>
          <cell r="CO978">
            <v>0</v>
          </cell>
          <cell r="CP978">
            <v>0</v>
          </cell>
          <cell r="CQ978">
            <v>0</v>
          </cell>
          <cell r="CR978">
            <v>0</v>
          </cell>
          <cell r="CS978">
            <v>0</v>
          </cell>
          <cell r="CT978">
            <v>0</v>
          </cell>
          <cell r="CU978">
            <v>0</v>
          </cell>
          <cell r="CV978">
            <v>0</v>
          </cell>
          <cell r="CW978">
            <v>0</v>
          </cell>
          <cell r="CX978">
            <v>0</v>
          </cell>
          <cell r="CY978">
            <v>0</v>
          </cell>
          <cell r="CZ978">
            <v>0</v>
          </cell>
          <cell r="DA978">
            <v>0</v>
          </cell>
          <cell r="DB978">
            <v>0</v>
          </cell>
          <cell r="DC978">
            <v>0</v>
          </cell>
          <cell r="DD978">
            <v>0</v>
          </cell>
        </row>
      </sheetData>
      <sheetData sheetId="8" refreshError="1"/>
      <sheetData sheetId="9">
        <row r="6">
          <cell r="F6">
            <v>-20</v>
          </cell>
        </row>
      </sheetData>
      <sheetData sheetId="10" refreshError="1"/>
      <sheetData sheetId="11" refreshError="1"/>
      <sheetData sheetId="12">
        <row r="23">
          <cell r="F23" t="str">
            <v>12/2011</v>
          </cell>
        </row>
      </sheetData>
      <sheetData sheetId="13">
        <row r="6">
          <cell r="D6">
            <v>-0.3</v>
          </cell>
        </row>
      </sheetData>
      <sheetData sheetId="14">
        <row r="2">
          <cell r="J2" t="str">
            <v>Straight line</v>
          </cell>
          <cell r="K2" t="str">
            <v>N GAAP</v>
          </cell>
        </row>
        <row r="3">
          <cell r="J3" t="str">
            <v>Declining bal.</v>
          </cell>
          <cell r="K3" t="str">
            <v>IFRS 3</v>
          </cell>
        </row>
        <row r="4">
          <cell r="F4">
            <v>1</v>
          </cell>
          <cell r="J4" t="str">
            <v>Enter</v>
          </cell>
        </row>
        <row r="5">
          <cell r="B5">
            <v>0</v>
          </cell>
          <cell r="F5">
            <v>2</v>
          </cell>
          <cell r="K5">
            <v>2</v>
          </cell>
        </row>
        <row r="6">
          <cell r="F6">
            <v>3</v>
          </cell>
        </row>
        <row r="7">
          <cell r="C7">
            <v>9</v>
          </cell>
          <cell r="F7">
            <v>4</v>
          </cell>
          <cell r="K7" t="b">
            <v>1</v>
          </cell>
        </row>
        <row r="8">
          <cell r="B8">
            <v>1</v>
          </cell>
          <cell r="F8">
            <v>5</v>
          </cell>
        </row>
        <row r="9">
          <cell r="F9" t="str">
            <v>...</v>
          </cell>
          <cell r="I9" t="b">
            <v>1</v>
          </cell>
        </row>
        <row r="10">
          <cell r="B10">
            <v>1</v>
          </cell>
        </row>
        <row r="11">
          <cell r="I11">
            <v>0</v>
          </cell>
        </row>
        <row r="13">
          <cell r="I13" t="str">
            <v>Net Present Value (NPV)</v>
          </cell>
        </row>
        <row r="14">
          <cell r="I14" t="str">
            <v>Discounted Value Added (DCVA)</v>
          </cell>
        </row>
        <row r="15">
          <cell r="B15">
            <v>1</v>
          </cell>
          <cell r="C15">
            <v>2</v>
          </cell>
        </row>
        <row r="16">
          <cell r="I16">
            <v>1</v>
          </cell>
        </row>
        <row r="17">
          <cell r="C17" t="str">
            <v>12/2012</v>
          </cell>
          <cell r="E17" t="b">
            <v>1</v>
          </cell>
        </row>
        <row r="18">
          <cell r="G18">
            <v>0</v>
          </cell>
          <cell r="I18">
            <v>1200</v>
          </cell>
        </row>
        <row r="19">
          <cell r="G19">
            <v>1</v>
          </cell>
        </row>
        <row r="20">
          <cell r="I20">
            <v>1200</v>
          </cell>
        </row>
        <row r="21">
          <cell r="G21">
            <v>0</v>
          </cell>
        </row>
        <row r="23">
          <cell r="I23">
            <v>0</v>
          </cell>
        </row>
        <row r="24">
          <cell r="G24">
            <v>0</v>
          </cell>
        </row>
        <row r="25">
          <cell r="I25">
            <v>0</v>
          </cell>
        </row>
        <row r="26">
          <cell r="G26">
            <v>0</v>
          </cell>
        </row>
        <row r="27">
          <cell r="G27">
            <v>0</v>
          </cell>
        </row>
        <row r="29">
          <cell r="I29" t="b">
            <v>0</v>
          </cell>
          <cell r="K29">
            <v>1</v>
          </cell>
          <cell r="L29" t="str">
            <v>Immaterial rights</v>
          </cell>
          <cell r="O29">
            <v>1</v>
          </cell>
        </row>
        <row r="30">
          <cell r="K30">
            <v>1</v>
          </cell>
          <cell r="L30" t="str">
            <v>Capitalized development costs</v>
          </cell>
        </row>
        <row r="31">
          <cell r="G31">
            <v>1</v>
          </cell>
          <cell r="I31" t="b">
            <v>0</v>
          </cell>
          <cell r="K31">
            <v>1</v>
          </cell>
          <cell r="L31" t="str">
            <v>Goodwill</v>
          </cell>
        </row>
        <row r="32">
          <cell r="K32">
            <v>1</v>
          </cell>
          <cell r="L32" t="str">
            <v>Other intangible assets</v>
          </cell>
        </row>
        <row r="33">
          <cell r="I33" t="b">
            <v>0</v>
          </cell>
          <cell r="K33">
            <v>1</v>
          </cell>
          <cell r="L33" t="str">
            <v>Machinery and equipment</v>
          </cell>
        </row>
        <row r="34">
          <cell r="G34">
            <v>0</v>
          </cell>
          <cell r="K34">
            <v>1</v>
          </cell>
          <cell r="L34" t="str">
            <v>Buildings and structures</v>
          </cell>
        </row>
        <row r="35">
          <cell r="G35">
            <v>1</v>
          </cell>
          <cell r="K35">
            <v>1</v>
          </cell>
          <cell r="L35" t="str">
            <v>Land and water</v>
          </cell>
        </row>
        <row r="36">
          <cell r="K36">
            <v>1</v>
          </cell>
          <cell r="L36" t="str">
            <v>Other tangible assets</v>
          </cell>
        </row>
        <row r="37">
          <cell r="G37">
            <v>0</v>
          </cell>
          <cell r="K37">
            <v>1</v>
          </cell>
          <cell r="L37" t="str">
            <v>Investments in associated companies</v>
          </cell>
        </row>
        <row r="38">
          <cell r="G38">
            <v>1</v>
          </cell>
          <cell r="K38">
            <v>1</v>
          </cell>
          <cell r="L38" t="str">
            <v>Deferred tax assets</v>
          </cell>
        </row>
        <row r="39">
          <cell r="G39">
            <v>1</v>
          </cell>
          <cell r="K39">
            <v>1</v>
          </cell>
          <cell r="L39" t="str">
            <v>Long-term loans receivable</v>
          </cell>
        </row>
        <row r="40">
          <cell r="K40">
            <v>1</v>
          </cell>
          <cell r="L40" t="str">
            <v>Other investments</v>
          </cell>
        </row>
        <row r="41">
          <cell r="G41">
            <v>100</v>
          </cell>
        </row>
        <row r="42">
          <cell r="G42" t="str">
            <v>2110</v>
          </cell>
          <cell r="K42">
            <v>1</v>
          </cell>
          <cell r="N42">
            <v>1</v>
          </cell>
        </row>
        <row r="43">
          <cell r="G43">
            <v>1</v>
          </cell>
          <cell r="K43">
            <v>2</v>
          </cell>
          <cell r="N43">
            <v>1</v>
          </cell>
        </row>
        <row r="44">
          <cell r="G44">
            <v>1</v>
          </cell>
          <cell r="K44">
            <v>3</v>
          </cell>
          <cell r="N44">
            <v>1</v>
          </cell>
        </row>
        <row r="45">
          <cell r="K45">
            <v>4</v>
          </cell>
          <cell r="N45">
            <v>1</v>
          </cell>
        </row>
        <row r="46">
          <cell r="G46">
            <v>100</v>
          </cell>
          <cell r="K46">
            <v>5</v>
          </cell>
          <cell r="N46">
            <v>1</v>
          </cell>
        </row>
        <row r="47">
          <cell r="G47" t="str">
            <v>2110</v>
          </cell>
          <cell r="K47">
            <v>6</v>
          </cell>
          <cell r="N47">
            <v>1</v>
          </cell>
        </row>
        <row r="48">
          <cell r="G48">
            <v>1</v>
          </cell>
          <cell r="K48">
            <v>1</v>
          </cell>
          <cell r="N48" t="str">
            <v>12/2011</v>
          </cell>
        </row>
        <row r="49">
          <cell r="G49">
            <v>1</v>
          </cell>
          <cell r="K49">
            <v>2</v>
          </cell>
          <cell r="N49" t="str">
            <v>12/2011</v>
          </cell>
        </row>
        <row r="50">
          <cell r="G50">
            <v>1</v>
          </cell>
          <cell r="K50">
            <v>3</v>
          </cell>
          <cell r="N50" t="str">
            <v>12/2011</v>
          </cell>
        </row>
        <row r="51">
          <cell r="K51">
            <v>4</v>
          </cell>
          <cell r="N51" t="str">
            <v>12/2011</v>
          </cell>
        </row>
        <row r="52">
          <cell r="K52">
            <v>5</v>
          </cell>
          <cell r="N52" t="str">
            <v>12/2011</v>
          </cell>
        </row>
        <row r="53">
          <cell r="G53">
            <v>0</v>
          </cell>
          <cell r="K53">
            <v>6</v>
          </cell>
          <cell r="N53" t="str">
            <v>12/2011</v>
          </cell>
        </row>
        <row r="54">
          <cell r="G54">
            <v>0</v>
          </cell>
          <cell r="K54">
            <v>1</v>
          </cell>
        </row>
        <row r="55">
          <cell r="K55">
            <v>2</v>
          </cell>
        </row>
        <row r="56">
          <cell r="K56">
            <v>3</v>
          </cell>
        </row>
        <row r="57">
          <cell r="G57">
            <v>0</v>
          </cell>
          <cell r="K57">
            <v>4</v>
          </cell>
        </row>
        <row r="58">
          <cell r="K58">
            <v>5</v>
          </cell>
        </row>
        <row r="59">
          <cell r="K59">
            <v>6</v>
          </cell>
        </row>
        <row r="60">
          <cell r="K60">
            <v>1</v>
          </cell>
        </row>
        <row r="61">
          <cell r="K61">
            <v>2</v>
          </cell>
        </row>
        <row r="62">
          <cell r="K62">
            <v>3</v>
          </cell>
        </row>
        <row r="63">
          <cell r="K63">
            <v>4</v>
          </cell>
        </row>
        <row r="64">
          <cell r="K64">
            <v>5</v>
          </cell>
        </row>
        <row r="65">
          <cell r="K65">
            <v>6</v>
          </cell>
        </row>
        <row r="66">
          <cell r="K66">
            <v>1</v>
          </cell>
        </row>
        <row r="67">
          <cell r="K67">
            <v>2</v>
          </cell>
        </row>
        <row r="68">
          <cell r="K68">
            <v>3</v>
          </cell>
        </row>
        <row r="69">
          <cell r="K69">
            <v>4</v>
          </cell>
        </row>
        <row r="70">
          <cell r="G70">
            <v>0</v>
          </cell>
          <cell r="K70">
            <v>5</v>
          </cell>
        </row>
        <row r="71">
          <cell r="G71">
            <v>0</v>
          </cell>
          <cell r="K71">
            <v>6</v>
          </cell>
        </row>
        <row r="122">
          <cell r="F122">
            <v>0.17131341124464727</v>
          </cell>
        </row>
        <row r="124">
          <cell r="F124">
            <v>0.17131341124484489</v>
          </cell>
        </row>
        <row r="173">
          <cell r="F173">
            <v>0.17131341124464727</v>
          </cell>
        </row>
        <row r="175">
          <cell r="F175">
            <v>0.17131341124484489</v>
          </cell>
        </row>
      </sheetData>
      <sheetData sheetId="15">
        <row r="2">
          <cell r="B2">
            <v>0</v>
          </cell>
        </row>
      </sheetData>
      <sheetData sheetId="16">
        <row r="12">
          <cell r="F12" t="str">
            <v>Residual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isclaimer"/>
      <sheetName val="Instructions"/>
      <sheetName val="Checks"/>
      <sheetName val="Controls"/>
      <sheetName val="Working sheets&gt;&gt;&gt;"/>
      <sheetName val="Inputs"/>
      <sheetName val="Investment Scenario_NPV"/>
      <sheetName val="Status quo Scenario_NPV"/>
      <sheetName val="Accelerated Depreciation"/>
      <sheetName val="Provided by client&gt;&gt;&gt;"/>
      <sheetName val="CAPEX,OPEX,DEPR-EXISTIN"/>
      <sheetName val="CAPEX_OPEX_NEW"/>
      <sheetName val="REPEX,OPEX, RAB -exist.cap_NEW"/>
      <sheetName val="Výkaz aktiv a změn aktiv"/>
      <sheetName val="Výkaz investičních výdajů"/>
      <sheetName val="Výkaz souhrnu investičních akcí"/>
      <sheetName val="Výkaz hospodářského výsledku"/>
      <sheetName val="Výkaz nákladů"/>
    </sheetNames>
    <sheetDataSet>
      <sheetData sheetId="0" refreshError="1"/>
      <sheetData sheetId="1" refreshError="1"/>
      <sheetData sheetId="2" refreshError="1"/>
      <sheetData sheetId="3">
        <row r="12">
          <cell r="F12">
            <v>0.01</v>
          </cell>
        </row>
      </sheetData>
      <sheetData sheetId="4">
        <row r="5">
          <cell r="H5">
            <v>41640</v>
          </cell>
        </row>
      </sheetData>
      <sheetData sheetId="5" refreshError="1"/>
      <sheetData sheetId="6">
        <row r="66">
          <cell r="F66">
            <v>7.0314393480192625E-2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Yield Curves"/>
      <sheetName val="Sector &amp; Historical"/>
      <sheetName val="Currency &amp; Rating"/>
      <sheetName val="Summary Transparency"/>
      <sheetName val="Issuer Transparency"/>
      <sheetName val="Full Curve Transparency"/>
    </sheetNames>
    <sheetDataSet>
      <sheetData sheetId="0" refreshError="1"/>
      <sheetData sheetId="1" refreshError="1"/>
      <sheetData sheetId="2">
        <row r="42">
          <cell r="AX42">
            <v>-1.34E-3</v>
          </cell>
          <cell r="BS42">
            <v>-8.5999999999999998E-4</v>
          </cell>
        </row>
        <row r="43">
          <cell r="AX43">
            <v>-1.1900000000000001E-3</v>
          </cell>
          <cell r="BS43">
            <v>-7.1000000000000002E-4</v>
          </cell>
        </row>
        <row r="44">
          <cell r="AX44">
            <v>-9.3999999999999997E-4</v>
          </cell>
          <cell r="BS44">
            <v>-4.8000000000000001E-4</v>
          </cell>
        </row>
        <row r="45">
          <cell r="AX45">
            <v>-6.8000000000000005E-4</v>
          </cell>
          <cell r="BS45">
            <v>-2.3000000000000001E-4</v>
          </cell>
        </row>
        <row r="46">
          <cell r="AX46">
            <v>-4.0000000000000002E-4</v>
          </cell>
          <cell r="BS46">
            <v>3.0000000000000001E-5</v>
          </cell>
        </row>
        <row r="47">
          <cell r="AX47">
            <v>8.4000000000000003E-4</v>
          </cell>
          <cell r="BS47">
            <v>1.24E-3</v>
          </cell>
        </row>
        <row r="48">
          <cell r="AX48">
            <v>2.2799999999999999E-3</v>
          </cell>
          <cell r="BS48">
            <v>2.6900000000000001E-3</v>
          </cell>
        </row>
        <row r="49">
          <cell r="AX49">
            <v>3.8800000000000002E-3</v>
          </cell>
          <cell r="BS49">
            <v>4.4900000000000001E-3</v>
          </cell>
        </row>
        <row r="50">
          <cell r="AX50">
            <v>5.6100000000000004E-3</v>
          </cell>
          <cell r="BS50">
            <v>6.45E-3</v>
          </cell>
        </row>
        <row r="51">
          <cell r="AX51">
            <v>7.3800000000000003E-3</v>
          </cell>
          <cell r="BS51">
            <v>8.4399999999999996E-3</v>
          </cell>
        </row>
        <row r="52">
          <cell r="AX52">
            <v>9.1800000000000007E-3</v>
          </cell>
          <cell r="BS52">
            <v>1.039E-2</v>
          </cell>
        </row>
        <row r="53">
          <cell r="AX53">
            <v>1.0970000000000001E-2</v>
          </cell>
          <cell r="BS53">
            <v>1.226E-2</v>
          </cell>
        </row>
        <row r="54">
          <cell r="AX54">
            <v>1.269E-2</v>
          </cell>
          <cell r="BS54">
            <v>1.404E-2</v>
          </cell>
        </row>
        <row r="55">
          <cell r="AX55">
            <v>1.427E-2</v>
          </cell>
          <cell r="BS55">
            <v>1.566E-2</v>
          </cell>
        </row>
        <row r="56">
          <cell r="AX56">
            <v>1.5699999999999999E-2</v>
          </cell>
          <cell r="BS56">
            <v>1.7129999999999999E-2</v>
          </cell>
        </row>
        <row r="57">
          <cell r="AX57">
            <v>1.6990000000000002E-2</v>
          </cell>
          <cell r="BS57">
            <v>1.8460000000000001E-2</v>
          </cell>
        </row>
        <row r="58">
          <cell r="AX58">
            <v>1.8120000000000001E-2</v>
          </cell>
          <cell r="BS58">
            <v>1.966E-2</v>
          </cell>
        </row>
        <row r="59">
          <cell r="AX59">
            <v>1.9109999999999999E-2</v>
          </cell>
          <cell r="BS59">
            <v>2.0709999999999999E-2</v>
          </cell>
        </row>
        <row r="60">
          <cell r="AX60">
            <v>1.9970000000000002E-2</v>
          </cell>
          <cell r="BS60">
            <v>2.162E-2</v>
          </cell>
        </row>
        <row r="61">
          <cell r="AX61">
            <v>2.069E-2</v>
          </cell>
          <cell r="BS61">
            <v>2.239E-2</v>
          </cell>
        </row>
        <row r="62">
          <cell r="AX62">
            <v>2.1309999999999999E-2</v>
          </cell>
          <cell r="BS62">
            <v>2.3040000000000001E-2</v>
          </cell>
        </row>
        <row r="63">
          <cell r="AX63">
            <v>2.1829999999999999E-2</v>
          </cell>
          <cell r="BS63">
            <v>2.358E-2</v>
          </cell>
        </row>
        <row r="64">
          <cell r="AX64">
            <v>2.2259999999999999E-2</v>
          </cell>
          <cell r="BS64">
            <v>2.402E-2</v>
          </cell>
        </row>
        <row r="65">
          <cell r="AX65">
            <v>2.2620000000000001E-2</v>
          </cell>
          <cell r="BS65">
            <v>2.4369999999999999E-2</v>
          </cell>
        </row>
        <row r="66">
          <cell r="AX66">
            <v>2.291E-2</v>
          </cell>
          <cell r="BS66">
            <v>2.4639999999999999E-2</v>
          </cell>
        </row>
        <row r="67">
          <cell r="AX67">
            <v>2.3140000000000001E-2</v>
          </cell>
          <cell r="BS67">
            <v>2.4830000000000001E-2</v>
          </cell>
        </row>
        <row r="68">
          <cell r="AX68">
            <v>2.333E-2</v>
          </cell>
          <cell r="BS68">
            <v>2.4969999999999999E-2</v>
          </cell>
        </row>
        <row r="69">
          <cell r="AX69">
            <v>2.3480000000000001E-2</v>
          </cell>
          <cell r="BS69">
            <v>2.5069999999999999E-2</v>
          </cell>
        </row>
        <row r="70">
          <cell r="AX70">
            <v>2.3609999999999999E-2</v>
          </cell>
          <cell r="BS70">
            <v>2.5139999999999999E-2</v>
          </cell>
        </row>
        <row r="71">
          <cell r="AX71">
            <v>2.3709999999999998E-2</v>
          </cell>
          <cell r="BS71">
            <v>2.5180000000000001E-2</v>
          </cell>
        </row>
        <row r="72">
          <cell r="AX72">
            <v>2.3789999999999999E-2</v>
          </cell>
          <cell r="BS72">
            <v>2.52E-2</v>
          </cell>
        </row>
        <row r="73">
          <cell r="AX73">
            <v>2.3859999999999999E-2</v>
          </cell>
          <cell r="BS73">
            <v>2.52E-2</v>
          </cell>
        </row>
        <row r="74">
          <cell r="AX74">
            <v>2.3910000000000001E-2</v>
          </cell>
          <cell r="BS74">
            <v>2.52E-2</v>
          </cell>
        </row>
        <row r="75">
          <cell r="AX75">
            <v>2.3959999999999999E-2</v>
          </cell>
          <cell r="BS75">
            <v>2.5190000000000001E-2</v>
          </cell>
        </row>
      </sheetData>
      <sheetData sheetId="3">
        <row r="43">
          <cell r="AX43">
            <v>-2.5000000000000001E-4</v>
          </cell>
          <cell r="BS43">
            <v>3.2299999999999998E-3</v>
          </cell>
        </row>
        <row r="44">
          <cell r="AX44">
            <v>-8.0000000000000007E-5</v>
          </cell>
          <cell r="BS44">
            <v>3.4199999999999999E-3</v>
          </cell>
        </row>
        <row r="45">
          <cell r="AX45">
            <v>1.8000000000000001E-4</v>
          </cell>
          <cell r="BS45">
            <v>3.7100000000000002E-3</v>
          </cell>
        </row>
        <row r="46">
          <cell r="AX46">
            <v>4.6000000000000001E-4</v>
          </cell>
          <cell r="BS46">
            <v>4.0200000000000001E-3</v>
          </cell>
        </row>
        <row r="47">
          <cell r="AX47">
            <v>7.5000000000000002E-4</v>
          </cell>
          <cell r="BS47">
            <v>4.3499999999999997E-3</v>
          </cell>
        </row>
        <row r="48">
          <cell r="AX48">
            <v>2.0600000000000002E-3</v>
          </cell>
          <cell r="BS48">
            <v>5.79E-3</v>
          </cell>
        </row>
        <row r="49">
          <cell r="AX49">
            <v>3.5599999999999998E-3</v>
          </cell>
          <cell r="BS49">
            <v>7.45E-3</v>
          </cell>
        </row>
        <row r="50">
          <cell r="AX50">
            <v>5.2100000000000002E-3</v>
          </cell>
          <cell r="BS50">
            <v>9.4500000000000001E-3</v>
          </cell>
        </row>
        <row r="51">
          <cell r="AX51">
            <v>6.9899999999999997E-3</v>
          </cell>
          <cell r="BS51">
            <v>1.159E-2</v>
          </cell>
        </row>
        <row r="52">
          <cell r="AX52">
            <v>8.8100000000000001E-3</v>
          </cell>
          <cell r="BS52">
            <v>1.376E-2</v>
          </cell>
        </row>
        <row r="53">
          <cell r="AX53">
            <v>1.065E-2</v>
          </cell>
          <cell r="BS53">
            <v>1.5879999999999998E-2</v>
          </cell>
        </row>
        <row r="54">
          <cell r="AX54">
            <v>1.248E-2</v>
          </cell>
          <cell r="BS54">
            <v>1.7899999999999999E-2</v>
          </cell>
        </row>
        <row r="55">
          <cell r="AX55">
            <v>1.4239999999999999E-2</v>
          </cell>
          <cell r="BS55">
            <v>1.9810000000000001E-2</v>
          </cell>
        </row>
        <row r="56">
          <cell r="AX56">
            <v>1.585E-2</v>
          </cell>
          <cell r="BS56">
            <v>2.1559999999999999E-2</v>
          </cell>
        </row>
        <row r="57">
          <cell r="AX57">
            <v>1.7319999999999999E-2</v>
          </cell>
          <cell r="BS57">
            <v>2.315E-2</v>
          </cell>
        </row>
        <row r="58">
          <cell r="AX58">
            <v>1.8630000000000001E-2</v>
          </cell>
          <cell r="BS58">
            <v>2.4590000000000001E-2</v>
          </cell>
        </row>
        <row r="59">
          <cell r="AX59">
            <v>1.9789999999999999E-2</v>
          </cell>
          <cell r="BS59">
            <v>2.588E-2</v>
          </cell>
        </row>
        <row r="60">
          <cell r="AX60">
            <v>2.0799999999999999E-2</v>
          </cell>
          <cell r="BS60">
            <v>2.7019999999999999E-2</v>
          </cell>
        </row>
        <row r="61">
          <cell r="AX61">
            <v>2.1680000000000001E-2</v>
          </cell>
          <cell r="BS61">
            <v>2.8000000000000001E-2</v>
          </cell>
        </row>
        <row r="62">
          <cell r="AX62">
            <v>2.2419999999999999E-2</v>
          </cell>
          <cell r="BS62">
            <v>2.8840000000000001E-2</v>
          </cell>
        </row>
        <row r="63">
          <cell r="AX63">
            <v>2.3050000000000001E-2</v>
          </cell>
          <cell r="BS63">
            <v>2.955E-2</v>
          </cell>
        </row>
        <row r="64">
          <cell r="AX64">
            <v>2.358E-2</v>
          </cell>
          <cell r="BS64">
            <v>3.015E-2</v>
          </cell>
        </row>
        <row r="65">
          <cell r="AX65">
            <v>2.4029999999999999E-2</v>
          </cell>
          <cell r="BS65">
            <v>3.0630000000000001E-2</v>
          </cell>
        </row>
        <row r="66">
          <cell r="AX66">
            <v>2.4400000000000002E-2</v>
          </cell>
          <cell r="BS66">
            <v>3.1019999999999999E-2</v>
          </cell>
        </row>
        <row r="67">
          <cell r="AX67">
            <v>2.47E-2</v>
          </cell>
          <cell r="BS67">
            <v>3.1309999999999998E-2</v>
          </cell>
        </row>
        <row r="68">
          <cell r="AX68">
            <v>2.494E-2</v>
          </cell>
          <cell r="BS68">
            <v>3.1539999999999999E-2</v>
          </cell>
        </row>
        <row r="69">
          <cell r="AX69">
            <v>2.513E-2</v>
          </cell>
          <cell r="BS69">
            <v>3.1699999999999999E-2</v>
          </cell>
        </row>
        <row r="70">
          <cell r="AX70">
            <v>2.529E-2</v>
          </cell>
          <cell r="BS70">
            <v>3.1809999999999998E-2</v>
          </cell>
        </row>
        <row r="71">
          <cell r="AX71">
            <v>2.5420000000000002E-2</v>
          </cell>
          <cell r="BS71">
            <v>3.1890000000000002E-2</v>
          </cell>
        </row>
        <row r="72">
          <cell r="AX72">
            <v>2.5520000000000001E-2</v>
          </cell>
          <cell r="BS72">
            <v>3.1940000000000003E-2</v>
          </cell>
        </row>
        <row r="73">
          <cell r="AX73">
            <v>2.5600000000000001E-2</v>
          </cell>
          <cell r="BS73">
            <v>3.1969999999999998E-2</v>
          </cell>
        </row>
        <row r="74">
          <cell r="AX74">
            <v>2.5669999999999998E-2</v>
          </cell>
          <cell r="BS74">
            <v>3.1980000000000001E-2</v>
          </cell>
        </row>
        <row r="75">
          <cell r="AX75">
            <v>2.5729999999999999E-2</v>
          </cell>
          <cell r="BS75">
            <v>3.1980000000000001E-2</v>
          </cell>
        </row>
        <row r="76">
          <cell r="AX76">
            <v>2.5780000000000001E-2</v>
          </cell>
          <cell r="BS76">
            <v>3.1969999999999998E-2</v>
          </cell>
        </row>
      </sheetData>
      <sheetData sheetId="4">
        <row r="78">
          <cell r="AZ78">
            <v>1.5140000000000001E-2</v>
          </cell>
          <cell r="CR78">
            <v>4.3630000000000002E-2</v>
          </cell>
          <cell r="CS78">
            <v>1.8450000000000001E-2</v>
          </cell>
        </row>
        <row r="79">
          <cell r="AZ79">
            <v>1.546E-2</v>
          </cell>
          <cell r="CR79">
            <v>4.394E-2</v>
          </cell>
          <cell r="CS79">
            <v>1.814E-2</v>
          </cell>
        </row>
        <row r="80">
          <cell r="AZ80">
            <v>1.5990000000000001E-2</v>
          </cell>
          <cell r="CR80">
            <v>4.3619999999999999E-2</v>
          </cell>
          <cell r="CS80">
            <v>1.8329999999999999E-2</v>
          </cell>
        </row>
        <row r="81">
          <cell r="AZ81">
            <v>1.6570000000000001E-2</v>
          </cell>
          <cell r="CR81">
            <v>4.3630000000000002E-2</v>
          </cell>
          <cell r="CS81">
            <v>1.8200000000000001E-2</v>
          </cell>
        </row>
        <row r="82">
          <cell r="AZ82">
            <v>1.721E-2</v>
          </cell>
          <cell r="CR82">
            <v>4.3770000000000003E-2</v>
          </cell>
          <cell r="CS82">
            <v>1.8409999999999999E-2</v>
          </cell>
        </row>
        <row r="83">
          <cell r="AZ83">
            <v>2.0230000000000001E-2</v>
          </cell>
          <cell r="CR83">
            <v>4.3749999999999997E-2</v>
          </cell>
          <cell r="CS83">
            <v>1.831E-2</v>
          </cell>
        </row>
        <row r="84">
          <cell r="AZ84">
            <v>2.3630000000000002E-2</v>
          </cell>
          <cell r="CR84">
            <v>4.394E-2</v>
          </cell>
          <cell r="CS84">
            <v>1.8159999999999999E-2</v>
          </cell>
        </row>
        <row r="85">
          <cell r="AZ85">
            <v>2.6409999999999999E-2</v>
          </cell>
          <cell r="CR85">
            <v>4.3929999999999997E-2</v>
          </cell>
          <cell r="CS85">
            <v>1.873E-2</v>
          </cell>
        </row>
        <row r="86">
          <cell r="AZ86">
            <v>2.8819999999999998E-2</v>
          </cell>
          <cell r="CR86">
            <v>4.444E-2</v>
          </cell>
          <cell r="CS86">
            <v>1.848E-2</v>
          </cell>
        </row>
        <row r="87">
          <cell r="AZ87">
            <v>3.0929999999999999E-2</v>
          </cell>
          <cell r="CR87">
            <v>4.4659999999999998E-2</v>
          </cell>
          <cell r="CS87">
            <v>1.8679999999999999E-2</v>
          </cell>
        </row>
        <row r="88">
          <cell r="AZ88">
            <v>3.2809999999999999E-2</v>
          </cell>
          <cell r="CR88">
            <v>4.5269999999999998E-2</v>
          </cell>
          <cell r="CS88">
            <v>1.8679999999999999E-2</v>
          </cell>
        </row>
        <row r="89">
          <cell r="AZ89">
            <v>3.4520000000000002E-2</v>
          </cell>
          <cell r="CR89">
            <v>4.5499999999999999E-2</v>
          </cell>
          <cell r="CS89">
            <v>1.857E-2</v>
          </cell>
        </row>
        <row r="90">
          <cell r="AZ90">
            <v>3.61E-2</v>
          </cell>
          <cell r="CR90">
            <v>4.5670000000000002E-2</v>
          </cell>
          <cell r="CS90">
            <v>1.8509999999999999E-2</v>
          </cell>
        </row>
        <row r="91">
          <cell r="AZ91">
            <v>3.7510000000000002E-2</v>
          </cell>
          <cell r="CR91">
            <v>4.4990000000000002E-2</v>
          </cell>
          <cell r="CS91">
            <v>1.7149999999999999E-2</v>
          </cell>
        </row>
        <row r="92">
          <cell r="AZ92">
            <v>3.8789999999999998E-2</v>
          </cell>
          <cell r="CR92">
            <v>4.5830000000000003E-2</v>
          </cell>
          <cell r="CS92">
            <v>1.8290000000000001E-2</v>
          </cell>
        </row>
        <row r="93">
          <cell r="AZ93">
            <v>3.993E-2</v>
          </cell>
          <cell r="CR93">
            <v>4.598E-2</v>
          </cell>
          <cell r="CS93">
            <v>1.84E-2</v>
          </cell>
        </row>
        <row r="94">
          <cell r="AZ94">
            <v>4.0930000000000001E-2</v>
          </cell>
          <cell r="CR94">
            <v>4.5990000000000003E-2</v>
          </cell>
          <cell r="CS94">
            <v>1.8409999999999999E-2</v>
          </cell>
        </row>
        <row r="95">
          <cell r="AZ95">
            <v>4.181E-2</v>
          </cell>
          <cell r="CR95">
            <v>4.623E-2</v>
          </cell>
          <cell r="CS95">
            <v>1.8280000000000001E-2</v>
          </cell>
        </row>
        <row r="96">
          <cell r="AZ96">
            <v>4.258E-2</v>
          </cell>
          <cell r="CR96">
            <v>4.5999999999999999E-2</v>
          </cell>
          <cell r="CS96">
            <v>1.8380000000000001E-2</v>
          </cell>
        </row>
        <row r="97">
          <cell r="AZ97">
            <v>4.326E-2</v>
          </cell>
          <cell r="CR97">
            <v>4.6629999999999998E-2</v>
          </cell>
          <cell r="CS97">
            <v>1.8290000000000001E-2</v>
          </cell>
        </row>
        <row r="98">
          <cell r="AZ98">
            <v>4.3839999999999997E-2</v>
          </cell>
          <cell r="CR98">
            <v>4.616E-2</v>
          </cell>
          <cell r="CS98">
            <v>1.8180000000000002E-2</v>
          </cell>
        </row>
        <row r="99">
          <cell r="AZ99">
            <v>4.4350000000000001E-2</v>
          </cell>
          <cell r="CR99">
            <v>4.5420000000000002E-2</v>
          </cell>
          <cell r="CS99">
            <v>1.8089999999999998E-2</v>
          </cell>
        </row>
        <row r="100">
          <cell r="AZ100">
            <v>4.4790000000000003E-2</v>
          </cell>
          <cell r="CR100">
            <v>4.6010000000000002E-2</v>
          </cell>
          <cell r="CS100">
            <v>1.8890000000000001E-2</v>
          </cell>
        </row>
        <row r="101">
          <cell r="AZ101">
            <v>4.5150000000000003E-2</v>
          </cell>
          <cell r="CR101">
            <v>4.641E-2</v>
          </cell>
          <cell r="CS101">
            <v>1.9029999999999998E-2</v>
          </cell>
        </row>
        <row r="102">
          <cell r="AZ102">
            <v>4.5449999999999997E-2</v>
          </cell>
          <cell r="CR102">
            <v>4.6089999999999999E-2</v>
          </cell>
          <cell r="CS102">
            <v>1.8839999999999999E-2</v>
          </cell>
        </row>
        <row r="103">
          <cell r="AZ103">
            <v>4.5690000000000001E-2</v>
          </cell>
          <cell r="CR103">
            <v>4.5620000000000001E-2</v>
          </cell>
          <cell r="CS103">
            <v>1.9199999999999998E-2</v>
          </cell>
        </row>
        <row r="104">
          <cell r="AZ104">
            <v>4.5879999999999997E-2</v>
          </cell>
          <cell r="CR104">
            <v>4.4990000000000002E-2</v>
          </cell>
          <cell r="CS104">
            <v>1.9470000000000001E-2</v>
          </cell>
        </row>
        <row r="105">
          <cell r="AZ105">
            <v>4.6019999999999998E-2</v>
          </cell>
          <cell r="CR105">
            <v>4.539E-2</v>
          </cell>
          <cell r="CS105">
            <v>1.9310000000000001E-2</v>
          </cell>
        </row>
        <row r="106">
          <cell r="AZ106">
            <v>4.6129999999999997E-2</v>
          </cell>
          <cell r="CR106">
            <v>4.5229999999999999E-2</v>
          </cell>
          <cell r="CS106">
            <v>1.933E-2</v>
          </cell>
        </row>
        <row r="107">
          <cell r="AZ107">
            <v>4.6199999999999998E-2</v>
          </cell>
          <cell r="CR107">
            <v>4.548E-2</v>
          </cell>
          <cell r="CS107">
            <v>1.9460000000000002E-2</v>
          </cell>
        </row>
        <row r="108">
          <cell r="AZ108">
            <v>4.6249999999999999E-2</v>
          </cell>
          <cell r="CR108">
            <v>4.5560000000000003E-2</v>
          </cell>
          <cell r="CS108">
            <v>1.9269999999999999E-2</v>
          </cell>
        </row>
        <row r="109">
          <cell r="AZ109">
            <v>4.6280000000000002E-2</v>
          </cell>
          <cell r="CR109">
            <v>4.478E-2</v>
          </cell>
          <cell r="CS109">
            <v>1.9380000000000001E-2</v>
          </cell>
        </row>
        <row r="110">
          <cell r="AZ110">
            <v>4.6289999999999998E-2</v>
          </cell>
          <cell r="CR110">
            <v>4.4310000000000002E-2</v>
          </cell>
          <cell r="CS110">
            <v>1.966E-2</v>
          </cell>
        </row>
        <row r="111">
          <cell r="AZ111">
            <v>4.6280000000000002E-2</v>
          </cell>
          <cell r="CR111">
            <v>4.446E-2</v>
          </cell>
          <cell r="CS111">
            <v>1.95E-2</v>
          </cell>
        </row>
        <row r="112">
          <cell r="CR112">
            <v>4.4670000000000001E-2</v>
          </cell>
          <cell r="CS112">
            <v>1.9599999999999999E-2</v>
          </cell>
        </row>
        <row r="113">
          <cell r="CR113">
            <v>4.4639999999999999E-2</v>
          </cell>
          <cell r="CS113">
            <v>1.9519999999999999E-2</v>
          </cell>
        </row>
        <row r="114">
          <cell r="CR114">
            <v>4.4609999999999997E-2</v>
          </cell>
          <cell r="CS114">
            <v>1.9619999999999999E-2</v>
          </cell>
        </row>
        <row r="115">
          <cell r="CR115">
            <v>4.453E-2</v>
          </cell>
          <cell r="CS115">
            <v>1.9519999999999999E-2</v>
          </cell>
        </row>
        <row r="116">
          <cell r="CR116">
            <v>4.4389999999999999E-2</v>
          </cell>
          <cell r="CS116">
            <v>1.9120000000000002E-2</v>
          </cell>
        </row>
        <row r="117">
          <cell r="CR117">
            <v>4.4269999999999997E-2</v>
          </cell>
          <cell r="CS117">
            <v>1.924E-2</v>
          </cell>
        </row>
        <row r="118">
          <cell r="CR118">
            <v>4.3880000000000002E-2</v>
          </cell>
          <cell r="CS118">
            <v>1.9650000000000001E-2</v>
          </cell>
        </row>
        <row r="119">
          <cell r="CR119">
            <v>4.4010000000000001E-2</v>
          </cell>
          <cell r="CS119">
            <v>1.933E-2</v>
          </cell>
        </row>
        <row r="120">
          <cell r="CR120">
            <v>4.4319999999999998E-2</v>
          </cell>
          <cell r="CS120">
            <v>1.9210000000000001E-2</v>
          </cell>
        </row>
        <row r="121">
          <cell r="CR121">
            <v>4.3630000000000002E-2</v>
          </cell>
          <cell r="CS121">
            <v>1.907E-2</v>
          </cell>
        </row>
        <row r="122">
          <cell r="CR122">
            <v>4.3020000000000003E-2</v>
          </cell>
          <cell r="CS122">
            <v>1.9179999999999999E-2</v>
          </cell>
        </row>
        <row r="123">
          <cell r="CR123">
            <v>4.0899999999999999E-2</v>
          </cell>
          <cell r="CS123">
            <v>1.9630000000000002E-2</v>
          </cell>
        </row>
        <row r="124">
          <cell r="CR124">
            <v>4.0910000000000002E-2</v>
          </cell>
          <cell r="CS124">
            <v>1.9970000000000002E-2</v>
          </cell>
        </row>
        <row r="125">
          <cell r="CR125">
            <v>4.0849999999999997E-2</v>
          </cell>
          <cell r="CS125">
            <v>2.026E-2</v>
          </cell>
        </row>
        <row r="126">
          <cell r="CR126">
            <v>4.1239999999999999E-2</v>
          </cell>
          <cell r="CS126">
            <v>2.019E-2</v>
          </cell>
        </row>
        <row r="127">
          <cell r="CR127">
            <v>4.088E-2</v>
          </cell>
          <cell r="CS127">
            <v>2.0080000000000001E-2</v>
          </cell>
        </row>
        <row r="128">
          <cell r="CR128">
            <v>4.1070000000000002E-2</v>
          </cell>
          <cell r="CS128">
            <v>2.0160000000000001E-2</v>
          </cell>
        </row>
        <row r="129">
          <cell r="CR129">
            <v>4.0849999999999997E-2</v>
          </cell>
          <cell r="CS129">
            <v>1.9980000000000001E-2</v>
          </cell>
        </row>
        <row r="130">
          <cell r="CR130">
            <v>4.1160000000000002E-2</v>
          </cell>
          <cell r="CS130">
            <v>1.9949999999999999E-2</v>
          </cell>
        </row>
        <row r="131">
          <cell r="CR131">
            <v>4.0689999999999997E-2</v>
          </cell>
          <cell r="CS131">
            <v>1.9689999999999999E-2</v>
          </cell>
        </row>
        <row r="132">
          <cell r="CR132">
            <v>4.0079999999999998E-2</v>
          </cell>
          <cell r="CS132">
            <v>1.9820000000000001E-2</v>
          </cell>
        </row>
        <row r="133">
          <cell r="CR133">
            <v>3.9669999999999997E-2</v>
          </cell>
          <cell r="CS133">
            <v>1.9820000000000001E-2</v>
          </cell>
        </row>
        <row r="134">
          <cell r="CR134">
            <v>3.9620000000000002E-2</v>
          </cell>
          <cell r="CS134">
            <v>1.9709999999999998E-2</v>
          </cell>
        </row>
        <row r="135">
          <cell r="CR135">
            <v>3.9570000000000001E-2</v>
          </cell>
          <cell r="CS135">
            <v>1.992E-2</v>
          </cell>
        </row>
      </sheetData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R"/>
      <sheetName val="P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4"/>
  <sheetViews>
    <sheetView showGridLines="0" tabSelected="1" zoomScaleNormal="100" workbookViewId="0">
      <selection sqref="A1:I1"/>
    </sheetView>
  </sheetViews>
  <sheetFormatPr defaultColWidth="9.140625" defaultRowHeight="12.75"/>
  <cols>
    <col min="1" max="1" width="29.140625" style="1750" customWidth="1"/>
    <col min="2" max="2" width="16.140625" style="1750" customWidth="1"/>
    <col min="3" max="3" width="12.7109375" style="1750" customWidth="1"/>
    <col min="4" max="4" width="8.42578125" style="1750" customWidth="1"/>
    <col min="5" max="5" width="19.28515625" style="1750" customWidth="1"/>
    <col min="6" max="6" width="5.5703125" style="1750" customWidth="1"/>
    <col min="7" max="7" width="28.85546875" style="1750" customWidth="1"/>
    <col min="8" max="8" width="2.7109375" style="1750" customWidth="1"/>
    <col min="9" max="9" width="4" style="1750" customWidth="1"/>
    <col min="10" max="16384" width="9.140625" style="1750"/>
  </cols>
  <sheetData>
    <row r="1" spans="1:18" ht="49.5" customHeight="1">
      <c r="A1" s="1805" t="s">
        <v>605</v>
      </c>
      <c r="B1" s="1806"/>
      <c r="C1" s="1806"/>
      <c r="D1" s="1806"/>
      <c r="E1" s="1806"/>
      <c r="F1" s="1806"/>
      <c r="G1" s="1806"/>
      <c r="H1" s="1806"/>
      <c r="I1" s="1806"/>
    </row>
    <row r="2" spans="1:18" ht="21" customHeight="1" thickBot="1"/>
    <row r="3" spans="1:18" ht="42" customHeight="1" thickBot="1">
      <c r="A3" s="1751" t="s">
        <v>606</v>
      </c>
      <c r="B3" s="1807"/>
      <c r="C3" s="1808"/>
      <c r="D3" s="1808"/>
      <c r="E3" s="1808"/>
      <c r="F3" s="1808"/>
      <c r="G3" s="1808"/>
      <c r="H3" s="1808"/>
      <c r="I3" s="1809"/>
    </row>
    <row r="4" spans="1:18">
      <c r="B4" s="1752" t="s">
        <v>607</v>
      </c>
    </row>
    <row r="5" spans="1:18" ht="13.5" thickBot="1">
      <c r="B5" s="1752"/>
    </row>
    <row r="6" spans="1:18" ht="13.5" thickBot="1">
      <c r="A6" s="1753" t="s">
        <v>608</v>
      </c>
      <c r="C6" s="1810"/>
      <c r="D6" s="1811"/>
    </row>
    <row r="7" spans="1:18">
      <c r="C7" s="1752" t="s">
        <v>609</v>
      </c>
    </row>
    <row r="8" spans="1:18" ht="13.5" thickBot="1">
      <c r="D8" s="1752"/>
    </row>
    <row r="9" spans="1:18" s="1212" customFormat="1" ht="13.5" thickBot="1">
      <c r="A9" s="1754" t="s">
        <v>610</v>
      </c>
      <c r="B9" s="1750"/>
      <c r="C9" s="1812"/>
      <c r="D9" s="1813"/>
      <c r="E9" s="1750"/>
      <c r="F9" s="1750"/>
      <c r="G9" s="1750"/>
      <c r="H9" s="1750"/>
      <c r="I9" s="1750"/>
      <c r="J9" s="1755"/>
      <c r="K9" s="1755"/>
      <c r="L9" s="1755"/>
      <c r="M9" s="1755"/>
      <c r="N9" s="1755"/>
      <c r="O9" s="1755"/>
      <c r="P9" s="1755"/>
      <c r="Q9" s="1755"/>
      <c r="R9" s="1755"/>
    </row>
    <row r="10" spans="1:18" ht="20.25" customHeight="1" thickBot="1">
      <c r="D10" s="1752"/>
    </row>
    <row r="11" spans="1:18" ht="13.5" thickBot="1">
      <c r="A11" s="1753" t="s">
        <v>611</v>
      </c>
      <c r="B11" s="1756"/>
      <c r="C11" s="1752" t="s">
        <v>612</v>
      </c>
    </row>
    <row r="12" spans="1:18" ht="13.5" thickBot="1"/>
    <row r="13" spans="1:18" ht="13.5" thickBot="1">
      <c r="A13" s="1753" t="s">
        <v>613</v>
      </c>
      <c r="B13" s="1757"/>
      <c r="C13" s="1752" t="s">
        <v>614</v>
      </c>
    </row>
    <row r="14" spans="1:18" ht="13.5" thickBot="1"/>
    <row r="15" spans="1:18" ht="13.5" thickBot="1">
      <c r="A15" s="1753" t="s">
        <v>615</v>
      </c>
      <c r="B15" s="1758"/>
    </row>
    <row r="16" spans="1:18" ht="13.5" thickBot="1">
      <c r="C16" s="1759" t="s">
        <v>616</v>
      </c>
      <c r="E16" s="1752" t="s">
        <v>617</v>
      </c>
      <c r="G16" s="1752" t="s">
        <v>618</v>
      </c>
    </row>
    <row r="17" spans="1:7" ht="25.5" customHeight="1" thickBot="1">
      <c r="A17" s="1760"/>
      <c r="C17" s="1761"/>
      <c r="D17" s="1762"/>
      <c r="E17" s="1763"/>
      <c r="F17" s="1762"/>
      <c r="G17" s="1764"/>
    </row>
    <row r="18" spans="1:7" ht="5.25" customHeight="1">
      <c r="A18" s="1760"/>
      <c r="C18" s="1762"/>
      <c r="D18" s="1762"/>
      <c r="E18" s="1762"/>
      <c r="F18" s="1762"/>
      <c r="G18" s="1762"/>
    </row>
    <row r="19" spans="1:7" ht="13.5" customHeight="1">
      <c r="A19" s="1760"/>
      <c r="C19" s="1765"/>
      <c r="D19" s="1762"/>
      <c r="E19" s="1766"/>
      <c r="F19" s="1762"/>
      <c r="G19" s="1767"/>
    </row>
    <row r="22" spans="1:7">
      <c r="B22" s="1768"/>
      <c r="E22" s="1769"/>
    </row>
    <row r="23" spans="1:7">
      <c r="E23" s="1769"/>
    </row>
    <row r="24" spans="1:7">
      <c r="E24" s="1770"/>
    </row>
  </sheetData>
  <protectedRanges>
    <protectedRange sqref="B15 C17 E17" name="Oblast1_1"/>
    <protectedRange sqref="B3" name="Oblast1_1_1"/>
    <protectedRange sqref="C6" name="Oblast1_1_2"/>
    <protectedRange sqref="B11" name="Oblast1_1_3"/>
    <protectedRange sqref="G17" name="Oblast1_1_4"/>
  </protectedRanges>
  <mergeCells count="4">
    <mergeCell ref="A1:I1"/>
    <mergeCell ref="B3:I3"/>
    <mergeCell ref="C6:D6"/>
    <mergeCell ref="C9:D9"/>
  </mergeCells>
  <conditionalFormatting sqref="E22:E23">
    <cfRule type="cellIs" dxfId="8" priority="1" stopIfTrue="1" operator="equal">
      <formula>"CHYBA"</formula>
    </cfRule>
  </conditionalFormatting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0">
    <pageSetUpPr fitToPage="1"/>
  </sheetPr>
  <dimension ref="A1:S50"/>
  <sheetViews>
    <sheetView showGridLines="0" zoomScale="90" zoomScaleNormal="90" workbookViewId="0">
      <selection activeCell="M4" sqref="M4"/>
    </sheetView>
  </sheetViews>
  <sheetFormatPr defaultColWidth="9.140625" defaultRowHeight="12.75"/>
  <cols>
    <col min="1" max="1" width="2.85546875" style="644" customWidth="1"/>
    <col min="2" max="2" width="4.28515625" style="644" customWidth="1"/>
    <col min="3" max="3" width="34.85546875" style="644" customWidth="1"/>
    <col min="4" max="4" width="10.5703125" style="644" customWidth="1"/>
    <col min="5" max="13" width="14.140625" style="644" customWidth="1"/>
    <col min="14" max="14" width="15.28515625" style="644" customWidth="1"/>
    <col min="15" max="15" width="9.140625" style="644"/>
    <col min="16" max="16" width="11.7109375" style="644" bestFit="1" customWidth="1"/>
    <col min="17" max="17" width="13.85546875" style="644" customWidth="1"/>
    <col min="18" max="18" width="9.140625" style="644"/>
    <col min="19" max="19" width="10" style="644" customWidth="1"/>
    <col min="20" max="20" width="8.85546875" style="644" customWidth="1"/>
    <col min="21" max="16384" width="9.140625" style="644"/>
  </cols>
  <sheetData>
    <row r="1" spans="1:19" s="642" customFormat="1" ht="12.75" customHeight="1">
      <c r="C1" s="643"/>
      <c r="D1" s="644"/>
      <c r="E1" s="644"/>
      <c r="K1" s="644"/>
    </row>
    <row r="2" spans="1:19" s="642" customFormat="1" ht="12.75" customHeight="1" thickBot="1">
      <c r="B2" s="645"/>
      <c r="C2" s="646"/>
      <c r="D2" s="647"/>
    </row>
    <row r="3" spans="1:19" ht="14.25" customHeight="1" thickBot="1">
      <c r="A3" s="648"/>
      <c r="C3" s="649"/>
      <c r="E3" s="650"/>
      <c r="F3" s="650"/>
      <c r="G3" s="650"/>
      <c r="I3" s="651"/>
      <c r="J3" s="652" t="s">
        <v>0</v>
      </c>
      <c r="K3" s="653"/>
      <c r="L3" s="652" t="s">
        <v>1</v>
      </c>
      <c r="M3" s="653">
        <v>2023</v>
      </c>
    </row>
    <row r="4" spans="1:19" ht="14.25" customHeight="1">
      <c r="A4" s="648"/>
      <c r="B4" s="654" t="s">
        <v>359</v>
      </c>
      <c r="C4" s="654"/>
      <c r="D4" s="655"/>
      <c r="E4" s="650"/>
      <c r="F4" s="650"/>
      <c r="G4" s="651"/>
      <c r="I4" s="651"/>
      <c r="J4" s="652"/>
      <c r="K4" s="656"/>
      <c r="L4" s="652"/>
      <c r="M4" s="656"/>
    </row>
    <row r="5" spans="1:19" s="657" customFormat="1" ht="16.5" thickBot="1">
      <c r="E5" s="658"/>
      <c r="F5" s="658"/>
      <c r="G5" s="658"/>
      <c r="H5" s="658"/>
      <c r="I5" s="658"/>
      <c r="J5" s="658"/>
      <c r="K5" s="658"/>
      <c r="L5" s="658"/>
      <c r="M5" s="1709" t="s">
        <v>3</v>
      </c>
      <c r="N5" s="659"/>
      <c r="O5" s="659"/>
    </row>
    <row r="6" spans="1:19" ht="12.75" customHeight="1" thickBot="1">
      <c r="A6" s="648"/>
      <c r="B6" s="1949" t="s">
        <v>360</v>
      </c>
      <c r="C6" s="1950"/>
      <c r="D6" s="1951"/>
      <c r="E6" s="1958">
        <f>M3</f>
        <v>2023</v>
      </c>
      <c r="F6" s="1959"/>
      <c r="G6" s="1958">
        <f>M3+1</f>
        <v>2024</v>
      </c>
      <c r="H6" s="1959"/>
      <c r="I6" s="1958">
        <f>M3+2</f>
        <v>2025</v>
      </c>
      <c r="J6" s="1959"/>
      <c r="K6" s="660">
        <f>M3+3</f>
        <v>2026</v>
      </c>
      <c r="L6" s="660">
        <f>M3+4</f>
        <v>2027</v>
      </c>
      <c r="M6" s="660">
        <f>M3+5</f>
        <v>2028</v>
      </c>
      <c r="P6" s="643"/>
    </row>
    <row r="7" spans="1:19" ht="12.75" customHeight="1" thickBot="1">
      <c r="A7" s="648"/>
      <c r="B7" s="1952"/>
      <c r="C7" s="1953"/>
      <c r="D7" s="1954"/>
      <c r="E7" s="1960" t="s">
        <v>4</v>
      </c>
      <c r="F7" s="1961"/>
      <c r="G7" s="1960" t="s">
        <v>5</v>
      </c>
      <c r="H7" s="1961"/>
      <c r="I7" s="1960" t="s">
        <v>5</v>
      </c>
      <c r="J7" s="1961"/>
      <c r="K7" s="661" t="s">
        <v>5</v>
      </c>
      <c r="L7" s="661" t="s">
        <v>5</v>
      </c>
      <c r="M7" s="661" t="s">
        <v>5</v>
      </c>
    </row>
    <row r="8" spans="1:19" ht="21.75" customHeight="1" thickBot="1">
      <c r="A8" s="648"/>
      <c r="B8" s="1955"/>
      <c r="C8" s="1956"/>
      <c r="D8" s="1957"/>
      <c r="E8" s="662" t="s">
        <v>361</v>
      </c>
      <c r="F8" s="663" t="s">
        <v>362</v>
      </c>
      <c r="G8" s="662" t="s">
        <v>361</v>
      </c>
      <c r="H8" s="663" t="s">
        <v>362</v>
      </c>
      <c r="I8" s="662" t="s">
        <v>361</v>
      </c>
      <c r="J8" s="663" t="s">
        <v>362</v>
      </c>
      <c r="K8" s="664" t="s">
        <v>169</v>
      </c>
      <c r="L8" s="664" t="s">
        <v>169</v>
      </c>
      <c r="M8" s="664" t="s">
        <v>169</v>
      </c>
    </row>
    <row r="9" spans="1:19" ht="13.5" customHeight="1" thickBot="1">
      <c r="A9" s="648"/>
      <c r="B9" s="665"/>
      <c r="C9" s="666" t="s">
        <v>14</v>
      </c>
      <c r="D9" s="667"/>
      <c r="E9" s="668" t="s">
        <v>15</v>
      </c>
      <c r="F9" s="669" t="s">
        <v>16</v>
      </c>
      <c r="G9" s="668" t="s">
        <v>17</v>
      </c>
      <c r="H9" s="669" t="s">
        <v>18</v>
      </c>
      <c r="I9" s="668" t="s">
        <v>19</v>
      </c>
      <c r="J9" s="669" t="s">
        <v>20</v>
      </c>
      <c r="K9" s="670" t="s">
        <v>21</v>
      </c>
      <c r="L9" s="670" t="s">
        <v>22</v>
      </c>
      <c r="M9" s="670" t="s">
        <v>23</v>
      </c>
      <c r="N9" s="671"/>
      <c r="O9" s="672"/>
      <c r="Q9" s="673"/>
      <c r="R9" s="673"/>
      <c r="S9" s="673"/>
    </row>
    <row r="10" spans="1:19" ht="13.5" customHeight="1">
      <c r="A10" s="648"/>
      <c r="B10" s="674" t="s">
        <v>29</v>
      </c>
      <c r="C10" s="675" t="s">
        <v>30</v>
      </c>
      <c r="D10" s="676"/>
      <c r="E10" s="677">
        <f t="shared" ref="E10:M10" si="0">SUM(E11:E12)</f>
        <v>0</v>
      </c>
      <c r="F10" s="677">
        <f t="shared" si="0"/>
        <v>0</v>
      </c>
      <c r="G10" s="677">
        <f t="shared" si="0"/>
        <v>0</v>
      </c>
      <c r="H10" s="677">
        <f t="shared" si="0"/>
        <v>0</v>
      </c>
      <c r="I10" s="677">
        <f t="shared" si="0"/>
        <v>0</v>
      </c>
      <c r="J10" s="677">
        <f t="shared" si="0"/>
        <v>0</v>
      </c>
      <c r="K10" s="677">
        <f t="shared" si="0"/>
        <v>0</v>
      </c>
      <c r="L10" s="677">
        <f t="shared" si="0"/>
        <v>0</v>
      </c>
      <c r="M10" s="39">
        <f t="shared" si="0"/>
        <v>0</v>
      </c>
    </row>
    <row r="11" spans="1:19" ht="13.5" customHeight="1">
      <c r="A11" s="648"/>
      <c r="B11" s="678">
        <v>2</v>
      </c>
      <c r="C11" s="679" t="s">
        <v>363</v>
      </c>
      <c r="D11" s="680"/>
      <c r="E11" s="681">
        <f t="shared" ref="E11:M11" si="1">+E14+E20</f>
        <v>0</v>
      </c>
      <c r="F11" s="681">
        <f t="shared" si="1"/>
        <v>0</v>
      </c>
      <c r="G11" s="681">
        <f t="shared" si="1"/>
        <v>0</v>
      </c>
      <c r="H11" s="681">
        <f t="shared" si="1"/>
        <v>0</v>
      </c>
      <c r="I11" s="681">
        <f t="shared" si="1"/>
        <v>0</v>
      </c>
      <c r="J11" s="681">
        <f t="shared" si="1"/>
        <v>0</v>
      </c>
      <c r="K11" s="681">
        <f t="shared" si="1"/>
        <v>0</v>
      </c>
      <c r="L11" s="681">
        <f t="shared" si="1"/>
        <v>0</v>
      </c>
      <c r="M11" s="785">
        <f t="shared" si="1"/>
        <v>0</v>
      </c>
      <c r="Q11" s="673"/>
      <c r="R11" s="673"/>
      <c r="S11" s="673"/>
    </row>
    <row r="12" spans="1:19" ht="13.5" customHeight="1" thickBot="1">
      <c r="A12" s="648"/>
      <c r="B12" s="678">
        <v>3</v>
      </c>
      <c r="C12" s="682" t="s">
        <v>364</v>
      </c>
      <c r="D12" s="683"/>
      <c r="E12" s="681">
        <f t="shared" ref="E12:M12" si="2">E18+E24</f>
        <v>0</v>
      </c>
      <c r="F12" s="681">
        <f t="shared" si="2"/>
        <v>0</v>
      </c>
      <c r="G12" s="681">
        <f t="shared" si="2"/>
        <v>0</v>
      </c>
      <c r="H12" s="681">
        <f t="shared" si="2"/>
        <v>0</v>
      </c>
      <c r="I12" s="681">
        <f t="shared" si="2"/>
        <v>0</v>
      </c>
      <c r="J12" s="681">
        <f t="shared" si="2"/>
        <v>0</v>
      </c>
      <c r="K12" s="681">
        <f t="shared" si="2"/>
        <v>0</v>
      </c>
      <c r="L12" s="681">
        <f t="shared" si="2"/>
        <v>0</v>
      </c>
      <c r="M12" s="785">
        <f t="shared" si="2"/>
        <v>0</v>
      </c>
      <c r="P12" s="684"/>
      <c r="Q12" s="684"/>
    </row>
    <row r="13" spans="1:19" ht="13.5" customHeight="1">
      <c r="A13" s="648"/>
      <c r="B13" s="685">
        <v>4</v>
      </c>
      <c r="C13" s="686" t="s">
        <v>365</v>
      </c>
      <c r="D13" s="687"/>
      <c r="E13" s="677">
        <f t="shared" ref="E13:M13" si="3">SUM(E14,E18)</f>
        <v>0</v>
      </c>
      <c r="F13" s="677">
        <f t="shared" si="3"/>
        <v>0</v>
      </c>
      <c r="G13" s="677">
        <f t="shared" si="3"/>
        <v>0</v>
      </c>
      <c r="H13" s="677">
        <f t="shared" si="3"/>
        <v>0</v>
      </c>
      <c r="I13" s="677">
        <f t="shared" si="3"/>
        <v>0</v>
      </c>
      <c r="J13" s="677">
        <f t="shared" si="3"/>
        <v>0</v>
      </c>
      <c r="K13" s="677">
        <f t="shared" si="3"/>
        <v>0</v>
      </c>
      <c r="L13" s="677">
        <f t="shared" si="3"/>
        <v>0</v>
      </c>
      <c r="M13" s="39">
        <f t="shared" si="3"/>
        <v>0</v>
      </c>
      <c r="N13" s="688"/>
    </row>
    <row r="14" spans="1:19" ht="13.5" customHeight="1">
      <c r="A14" s="648"/>
      <c r="B14" s="678">
        <v>5</v>
      </c>
      <c r="C14" s="689" t="s">
        <v>38</v>
      </c>
      <c r="D14" s="690"/>
      <c r="E14" s="691">
        <f t="shared" ref="E14:J14" si="4">SUM(E15:E17)</f>
        <v>0</v>
      </c>
      <c r="F14" s="691">
        <f t="shared" si="4"/>
        <v>0</v>
      </c>
      <c r="G14" s="691">
        <f t="shared" si="4"/>
        <v>0</v>
      </c>
      <c r="H14" s="691">
        <f t="shared" si="4"/>
        <v>0</v>
      </c>
      <c r="I14" s="691">
        <f t="shared" si="4"/>
        <v>0</v>
      </c>
      <c r="J14" s="691">
        <f t="shared" si="4"/>
        <v>0</v>
      </c>
      <c r="K14" s="692"/>
      <c r="L14" s="692"/>
      <c r="M14" s="692"/>
      <c r="N14" s="688"/>
    </row>
    <row r="15" spans="1:19" ht="13.5" customHeight="1">
      <c r="A15" s="648"/>
      <c r="B15" s="678">
        <v>6</v>
      </c>
      <c r="C15" s="693" t="s">
        <v>40</v>
      </c>
      <c r="D15" s="694"/>
      <c r="E15" s="695"/>
      <c r="F15" s="695"/>
      <c r="G15" s="695"/>
      <c r="H15" s="695"/>
      <c r="I15" s="695"/>
      <c r="J15" s="695"/>
      <c r="K15" s="696" t="s">
        <v>87</v>
      </c>
      <c r="L15" s="696" t="s">
        <v>87</v>
      </c>
      <c r="M15" s="696" t="s">
        <v>87</v>
      </c>
      <c r="N15" s="697"/>
    </row>
    <row r="16" spans="1:19" ht="13.5" customHeight="1">
      <c r="A16" s="648"/>
      <c r="B16" s="678">
        <v>7</v>
      </c>
      <c r="C16" s="693" t="s">
        <v>366</v>
      </c>
      <c r="D16" s="694"/>
      <c r="E16" s="695"/>
      <c r="F16" s="695"/>
      <c r="G16" s="695"/>
      <c r="H16" s="695"/>
      <c r="I16" s="695"/>
      <c r="J16" s="695"/>
      <c r="K16" s="696" t="s">
        <v>87</v>
      </c>
      <c r="L16" s="696" t="s">
        <v>87</v>
      </c>
      <c r="M16" s="696" t="s">
        <v>87</v>
      </c>
      <c r="N16" s="697"/>
    </row>
    <row r="17" spans="1:14" ht="13.5" customHeight="1">
      <c r="A17" s="648"/>
      <c r="B17" s="678">
        <v>8</v>
      </c>
      <c r="C17" s="693" t="s">
        <v>367</v>
      </c>
      <c r="D17" s="694"/>
      <c r="E17" s="695"/>
      <c r="F17" s="695"/>
      <c r="G17" s="695"/>
      <c r="H17" s="695"/>
      <c r="I17" s="695"/>
      <c r="J17" s="695"/>
      <c r="K17" s="696" t="s">
        <v>87</v>
      </c>
      <c r="L17" s="696" t="s">
        <v>87</v>
      </c>
      <c r="M17" s="696" t="s">
        <v>87</v>
      </c>
      <c r="N17" s="697"/>
    </row>
    <row r="18" spans="1:14" ht="13.5" customHeight="1" thickBot="1">
      <c r="A18" s="648"/>
      <c r="B18" s="698">
        <v>9</v>
      </c>
      <c r="C18" s="699" t="s">
        <v>34</v>
      </c>
      <c r="D18" s="700"/>
      <c r="E18" s="681">
        <f>IF($E$14+$F$14+$E$20+$F$20=0,0,E25*($E$14+$F$14)/($E$14+$F$14+$E$20+$F$20))</f>
        <v>0</v>
      </c>
      <c r="F18" s="681">
        <f>IF($E$14+$F$14+$E$20+$F$20=0,0,F25*($E$14+$F$14)/($E$14+$F$14+$E$20+$F$20))</f>
        <v>0</v>
      </c>
      <c r="G18" s="681">
        <f>IF($G$14+$H$14+$G$20+$H$20=0,0,G25*($G$14+$H$14)/($G$14+$H$14+$G$20+$H$20))</f>
        <v>0</v>
      </c>
      <c r="H18" s="681">
        <f>IF($G$14+$H$14+$G$20+$H$20=0,0,H25*($G$14+$H$14)/($G$14+$H$14+$G$20+$H$20))</f>
        <v>0</v>
      </c>
      <c r="I18" s="681">
        <f>IF($I$14+$J$14+$I$20+$J$20=0,0,I25*($I$14+$J$14)/($I$14+$J$14+$I$20+$J$20))</f>
        <v>0</v>
      </c>
      <c r="J18" s="681">
        <f>IF($I$14+$J$14+$I$20+$J$20=0,0,J25*($I$14+$J$14)/($I$14+$J$14+$I$20+$J$20))</f>
        <v>0</v>
      </c>
      <c r="K18" s="681">
        <f>IF($K$14+$K$20=0,0,K25*$K$14/($K$14+$K$20))</f>
        <v>0</v>
      </c>
      <c r="L18" s="681">
        <f>IF($L$14+$L$20=0,0,L25*$L$14/($L$14+$L$20))</f>
        <v>0</v>
      </c>
      <c r="M18" s="785">
        <f>IF($M$14+$M$20=0,0,M25*$M$14/($M$14+$M$20))</f>
        <v>0</v>
      </c>
    </row>
    <row r="19" spans="1:14" ht="13.5" customHeight="1">
      <c r="A19" s="648"/>
      <c r="B19" s="685">
        <v>10</v>
      </c>
      <c r="C19" s="701" t="s">
        <v>368</v>
      </c>
      <c r="D19" s="702"/>
      <c r="E19" s="677">
        <f t="shared" ref="E19:M19" si="5">SUM(E20,E24)</f>
        <v>0</v>
      </c>
      <c r="F19" s="677">
        <f t="shared" si="5"/>
        <v>0</v>
      </c>
      <c r="G19" s="677">
        <f t="shared" si="5"/>
        <v>0</v>
      </c>
      <c r="H19" s="677">
        <f t="shared" si="5"/>
        <v>0</v>
      </c>
      <c r="I19" s="677">
        <f t="shared" si="5"/>
        <v>0</v>
      </c>
      <c r="J19" s="677">
        <f t="shared" si="5"/>
        <v>0</v>
      </c>
      <c r="K19" s="677">
        <f t="shared" si="5"/>
        <v>0</v>
      </c>
      <c r="L19" s="677">
        <f t="shared" si="5"/>
        <v>0</v>
      </c>
      <c r="M19" s="39">
        <f t="shared" si="5"/>
        <v>0</v>
      </c>
      <c r="N19" s="688"/>
    </row>
    <row r="20" spans="1:14" ht="13.5" customHeight="1">
      <c r="A20" s="648"/>
      <c r="B20" s="678">
        <v>11</v>
      </c>
      <c r="C20" s="689" t="s">
        <v>38</v>
      </c>
      <c r="D20" s="703"/>
      <c r="E20" s="704">
        <f t="shared" ref="E20:J20" si="6">SUM(E21:E23)</f>
        <v>0</v>
      </c>
      <c r="F20" s="704">
        <f t="shared" si="6"/>
        <v>0</v>
      </c>
      <c r="G20" s="704">
        <f t="shared" si="6"/>
        <v>0</v>
      </c>
      <c r="H20" s="704">
        <f t="shared" si="6"/>
        <v>0</v>
      </c>
      <c r="I20" s="704">
        <f t="shared" si="6"/>
        <v>0</v>
      </c>
      <c r="J20" s="704">
        <f t="shared" si="6"/>
        <v>0</v>
      </c>
      <c r="K20" s="56"/>
      <c r="L20" s="56"/>
      <c r="M20" s="56"/>
      <c r="N20" s="688"/>
    </row>
    <row r="21" spans="1:14" ht="13.5" customHeight="1">
      <c r="A21" s="648"/>
      <c r="B21" s="678">
        <v>12</v>
      </c>
      <c r="C21" s="693" t="s">
        <v>369</v>
      </c>
      <c r="D21" s="705"/>
      <c r="E21" s="695"/>
      <c r="F21" s="695"/>
      <c r="G21" s="695"/>
      <c r="H21" s="695"/>
      <c r="I21" s="695"/>
      <c r="J21" s="695"/>
      <c r="K21" s="696" t="s">
        <v>87</v>
      </c>
      <c r="L21" s="696" t="s">
        <v>87</v>
      </c>
      <c r="M21" s="696" t="s">
        <v>87</v>
      </c>
      <c r="N21" s="706"/>
    </row>
    <row r="22" spans="1:14" ht="13.5" customHeight="1">
      <c r="A22" s="648"/>
      <c r="B22" s="678">
        <v>13</v>
      </c>
      <c r="C22" s="707" t="s">
        <v>370</v>
      </c>
      <c r="D22" s="708"/>
      <c r="E22" s="695"/>
      <c r="F22" s="695"/>
      <c r="G22" s="695"/>
      <c r="H22" s="695"/>
      <c r="I22" s="695"/>
      <c r="J22" s="695"/>
      <c r="K22" s="696" t="s">
        <v>87</v>
      </c>
      <c r="L22" s="696" t="s">
        <v>87</v>
      </c>
      <c r="M22" s="696" t="s">
        <v>87</v>
      </c>
    </row>
    <row r="23" spans="1:14" ht="13.5" customHeight="1">
      <c r="A23" s="648"/>
      <c r="B23" s="678">
        <v>14</v>
      </c>
      <c r="C23" s="693" t="s">
        <v>367</v>
      </c>
      <c r="D23" s="709"/>
      <c r="E23" s="695"/>
      <c r="F23" s="695"/>
      <c r="G23" s="695"/>
      <c r="H23" s="695"/>
      <c r="I23" s="695"/>
      <c r="J23" s="695"/>
      <c r="K23" s="696" t="s">
        <v>87</v>
      </c>
      <c r="L23" s="696" t="s">
        <v>87</v>
      </c>
      <c r="M23" s="696" t="s">
        <v>87</v>
      </c>
    </row>
    <row r="24" spans="1:14" ht="13.5" customHeight="1" thickBot="1">
      <c r="A24" s="648"/>
      <c r="B24" s="698">
        <v>15</v>
      </c>
      <c r="C24" s="710" t="s">
        <v>34</v>
      </c>
      <c r="D24" s="711"/>
      <c r="E24" s="681">
        <f>IF($E$14+$F$14+$E$20+$F$20=0,0,E25*($E$20+$F$20)/($E$14+$F$14+$E$20+$F$20))</f>
        <v>0</v>
      </c>
      <c r="F24" s="681">
        <f>IF($E$14+$F$14+$E$20+$F$20=0,0,F25*($E$20+$F$20)/($E$14+$F$14+$E$20+$F$20))</f>
        <v>0</v>
      </c>
      <c r="G24" s="681">
        <f>IF($G$14+$H$14+$G$20+$H$20=0,0,G25*($G$20+$H$20)/($G$14+$H$14+$G$20+$H$20))</f>
        <v>0</v>
      </c>
      <c r="H24" s="681">
        <f>IF($G$14+$H$14+$G$20+$H$20=0,0,H25*($G$20+$H$20)/($G$14+$H$14+$G$20+$H$20))</f>
        <v>0</v>
      </c>
      <c r="I24" s="681">
        <f>IF($I$14+$J$14+$I$20+$J$20=0,0,I25*($I$20+$J$20)/($I$14+$J$14+$I$20+$J$20))</f>
        <v>0</v>
      </c>
      <c r="J24" s="681">
        <f>IF($I$14+$J$14+$I$20+$J$20=0,0,J25*($I$20+$J$20)/($I$14+$J$14+$I$20+$J$20))</f>
        <v>0</v>
      </c>
      <c r="K24" s="681">
        <f>IF($K$14+$K$20=0,0,K25*$K$20/($K$14+$K$20))</f>
        <v>0</v>
      </c>
      <c r="L24" s="681">
        <f>IF($L$14+$L$20=0,0,L25*$L$20/($L$14+$L$20))</f>
        <v>0</v>
      </c>
      <c r="M24" s="785">
        <f>IF($M$14+$M$20=0,0,M25*$M$20/($M$14+$M$20))</f>
        <v>0</v>
      </c>
    </row>
    <row r="25" spans="1:14" ht="13.5" customHeight="1">
      <c r="A25" s="648"/>
      <c r="B25" s="685">
        <v>16</v>
      </c>
      <c r="C25" s="712" t="s">
        <v>371</v>
      </c>
      <c r="D25" s="713"/>
      <c r="E25" s="714">
        <f t="shared" ref="E25:J25" si="7">SUM(E26:E32)</f>
        <v>0</v>
      </c>
      <c r="F25" s="714">
        <f t="shared" si="7"/>
        <v>0</v>
      </c>
      <c r="G25" s="714">
        <f t="shared" si="7"/>
        <v>0</v>
      </c>
      <c r="H25" s="714">
        <f t="shared" si="7"/>
        <v>0</v>
      </c>
      <c r="I25" s="714">
        <f t="shared" si="7"/>
        <v>0</v>
      </c>
      <c r="J25" s="714">
        <f t="shared" si="7"/>
        <v>0</v>
      </c>
      <c r="K25" s="56"/>
      <c r="L25" s="56"/>
      <c r="M25" s="56"/>
    </row>
    <row r="26" spans="1:14" ht="13.5" customHeight="1">
      <c r="A26" s="648"/>
      <c r="B26" s="678">
        <v>17</v>
      </c>
      <c r="C26" s="715" t="s">
        <v>58</v>
      </c>
      <c r="D26" s="716"/>
      <c r="E26" s="56"/>
      <c r="F26" s="56"/>
      <c r="G26" s="56"/>
      <c r="H26" s="56"/>
      <c r="I26" s="56"/>
      <c r="J26" s="56"/>
      <c r="K26" s="696" t="s">
        <v>87</v>
      </c>
      <c r="L26" s="717" t="s">
        <v>87</v>
      </c>
      <c r="M26" s="696" t="s">
        <v>87</v>
      </c>
    </row>
    <row r="27" spans="1:14" ht="13.5" customHeight="1">
      <c r="A27" s="648"/>
      <c r="B27" s="678">
        <v>18</v>
      </c>
      <c r="C27" s="718" t="s">
        <v>60</v>
      </c>
      <c r="D27" s="716"/>
      <c r="E27" s="56"/>
      <c r="F27" s="56"/>
      <c r="G27" s="56"/>
      <c r="H27" s="56"/>
      <c r="I27" s="56"/>
      <c r="J27" s="56"/>
      <c r="K27" s="696" t="s">
        <v>87</v>
      </c>
      <c r="L27" s="717" t="s">
        <v>87</v>
      </c>
      <c r="M27" s="696" t="s">
        <v>87</v>
      </c>
    </row>
    <row r="28" spans="1:14" ht="13.5" customHeight="1">
      <c r="A28" s="648"/>
      <c r="B28" s="678">
        <v>19</v>
      </c>
      <c r="C28" s="718" t="s">
        <v>62</v>
      </c>
      <c r="D28" s="716"/>
      <c r="E28" s="56"/>
      <c r="F28" s="56"/>
      <c r="G28" s="56"/>
      <c r="H28" s="56"/>
      <c r="I28" s="56"/>
      <c r="J28" s="56"/>
      <c r="K28" s="696" t="s">
        <v>87</v>
      </c>
      <c r="L28" s="717" t="s">
        <v>87</v>
      </c>
      <c r="M28" s="696" t="s">
        <v>87</v>
      </c>
    </row>
    <row r="29" spans="1:14" ht="13.5" customHeight="1">
      <c r="A29" s="648"/>
      <c r="B29" s="678">
        <v>20</v>
      </c>
      <c r="C29" s="718" t="s">
        <v>64</v>
      </c>
      <c r="D29" s="716"/>
      <c r="E29" s="56"/>
      <c r="F29" s="56"/>
      <c r="G29" s="56"/>
      <c r="H29" s="56"/>
      <c r="I29" s="56"/>
      <c r="J29" s="56"/>
      <c r="K29" s="719" t="s">
        <v>87</v>
      </c>
      <c r="L29" s="720" t="s">
        <v>87</v>
      </c>
      <c r="M29" s="719" t="s">
        <v>87</v>
      </c>
    </row>
    <row r="30" spans="1:14" ht="13.5" customHeight="1">
      <c r="A30" s="648"/>
      <c r="B30" s="678">
        <v>21</v>
      </c>
      <c r="C30" s="718" t="s">
        <v>66</v>
      </c>
      <c r="D30" s="716"/>
      <c r="E30" s="56"/>
      <c r="F30" s="56"/>
      <c r="G30" s="56"/>
      <c r="H30" s="56"/>
      <c r="I30" s="56"/>
      <c r="J30" s="56"/>
      <c r="K30" s="719" t="s">
        <v>87</v>
      </c>
      <c r="L30" s="720" t="s">
        <v>87</v>
      </c>
      <c r="M30" s="719" t="s">
        <v>87</v>
      </c>
    </row>
    <row r="31" spans="1:14" ht="13.5" customHeight="1">
      <c r="A31" s="648"/>
      <c r="B31" s="678">
        <v>22</v>
      </c>
      <c r="C31" s="718" t="s">
        <v>68</v>
      </c>
      <c r="D31" s="716"/>
      <c r="E31" s="56"/>
      <c r="F31" s="56"/>
      <c r="G31" s="56"/>
      <c r="H31" s="56"/>
      <c r="I31" s="56"/>
      <c r="J31" s="56"/>
      <c r="K31" s="719" t="s">
        <v>87</v>
      </c>
      <c r="L31" s="720" t="s">
        <v>87</v>
      </c>
      <c r="M31" s="719" t="s">
        <v>87</v>
      </c>
    </row>
    <row r="32" spans="1:14" ht="13.5" customHeight="1" thickBot="1">
      <c r="A32" s="648"/>
      <c r="B32" s="698">
        <v>23</v>
      </c>
      <c r="C32" s="721" t="s">
        <v>162</v>
      </c>
      <c r="D32" s="722"/>
      <c r="E32" s="72"/>
      <c r="F32" s="72"/>
      <c r="G32" s="72"/>
      <c r="H32" s="72"/>
      <c r="I32" s="72"/>
      <c r="J32" s="72"/>
      <c r="K32" s="786" t="s">
        <v>87</v>
      </c>
      <c r="L32" s="787" t="s">
        <v>87</v>
      </c>
      <c r="M32" s="786" t="s">
        <v>87</v>
      </c>
    </row>
    <row r="33" spans="1:13" ht="7.5" customHeight="1" thickBot="1">
      <c r="A33" s="648"/>
      <c r="B33" s="723"/>
      <c r="C33" s="724"/>
      <c r="D33" s="725"/>
      <c r="E33" s="726"/>
      <c r="F33" s="726"/>
      <c r="G33" s="726"/>
      <c r="H33" s="726"/>
      <c r="I33" s="726"/>
      <c r="J33" s="726"/>
      <c r="K33" s="726"/>
      <c r="L33" s="726"/>
      <c r="M33" s="726"/>
    </row>
    <row r="34" spans="1:13" ht="13.5" customHeight="1" thickBot="1">
      <c r="A34" s="648"/>
      <c r="B34" s="727" t="s">
        <v>373</v>
      </c>
      <c r="C34" s="728"/>
      <c r="D34" s="729"/>
      <c r="E34" s="730" t="s">
        <v>361</v>
      </c>
      <c r="F34" s="731" t="s">
        <v>362</v>
      </c>
      <c r="G34" s="732"/>
      <c r="H34" s="732"/>
      <c r="I34" s="733"/>
      <c r="J34" s="733"/>
    </row>
    <row r="35" spans="1:13" ht="13.5" customHeight="1" thickBot="1">
      <c r="A35" s="648"/>
      <c r="B35" s="734">
        <v>24</v>
      </c>
      <c r="C35" s="735" t="s">
        <v>36</v>
      </c>
      <c r="D35" s="736"/>
      <c r="E35" s="737" t="s">
        <v>87</v>
      </c>
      <c r="F35" s="738" t="s">
        <v>87</v>
      </c>
      <c r="G35" s="739"/>
      <c r="H35" s="739"/>
      <c r="I35" s="739"/>
      <c r="J35" s="733"/>
    </row>
    <row r="36" spans="1:13" ht="13.5" customHeight="1">
      <c r="A36" s="648"/>
      <c r="B36" s="740">
        <v>25</v>
      </c>
      <c r="C36" s="741" t="s">
        <v>40</v>
      </c>
      <c r="D36" s="742" t="s">
        <v>88</v>
      </c>
      <c r="E36" s="775"/>
      <c r="F36" s="776"/>
      <c r="G36" s="673"/>
      <c r="H36" s="673"/>
      <c r="I36" s="673"/>
      <c r="J36" s="745" t="s">
        <v>92</v>
      </c>
      <c r="K36" s="788"/>
      <c r="L36" s="790" t="s">
        <v>93</v>
      </c>
      <c r="M36" s="746"/>
    </row>
    <row r="37" spans="1:13" ht="13.5" customHeight="1">
      <c r="A37" s="648"/>
      <c r="B37" s="747">
        <v>26</v>
      </c>
      <c r="C37" s="741" t="s">
        <v>42</v>
      </c>
      <c r="D37" s="742" t="s">
        <v>89</v>
      </c>
      <c r="E37" s="743"/>
      <c r="F37" s="744"/>
      <c r="G37" s="748"/>
      <c r="H37" s="748"/>
      <c r="I37" s="748"/>
      <c r="J37" s="829" t="s">
        <v>382</v>
      </c>
      <c r="K37" s="830"/>
      <c r="L37" s="831" t="s">
        <v>382</v>
      </c>
      <c r="M37" s="832"/>
    </row>
    <row r="38" spans="1:13" ht="13.5" customHeight="1" thickBot="1">
      <c r="A38" s="648"/>
      <c r="B38" s="749">
        <v>27</v>
      </c>
      <c r="C38" s="750" t="s">
        <v>44</v>
      </c>
      <c r="D38" s="751" t="s">
        <v>89</v>
      </c>
      <c r="E38" s="752"/>
      <c r="F38" s="744"/>
      <c r="G38" s="748"/>
      <c r="H38" s="748"/>
      <c r="I38" s="748"/>
      <c r="J38" s="753"/>
      <c r="K38" s="754"/>
      <c r="L38" s="791"/>
      <c r="M38" s="755"/>
    </row>
    <row r="39" spans="1:13" ht="13.5" customHeight="1">
      <c r="A39" s="756"/>
      <c r="B39" s="757">
        <v>28</v>
      </c>
      <c r="C39" s="758" t="s">
        <v>47</v>
      </c>
      <c r="D39" s="759"/>
      <c r="E39" s="760" t="s">
        <v>87</v>
      </c>
      <c r="F39" s="761" t="s">
        <v>87</v>
      </c>
      <c r="G39" s="762"/>
      <c r="H39" s="762"/>
      <c r="I39" s="762"/>
      <c r="J39" s="763"/>
      <c r="K39" s="754"/>
      <c r="L39" s="792"/>
      <c r="M39" s="755"/>
    </row>
    <row r="40" spans="1:13" ht="13.5" customHeight="1" thickBot="1">
      <c r="B40" s="740">
        <v>29</v>
      </c>
      <c r="C40" s="741" t="s">
        <v>90</v>
      </c>
      <c r="D40" s="742" t="s">
        <v>88</v>
      </c>
      <c r="E40" s="775"/>
      <c r="F40" s="776"/>
      <c r="G40" s="673"/>
      <c r="I40" s="673"/>
      <c r="J40" s="764" t="s">
        <v>94</v>
      </c>
      <c r="K40" s="789"/>
      <c r="L40" s="793" t="s">
        <v>94</v>
      </c>
      <c r="M40" s="765"/>
    </row>
    <row r="41" spans="1:13" ht="13.5" customHeight="1" thickBot="1">
      <c r="B41" s="747">
        <v>30</v>
      </c>
      <c r="C41" s="784" t="s">
        <v>52</v>
      </c>
      <c r="D41" s="742" t="s">
        <v>89</v>
      </c>
      <c r="E41" s="743"/>
      <c r="F41" s="744"/>
      <c r="G41" s="748"/>
      <c r="I41" s="748"/>
      <c r="J41" s="766" t="s">
        <v>95</v>
      </c>
      <c r="K41" s="157"/>
      <c r="L41" s="767"/>
      <c r="M41" s="768"/>
    </row>
    <row r="42" spans="1:13" ht="13.5" customHeight="1" thickBot="1">
      <c r="B42" s="779" t="s">
        <v>374</v>
      </c>
      <c r="C42" s="780" t="s">
        <v>44</v>
      </c>
      <c r="D42" s="781" t="s">
        <v>89</v>
      </c>
      <c r="E42" s="782"/>
      <c r="F42" s="783"/>
      <c r="G42" s="748"/>
      <c r="I42" s="748"/>
      <c r="J42" s="777"/>
      <c r="K42" s="778"/>
      <c r="L42" s="767"/>
      <c r="M42" s="768"/>
    </row>
    <row r="43" spans="1:13">
      <c r="B43" s="769"/>
      <c r="C43" s="770"/>
      <c r="D43" s="770"/>
      <c r="E43" s="770"/>
      <c r="F43" s="770"/>
    </row>
    <row r="44" spans="1:13">
      <c r="B44" s="771" t="s">
        <v>91</v>
      </c>
      <c r="C44" s="772"/>
      <c r="D44" s="772"/>
      <c r="E44" s="772"/>
      <c r="F44" s="772"/>
      <c r="G44" s="772"/>
      <c r="H44" s="772"/>
      <c r="I44" s="772"/>
      <c r="J44" s="772"/>
      <c r="K44" s="772"/>
      <c r="L44" s="772"/>
    </row>
    <row r="45" spans="1:13">
      <c r="B45" s="772"/>
      <c r="C45" s="772"/>
      <c r="D45" s="772"/>
      <c r="E45" s="772"/>
      <c r="F45" s="772"/>
      <c r="G45" s="772"/>
      <c r="H45" s="772"/>
      <c r="I45" s="772"/>
      <c r="J45" s="772"/>
      <c r="K45" s="772"/>
      <c r="L45" s="772"/>
    </row>
    <row r="46" spans="1:13">
      <c r="B46" s="773" t="s">
        <v>372</v>
      </c>
      <c r="C46" s="772"/>
      <c r="D46" s="772"/>
      <c r="E46" s="772"/>
      <c r="F46" s="772"/>
      <c r="G46" s="772"/>
      <c r="H46" s="772"/>
      <c r="I46" s="772"/>
      <c r="J46" s="772"/>
      <c r="K46" s="772"/>
      <c r="L46" s="772"/>
    </row>
    <row r="49" spans="3:3">
      <c r="C49" s="774"/>
    </row>
    <row r="50" spans="3:3">
      <c r="C50" s="706"/>
    </row>
  </sheetData>
  <mergeCells count="7">
    <mergeCell ref="B6:D8"/>
    <mergeCell ref="E6:F6"/>
    <mergeCell ref="G6:H6"/>
    <mergeCell ref="I6:J6"/>
    <mergeCell ref="E7:F7"/>
    <mergeCell ref="G7:H7"/>
    <mergeCell ref="I7:J7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5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1">
    <pageSetUpPr fitToPage="1"/>
  </sheetPr>
  <dimension ref="A1:S27"/>
  <sheetViews>
    <sheetView showGridLines="0" topLeftCell="D1" zoomScale="80" zoomScaleNormal="80" workbookViewId="0">
      <selection activeCell="K6" sqref="K6:L6"/>
    </sheetView>
  </sheetViews>
  <sheetFormatPr defaultColWidth="9.140625" defaultRowHeight="12.75"/>
  <cols>
    <col min="1" max="1" width="2.7109375" style="795" customWidth="1"/>
    <col min="2" max="2" width="4.140625" style="795" customWidth="1"/>
    <col min="3" max="3" width="17.140625" style="795" customWidth="1"/>
    <col min="4" max="4" width="19.5703125" style="795" customWidth="1"/>
    <col min="5" max="18" width="17.85546875" style="795" customWidth="1"/>
    <col min="19" max="19" width="5.42578125" style="795" customWidth="1"/>
    <col min="20" max="16384" width="9.140625" style="795"/>
  </cols>
  <sheetData>
    <row r="1" spans="1:19" ht="13.5" thickBot="1">
      <c r="A1" s="794"/>
      <c r="B1" s="794"/>
      <c r="C1" s="794"/>
      <c r="D1" s="794"/>
      <c r="E1" s="794"/>
      <c r="F1" s="794"/>
      <c r="G1" s="794"/>
      <c r="H1" s="794"/>
      <c r="I1" s="794"/>
      <c r="J1" s="296"/>
      <c r="K1" s="376"/>
      <c r="L1" s="376"/>
      <c r="M1" s="376"/>
      <c r="N1" s="376"/>
      <c r="O1" s="376"/>
      <c r="P1" s="376"/>
    </row>
    <row r="2" spans="1:19" ht="13.5" thickBot="1">
      <c r="A2" s="794"/>
      <c r="B2" s="794"/>
      <c r="C2" s="794"/>
      <c r="D2" s="794"/>
      <c r="E2" s="794"/>
      <c r="F2" s="794"/>
      <c r="G2" s="376"/>
      <c r="H2" s="376"/>
      <c r="I2" s="376"/>
      <c r="J2" s="296"/>
      <c r="K2" s="376"/>
      <c r="L2" s="376"/>
      <c r="O2" s="796" t="s">
        <v>0</v>
      </c>
      <c r="P2" s="797"/>
      <c r="Q2" s="798" t="s">
        <v>1</v>
      </c>
      <c r="R2" s="799">
        <v>2023</v>
      </c>
    </row>
    <row r="3" spans="1:19" ht="15.75">
      <c r="A3" s="794"/>
      <c r="B3" s="800" t="s">
        <v>375</v>
      </c>
      <c r="C3" s="794"/>
      <c r="D3" s="800"/>
      <c r="E3" s="800"/>
      <c r="F3" s="800"/>
      <c r="G3" s="800"/>
      <c r="H3" s="800"/>
      <c r="I3" s="794"/>
      <c r="J3" s="296"/>
      <c r="K3" s="376"/>
      <c r="L3" s="376"/>
      <c r="M3" s="376"/>
      <c r="N3" s="376"/>
      <c r="O3" s="376"/>
      <c r="P3" s="376"/>
    </row>
    <row r="4" spans="1:19" ht="13.5" thickBot="1">
      <c r="A4" s="376"/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801"/>
      <c r="R4" s="801" t="s">
        <v>3</v>
      </c>
    </row>
    <row r="5" spans="1:19" ht="15.75" thickBot="1">
      <c r="A5" s="376"/>
      <c r="B5" s="1968"/>
      <c r="C5" s="1971" t="s">
        <v>153</v>
      </c>
      <c r="D5" s="1973" t="s">
        <v>376</v>
      </c>
      <c r="E5" s="1976" t="s">
        <v>377</v>
      </c>
      <c r="F5" s="1979" t="s">
        <v>154</v>
      </c>
      <c r="G5" s="1962" t="s">
        <v>4</v>
      </c>
      <c r="H5" s="1963"/>
      <c r="I5" s="1963"/>
      <c r="J5" s="1967"/>
      <c r="K5" s="1962" t="s">
        <v>5</v>
      </c>
      <c r="L5" s="1963"/>
      <c r="M5" s="1963"/>
      <c r="N5" s="1963"/>
      <c r="O5" s="1963"/>
      <c r="P5" s="1963"/>
      <c r="Q5" s="1963"/>
      <c r="R5" s="1963"/>
      <c r="S5" s="847"/>
    </row>
    <row r="6" spans="1:19" ht="15">
      <c r="A6" s="376"/>
      <c r="B6" s="1969"/>
      <c r="C6" s="1972"/>
      <c r="D6" s="1974"/>
      <c r="E6" s="1977"/>
      <c r="F6" s="1972"/>
      <c r="G6" s="1964">
        <f>R2-1</f>
        <v>2022</v>
      </c>
      <c r="H6" s="1965"/>
      <c r="I6" s="1964">
        <f>R2</f>
        <v>2023</v>
      </c>
      <c r="J6" s="1965"/>
      <c r="K6" s="1964">
        <f>R2+1</f>
        <v>2024</v>
      </c>
      <c r="L6" s="1965"/>
      <c r="M6" s="1964">
        <f>R2+2</f>
        <v>2025</v>
      </c>
      <c r="N6" s="1966"/>
      <c r="O6" s="1964">
        <f>R2+3</f>
        <v>2026</v>
      </c>
      <c r="P6" s="1966"/>
      <c r="Q6" s="1964">
        <f>R2+4</f>
        <v>2027</v>
      </c>
      <c r="R6" s="1965"/>
      <c r="S6" s="847"/>
    </row>
    <row r="7" spans="1:19" ht="32.25" customHeight="1" thickBot="1">
      <c r="A7" s="376"/>
      <c r="B7" s="1970"/>
      <c r="C7" s="1972"/>
      <c r="D7" s="1975"/>
      <c r="E7" s="1978"/>
      <c r="F7" s="1972"/>
      <c r="G7" s="802" t="s">
        <v>378</v>
      </c>
      <c r="H7" s="803" t="s">
        <v>379</v>
      </c>
      <c r="I7" s="804" t="s">
        <v>378</v>
      </c>
      <c r="J7" s="803" t="s">
        <v>379</v>
      </c>
      <c r="K7" s="802" t="s">
        <v>380</v>
      </c>
      <c r="L7" s="803" t="s">
        <v>379</v>
      </c>
      <c r="M7" s="805" t="s">
        <v>380</v>
      </c>
      <c r="N7" s="806" t="s">
        <v>379</v>
      </c>
      <c r="O7" s="802" t="s">
        <v>380</v>
      </c>
      <c r="P7" s="803" t="s">
        <v>379</v>
      </c>
      <c r="Q7" s="805" t="s">
        <v>380</v>
      </c>
      <c r="R7" s="803" t="s">
        <v>381</v>
      </c>
      <c r="S7" s="847"/>
    </row>
    <row r="8" spans="1:19" ht="15">
      <c r="A8" s="376"/>
      <c r="B8" s="807">
        <v>1</v>
      </c>
      <c r="C8" s="808"/>
      <c r="D8" s="869"/>
      <c r="E8" s="809"/>
      <c r="F8" s="810"/>
      <c r="G8" s="811"/>
      <c r="H8" s="812"/>
      <c r="I8" s="813"/>
      <c r="J8" s="812"/>
      <c r="K8" s="814"/>
      <c r="L8" s="815"/>
      <c r="M8" s="814"/>
      <c r="N8" s="815"/>
      <c r="O8" s="814"/>
      <c r="P8" s="815"/>
      <c r="Q8" s="814"/>
      <c r="R8" s="815"/>
      <c r="S8" s="847"/>
    </row>
    <row r="9" spans="1:19">
      <c r="A9" s="376"/>
      <c r="B9" s="849">
        <v>2</v>
      </c>
      <c r="C9" s="850"/>
      <c r="D9" s="851"/>
      <c r="E9" s="852"/>
      <c r="F9" s="853"/>
      <c r="G9" s="854"/>
      <c r="H9" s="852"/>
      <c r="I9" s="855"/>
      <c r="J9" s="852"/>
      <c r="K9" s="856"/>
      <c r="L9" s="857"/>
      <c r="M9" s="856"/>
      <c r="N9" s="857"/>
      <c r="O9" s="856"/>
      <c r="P9" s="857"/>
      <c r="Q9" s="856"/>
      <c r="R9" s="857"/>
      <c r="S9" s="847"/>
    </row>
    <row r="10" spans="1:19">
      <c r="A10" s="376"/>
      <c r="B10" s="858">
        <v>3</v>
      </c>
      <c r="C10" s="859"/>
      <c r="D10" s="860"/>
      <c r="E10" s="861"/>
      <c r="F10" s="862"/>
      <c r="G10" s="863"/>
      <c r="H10" s="861"/>
      <c r="I10" s="864"/>
      <c r="J10" s="861"/>
      <c r="K10" s="865"/>
      <c r="L10" s="866"/>
      <c r="M10" s="865"/>
      <c r="N10" s="866"/>
      <c r="O10" s="865"/>
      <c r="P10" s="866"/>
      <c r="Q10" s="865"/>
      <c r="R10" s="866"/>
      <c r="S10" s="848"/>
    </row>
    <row r="11" spans="1:19">
      <c r="A11" s="376"/>
      <c r="B11" s="858">
        <v>4</v>
      </c>
      <c r="C11" s="859"/>
      <c r="D11" s="860"/>
      <c r="E11" s="861"/>
      <c r="F11" s="862"/>
      <c r="G11" s="863"/>
      <c r="H11" s="861"/>
      <c r="I11" s="864"/>
      <c r="J11" s="861"/>
      <c r="K11" s="865"/>
      <c r="L11" s="866"/>
      <c r="M11" s="865"/>
      <c r="N11" s="866"/>
      <c r="O11" s="865"/>
      <c r="P11" s="866"/>
      <c r="Q11" s="865"/>
      <c r="R11" s="866"/>
      <c r="S11" s="848"/>
    </row>
    <row r="12" spans="1:19">
      <c r="A12" s="376"/>
      <c r="B12" s="858">
        <v>5</v>
      </c>
      <c r="C12" s="859"/>
      <c r="D12" s="860"/>
      <c r="E12" s="861"/>
      <c r="F12" s="862"/>
      <c r="G12" s="863"/>
      <c r="H12" s="861"/>
      <c r="I12" s="864"/>
      <c r="J12" s="861"/>
      <c r="K12" s="865"/>
      <c r="L12" s="866"/>
      <c r="M12" s="865"/>
      <c r="N12" s="866"/>
      <c r="O12" s="865"/>
      <c r="P12" s="866"/>
      <c r="Q12" s="865"/>
      <c r="R12" s="866"/>
    </row>
    <row r="13" spans="1:19">
      <c r="A13" s="376"/>
      <c r="B13" s="858">
        <v>6</v>
      </c>
      <c r="C13" s="859"/>
      <c r="D13" s="860"/>
      <c r="E13" s="861"/>
      <c r="F13" s="862"/>
      <c r="G13" s="863"/>
      <c r="H13" s="861"/>
      <c r="I13" s="864"/>
      <c r="J13" s="861"/>
      <c r="K13" s="865"/>
      <c r="L13" s="866"/>
      <c r="M13" s="865"/>
      <c r="N13" s="866"/>
      <c r="O13" s="865"/>
      <c r="P13" s="866"/>
      <c r="Q13" s="865"/>
      <c r="R13" s="866"/>
    </row>
    <row r="14" spans="1:19">
      <c r="A14" s="376"/>
      <c r="B14" s="858">
        <v>7</v>
      </c>
      <c r="C14" s="859"/>
      <c r="D14" s="860"/>
      <c r="E14" s="861"/>
      <c r="F14" s="862"/>
      <c r="G14" s="863"/>
      <c r="H14" s="861"/>
      <c r="I14" s="864"/>
      <c r="J14" s="861"/>
      <c r="K14" s="865"/>
      <c r="L14" s="866"/>
      <c r="M14" s="865"/>
      <c r="N14" s="866"/>
      <c r="O14" s="865"/>
      <c r="P14" s="866"/>
      <c r="Q14" s="865"/>
      <c r="R14" s="866"/>
    </row>
    <row r="15" spans="1:19">
      <c r="A15" s="376"/>
      <c r="B15" s="858">
        <v>8</v>
      </c>
      <c r="C15" s="859"/>
      <c r="D15" s="860"/>
      <c r="E15" s="861"/>
      <c r="F15" s="862"/>
      <c r="G15" s="863"/>
      <c r="H15" s="861"/>
      <c r="I15" s="864"/>
      <c r="J15" s="861"/>
      <c r="K15" s="865"/>
      <c r="L15" s="866"/>
      <c r="M15" s="865"/>
      <c r="N15" s="866"/>
      <c r="O15" s="865"/>
      <c r="P15" s="866"/>
      <c r="Q15" s="865"/>
      <c r="R15" s="866"/>
    </row>
    <row r="16" spans="1:19">
      <c r="A16" s="376"/>
      <c r="B16" s="858">
        <v>9</v>
      </c>
      <c r="C16" s="859"/>
      <c r="D16" s="860"/>
      <c r="E16" s="861"/>
      <c r="F16" s="862"/>
      <c r="G16" s="863"/>
      <c r="H16" s="861"/>
      <c r="I16" s="864"/>
      <c r="J16" s="861"/>
      <c r="K16" s="865"/>
      <c r="L16" s="866"/>
      <c r="M16" s="865"/>
      <c r="N16" s="866"/>
      <c r="O16" s="865"/>
      <c r="P16" s="866"/>
      <c r="Q16" s="865"/>
      <c r="R16" s="866"/>
    </row>
    <row r="17" spans="1:18" ht="13.5" thickBot="1">
      <c r="A17" s="376"/>
      <c r="B17" s="816">
        <v>10</v>
      </c>
      <c r="C17" s="817"/>
      <c r="D17" s="818"/>
      <c r="E17" s="819"/>
      <c r="F17" s="820"/>
      <c r="G17" s="821"/>
      <c r="H17" s="819"/>
      <c r="I17" s="822"/>
      <c r="J17" s="819"/>
      <c r="K17" s="823"/>
      <c r="L17" s="824"/>
      <c r="M17" s="823"/>
      <c r="N17" s="824"/>
      <c r="O17" s="823"/>
      <c r="P17" s="824"/>
      <c r="Q17" s="823"/>
      <c r="R17" s="824"/>
    </row>
    <row r="21" spans="1:18" ht="13.5" thickBot="1"/>
    <row r="22" spans="1:18">
      <c r="O22" s="825" t="s">
        <v>92</v>
      </c>
      <c r="P22" s="826"/>
      <c r="Q22" s="827" t="s">
        <v>93</v>
      </c>
      <c r="R22" s="828"/>
    </row>
    <row r="23" spans="1:18">
      <c r="O23" s="829" t="s">
        <v>382</v>
      </c>
      <c r="P23" s="830"/>
      <c r="Q23" s="831" t="s">
        <v>382</v>
      </c>
      <c r="R23" s="832"/>
    </row>
    <row r="24" spans="1:18">
      <c r="O24" s="833"/>
      <c r="P24" s="834"/>
      <c r="Q24" s="835"/>
      <c r="R24" s="836"/>
    </row>
    <row r="25" spans="1:18">
      <c r="O25" s="837"/>
      <c r="P25" s="834"/>
      <c r="Q25" s="838"/>
      <c r="R25" s="836"/>
    </row>
    <row r="26" spans="1:18" ht="13.5" thickBot="1">
      <c r="O26" s="839" t="s">
        <v>94</v>
      </c>
      <c r="P26" s="840"/>
      <c r="Q26" s="841" t="s">
        <v>94</v>
      </c>
      <c r="R26" s="842"/>
    </row>
    <row r="27" spans="1:18" ht="13.5" thickBot="1">
      <c r="O27" s="843" t="s">
        <v>95</v>
      </c>
      <c r="P27" s="844"/>
      <c r="Q27" s="845"/>
      <c r="R27" s="846"/>
    </row>
  </sheetData>
  <mergeCells count="13">
    <mergeCell ref="B5:B7"/>
    <mergeCell ref="C5:C7"/>
    <mergeCell ref="D5:D7"/>
    <mergeCell ref="E5:E7"/>
    <mergeCell ref="F5:F7"/>
    <mergeCell ref="K5:R5"/>
    <mergeCell ref="G6:H6"/>
    <mergeCell ref="I6:J6"/>
    <mergeCell ref="K6:L6"/>
    <mergeCell ref="M6:N6"/>
    <mergeCell ref="O6:P6"/>
    <mergeCell ref="Q6:R6"/>
    <mergeCell ref="G5:J5"/>
  </mergeCells>
  <pageMargins left="0.25" right="0.25" top="0.75" bottom="0.75" header="0.3" footer="0.3"/>
  <pageSetup paperSize="9" scale="4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2"/>
  <dimension ref="A1:O75"/>
  <sheetViews>
    <sheetView showGridLines="0" zoomScale="80" zoomScaleNormal="80" workbookViewId="0">
      <selection activeCell="O3" sqref="O3"/>
    </sheetView>
  </sheetViews>
  <sheetFormatPr defaultColWidth="9.140625" defaultRowHeight="15"/>
  <cols>
    <col min="1" max="1" width="2.140625" style="873" customWidth="1"/>
    <col min="2" max="2" width="3.5703125" style="873" customWidth="1"/>
    <col min="3" max="3" width="30" style="873" customWidth="1"/>
    <col min="4" max="15" width="21.7109375" style="873" customWidth="1"/>
    <col min="16" max="16384" width="9.140625" style="873"/>
  </cols>
  <sheetData>
    <row r="1" spans="1:15" ht="15.75" thickBot="1">
      <c r="A1" s="870"/>
      <c r="B1" s="871"/>
      <c r="C1" s="871"/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872"/>
      <c r="O1" s="872"/>
    </row>
    <row r="2" spans="1:15" ht="15.75" thickBot="1">
      <c r="A2" s="874"/>
      <c r="B2" s="871"/>
      <c r="C2" s="871"/>
      <c r="D2" s="875"/>
      <c r="E2" s="876"/>
      <c r="F2" s="875"/>
      <c r="G2" s="872"/>
      <c r="H2" s="872"/>
      <c r="L2" s="876" t="s">
        <v>0</v>
      </c>
      <c r="M2" s="877"/>
      <c r="N2" s="878" t="s">
        <v>1</v>
      </c>
      <c r="O2" s="879">
        <v>2023</v>
      </c>
    </row>
    <row r="3" spans="1:15" ht="15.75">
      <c r="A3" s="871"/>
      <c r="B3" s="880" t="s">
        <v>383</v>
      </c>
      <c r="C3" s="880"/>
      <c r="D3" s="880"/>
      <c r="E3" s="880"/>
      <c r="F3" s="880"/>
      <c r="G3" s="880"/>
      <c r="H3" s="880"/>
      <c r="I3" s="880"/>
      <c r="J3" s="880"/>
      <c r="K3" s="880"/>
      <c r="L3" s="880"/>
      <c r="M3" s="880"/>
      <c r="N3" s="880"/>
      <c r="O3" s="880"/>
    </row>
    <row r="4" spans="1:15" ht="16.5" thickBot="1">
      <c r="A4" s="871"/>
      <c r="B4" s="881"/>
      <c r="C4" s="881"/>
      <c r="D4" s="881"/>
      <c r="E4" s="881"/>
      <c r="F4" s="881"/>
      <c r="G4" s="872"/>
      <c r="H4" s="872"/>
      <c r="I4" s="872"/>
      <c r="J4" s="872"/>
      <c r="K4" s="872"/>
      <c r="L4" s="872"/>
      <c r="M4" s="872"/>
      <c r="N4" s="872"/>
      <c r="O4" s="872"/>
    </row>
    <row r="5" spans="1:15" ht="14.25" customHeight="1" thickBot="1">
      <c r="A5" s="871"/>
      <c r="B5" s="1980" t="s">
        <v>384</v>
      </c>
      <c r="C5" s="1981"/>
      <c r="D5" s="1986" t="s">
        <v>385</v>
      </c>
      <c r="E5" s="1987"/>
      <c r="F5" s="1987"/>
      <c r="G5" s="1987"/>
      <c r="H5" s="1987"/>
      <c r="I5" s="1987"/>
      <c r="J5" s="1987"/>
      <c r="K5" s="1987"/>
      <c r="L5" s="1987"/>
      <c r="M5" s="1987"/>
      <c r="N5" s="1987"/>
      <c r="O5" s="1988"/>
    </row>
    <row r="6" spans="1:15" ht="21" customHeight="1">
      <c r="A6" s="871"/>
      <c r="B6" s="1982"/>
      <c r="C6" s="1983"/>
      <c r="D6" s="1010" t="s">
        <v>386</v>
      </c>
      <c r="E6" s="1010" t="s">
        <v>387</v>
      </c>
      <c r="F6" s="1008" t="s">
        <v>388</v>
      </c>
      <c r="G6" s="1010" t="s">
        <v>389</v>
      </c>
      <c r="H6" s="1008" t="s">
        <v>390</v>
      </c>
      <c r="I6" s="1010" t="s">
        <v>391</v>
      </c>
      <c r="J6" s="1008" t="s">
        <v>392</v>
      </c>
      <c r="K6" s="1010" t="s">
        <v>393</v>
      </c>
      <c r="L6" s="1008" t="s">
        <v>394</v>
      </c>
      <c r="M6" s="1010" t="s">
        <v>395</v>
      </c>
      <c r="N6" s="1008" t="s">
        <v>396</v>
      </c>
      <c r="O6" s="1010" t="s">
        <v>397</v>
      </c>
    </row>
    <row r="7" spans="1:15" ht="15.75" customHeight="1" thickBot="1">
      <c r="A7" s="871"/>
      <c r="B7" s="1984"/>
      <c r="C7" s="1985"/>
      <c r="D7" s="1011" t="s">
        <v>398</v>
      </c>
      <c r="E7" s="1011" t="s">
        <v>398</v>
      </c>
      <c r="F7" s="1009" t="s">
        <v>398</v>
      </c>
      <c r="G7" s="1011" t="s">
        <v>398</v>
      </c>
      <c r="H7" s="1009" t="s">
        <v>398</v>
      </c>
      <c r="I7" s="1011" t="s">
        <v>398</v>
      </c>
      <c r="J7" s="1009" t="s">
        <v>398</v>
      </c>
      <c r="K7" s="1011" t="s">
        <v>398</v>
      </c>
      <c r="L7" s="1009" t="s">
        <v>398</v>
      </c>
      <c r="M7" s="1011" t="s">
        <v>398</v>
      </c>
      <c r="N7" s="1009" t="s">
        <v>398</v>
      </c>
      <c r="O7" s="1011" t="s">
        <v>398</v>
      </c>
    </row>
    <row r="8" spans="1:15" ht="15.75" customHeight="1" thickBot="1">
      <c r="A8" s="871"/>
      <c r="B8" s="884"/>
      <c r="C8" s="885" t="s">
        <v>14</v>
      </c>
      <c r="D8" s="887" t="s">
        <v>15</v>
      </c>
      <c r="E8" s="887" t="s">
        <v>16</v>
      </c>
      <c r="F8" s="887" t="s">
        <v>17</v>
      </c>
      <c r="G8" s="887" t="s">
        <v>18</v>
      </c>
      <c r="H8" s="887" t="s">
        <v>19</v>
      </c>
      <c r="I8" s="887" t="s">
        <v>20</v>
      </c>
      <c r="J8" s="887" t="s">
        <v>21</v>
      </c>
      <c r="K8" s="887" t="s">
        <v>22</v>
      </c>
      <c r="L8" s="887" t="s">
        <v>23</v>
      </c>
      <c r="M8" s="887" t="s">
        <v>24</v>
      </c>
      <c r="N8" s="887" t="s">
        <v>25</v>
      </c>
      <c r="O8" s="887" t="s">
        <v>26</v>
      </c>
    </row>
    <row r="9" spans="1:15" ht="15.75" customHeight="1">
      <c r="A9" s="871"/>
      <c r="B9" s="888">
        <v>1</v>
      </c>
      <c r="C9" s="889" t="s">
        <v>180</v>
      </c>
      <c r="D9" s="892" t="s">
        <v>87</v>
      </c>
      <c r="E9" s="892" t="s">
        <v>87</v>
      </c>
      <c r="F9" s="892" t="s">
        <v>87</v>
      </c>
      <c r="G9" s="892" t="s">
        <v>87</v>
      </c>
      <c r="H9" s="892" t="s">
        <v>87</v>
      </c>
      <c r="I9" s="892" t="s">
        <v>87</v>
      </c>
      <c r="J9" s="892" t="s">
        <v>87</v>
      </c>
      <c r="K9" s="892" t="s">
        <v>87</v>
      </c>
      <c r="L9" s="892" t="s">
        <v>87</v>
      </c>
      <c r="M9" s="892" t="s">
        <v>87</v>
      </c>
      <c r="N9" s="892" t="s">
        <v>87</v>
      </c>
      <c r="O9" s="892" t="s">
        <v>87</v>
      </c>
    </row>
    <row r="10" spans="1:15" ht="15.75" customHeight="1">
      <c r="A10" s="871"/>
      <c r="B10" s="893">
        <v>2</v>
      </c>
      <c r="C10" s="894" t="s">
        <v>423</v>
      </c>
      <c r="D10" s="895"/>
      <c r="E10" s="895"/>
      <c r="F10" s="895"/>
      <c r="G10" s="895"/>
      <c r="H10" s="895"/>
      <c r="I10" s="895"/>
      <c r="J10" s="895"/>
      <c r="K10" s="895"/>
      <c r="L10" s="895"/>
      <c r="M10" s="895"/>
      <c r="N10" s="895"/>
      <c r="O10" s="895"/>
    </row>
    <row r="11" spans="1:15" ht="15.75" customHeight="1">
      <c r="A11" s="871"/>
      <c r="B11" s="893">
        <v>3</v>
      </c>
      <c r="C11" s="894" t="s">
        <v>423</v>
      </c>
      <c r="D11" s="895"/>
      <c r="E11" s="895"/>
      <c r="F11" s="895"/>
      <c r="G11" s="895"/>
      <c r="H11" s="895"/>
      <c r="I11" s="895"/>
      <c r="J11" s="895"/>
      <c r="K11" s="895"/>
      <c r="L11" s="895"/>
      <c r="M11" s="895"/>
      <c r="N11" s="895"/>
      <c r="O11" s="895"/>
    </row>
    <row r="12" spans="1:15" ht="15.75" customHeight="1">
      <c r="A12" s="871"/>
      <c r="B12" s="893">
        <v>4</v>
      </c>
      <c r="C12" s="894" t="s">
        <v>423</v>
      </c>
      <c r="D12" s="895"/>
      <c r="E12" s="895"/>
      <c r="F12" s="895"/>
      <c r="G12" s="895"/>
      <c r="H12" s="895"/>
      <c r="I12" s="895"/>
      <c r="J12" s="895"/>
      <c r="K12" s="895"/>
      <c r="L12" s="895"/>
      <c r="M12" s="895"/>
      <c r="N12" s="895"/>
      <c r="O12" s="895"/>
    </row>
    <row r="13" spans="1:15" ht="15.75" customHeight="1">
      <c r="A13" s="871"/>
      <c r="B13" s="893">
        <v>5</v>
      </c>
      <c r="C13" s="894" t="s">
        <v>423</v>
      </c>
      <c r="D13" s="895"/>
      <c r="E13" s="895"/>
      <c r="F13" s="895"/>
      <c r="G13" s="895"/>
      <c r="H13" s="895"/>
      <c r="I13" s="895"/>
      <c r="J13" s="895"/>
      <c r="K13" s="895"/>
      <c r="L13" s="895"/>
      <c r="M13" s="895"/>
      <c r="N13" s="895"/>
      <c r="O13" s="895"/>
    </row>
    <row r="14" spans="1:15" ht="15.75" customHeight="1">
      <c r="A14" s="871"/>
      <c r="B14" s="893">
        <v>6</v>
      </c>
      <c r="C14" s="894" t="s">
        <v>423</v>
      </c>
      <c r="D14" s="895"/>
      <c r="E14" s="895"/>
      <c r="F14" s="895"/>
      <c r="G14" s="895"/>
      <c r="H14" s="895"/>
      <c r="I14" s="895"/>
      <c r="J14" s="895"/>
      <c r="K14" s="895"/>
      <c r="L14" s="895"/>
      <c r="M14" s="895"/>
      <c r="N14" s="895"/>
      <c r="O14" s="895"/>
    </row>
    <row r="15" spans="1:15" ht="15.75" customHeight="1">
      <c r="A15" s="871"/>
      <c r="B15" s="893">
        <v>7</v>
      </c>
      <c r="C15" s="894" t="s">
        <v>423</v>
      </c>
      <c r="D15" s="895"/>
      <c r="E15" s="895"/>
      <c r="F15" s="895"/>
      <c r="G15" s="895"/>
      <c r="H15" s="895"/>
      <c r="I15" s="895"/>
      <c r="J15" s="895"/>
      <c r="K15" s="895"/>
      <c r="L15" s="895"/>
      <c r="M15" s="895"/>
      <c r="N15" s="895"/>
      <c r="O15" s="895"/>
    </row>
    <row r="16" spans="1:15" ht="15.75" customHeight="1">
      <c r="A16" s="871"/>
      <c r="B16" s="893">
        <v>8</v>
      </c>
      <c r="C16" s="894" t="s">
        <v>423</v>
      </c>
      <c r="D16" s="895"/>
      <c r="E16" s="895"/>
      <c r="F16" s="895"/>
      <c r="G16" s="895"/>
      <c r="H16" s="895"/>
      <c r="I16" s="895"/>
      <c r="J16" s="895"/>
      <c r="K16" s="895"/>
      <c r="L16" s="895"/>
      <c r="M16" s="895"/>
      <c r="N16" s="895"/>
      <c r="O16" s="895"/>
    </row>
    <row r="17" spans="1:15" ht="15.75" customHeight="1" thickBot="1">
      <c r="A17" s="871"/>
      <c r="B17" s="893">
        <v>9</v>
      </c>
      <c r="C17" s="896" t="s">
        <v>399</v>
      </c>
      <c r="D17" s="897">
        <f>SUM(D10:D16)</f>
        <v>0</v>
      </c>
      <c r="E17" s="897">
        <f>SUM(E10:E16)</f>
        <v>0</v>
      </c>
      <c r="F17" s="897">
        <f t="shared" ref="F17:O17" si="0">SUM(F10:F16)</f>
        <v>0</v>
      </c>
      <c r="G17" s="897">
        <f t="shared" si="0"/>
        <v>0</v>
      </c>
      <c r="H17" s="897">
        <f t="shared" si="0"/>
        <v>0</v>
      </c>
      <c r="I17" s="897">
        <f t="shared" si="0"/>
        <v>0</v>
      </c>
      <c r="J17" s="897">
        <f t="shared" si="0"/>
        <v>0</v>
      </c>
      <c r="K17" s="897">
        <f t="shared" si="0"/>
        <v>0</v>
      </c>
      <c r="L17" s="897">
        <f t="shared" si="0"/>
        <v>0</v>
      </c>
      <c r="M17" s="897">
        <f t="shared" si="0"/>
        <v>0</v>
      </c>
      <c r="N17" s="897">
        <f t="shared" si="0"/>
        <v>0</v>
      </c>
      <c r="O17" s="897">
        <f t="shared" si="0"/>
        <v>0</v>
      </c>
    </row>
    <row r="18" spans="1:15" ht="15.75" customHeight="1">
      <c r="A18" s="871"/>
      <c r="B18" s="888">
        <v>10</v>
      </c>
      <c r="C18" s="898" t="s">
        <v>182</v>
      </c>
      <c r="D18" s="892" t="s">
        <v>87</v>
      </c>
      <c r="E18" s="892" t="s">
        <v>87</v>
      </c>
      <c r="F18" s="892" t="s">
        <v>87</v>
      </c>
      <c r="G18" s="892" t="s">
        <v>87</v>
      </c>
      <c r="H18" s="892" t="s">
        <v>87</v>
      </c>
      <c r="I18" s="892" t="s">
        <v>87</v>
      </c>
      <c r="J18" s="892" t="s">
        <v>87</v>
      </c>
      <c r="K18" s="892" t="s">
        <v>87</v>
      </c>
      <c r="L18" s="892" t="s">
        <v>87</v>
      </c>
      <c r="M18" s="892" t="s">
        <v>87</v>
      </c>
      <c r="N18" s="892" t="s">
        <v>87</v>
      </c>
      <c r="O18" s="892" t="s">
        <v>87</v>
      </c>
    </row>
    <row r="19" spans="1:15" ht="15.75" customHeight="1">
      <c r="A19" s="871"/>
      <c r="B19" s="893">
        <v>11</v>
      </c>
      <c r="C19" s="894" t="s">
        <v>423</v>
      </c>
      <c r="D19" s="895"/>
      <c r="E19" s="895"/>
      <c r="F19" s="895"/>
      <c r="G19" s="895"/>
      <c r="H19" s="895"/>
      <c r="I19" s="895"/>
      <c r="J19" s="895"/>
      <c r="K19" s="895"/>
      <c r="L19" s="895"/>
      <c r="M19" s="895"/>
      <c r="N19" s="895"/>
      <c r="O19" s="895"/>
    </row>
    <row r="20" spans="1:15" ht="15.75" customHeight="1">
      <c r="A20" s="871"/>
      <c r="B20" s="893">
        <v>12</v>
      </c>
      <c r="C20" s="894" t="s">
        <v>423</v>
      </c>
      <c r="D20" s="895"/>
      <c r="E20" s="895"/>
      <c r="F20" s="895"/>
      <c r="G20" s="895"/>
      <c r="H20" s="895"/>
      <c r="I20" s="895"/>
      <c r="J20" s="895"/>
      <c r="K20" s="895"/>
      <c r="L20" s="895"/>
      <c r="M20" s="895"/>
      <c r="N20" s="895"/>
      <c r="O20" s="895"/>
    </row>
    <row r="21" spans="1:15" ht="15.75" customHeight="1">
      <c r="A21" s="871"/>
      <c r="B21" s="893">
        <v>13</v>
      </c>
      <c r="C21" s="894" t="s">
        <v>423</v>
      </c>
      <c r="D21" s="895"/>
      <c r="E21" s="895"/>
      <c r="F21" s="895"/>
      <c r="G21" s="895"/>
      <c r="H21" s="895"/>
      <c r="I21" s="895"/>
      <c r="J21" s="895"/>
      <c r="K21" s="895"/>
      <c r="L21" s="895"/>
      <c r="M21" s="895"/>
      <c r="N21" s="895"/>
      <c r="O21" s="895"/>
    </row>
    <row r="22" spans="1:15" ht="15.75" customHeight="1">
      <c r="A22" s="871"/>
      <c r="B22" s="893">
        <v>14</v>
      </c>
      <c r="C22" s="894" t="s">
        <v>423</v>
      </c>
      <c r="D22" s="895"/>
      <c r="E22" s="895"/>
      <c r="F22" s="895"/>
      <c r="G22" s="895"/>
      <c r="H22" s="895"/>
      <c r="I22" s="895"/>
      <c r="J22" s="895"/>
      <c r="K22" s="895"/>
      <c r="L22" s="895"/>
      <c r="M22" s="895"/>
      <c r="N22" s="895"/>
      <c r="O22" s="895"/>
    </row>
    <row r="23" spans="1:15" ht="15.75" customHeight="1">
      <c r="A23" s="871"/>
      <c r="B23" s="893">
        <v>15</v>
      </c>
      <c r="C23" s="894" t="s">
        <v>423</v>
      </c>
      <c r="D23" s="895"/>
      <c r="E23" s="895"/>
      <c r="F23" s="895"/>
      <c r="G23" s="895"/>
      <c r="H23" s="895"/>
      <c r="I23" s="895"/>
      <c r="J23" s="895"/>
      <c r="K23" s="895"/>
      <c r="L23" s="895"/>
      <c r="M23" s="895"/>
      <c r="N23" s="895"/>
      <c r="O23" s="895"/>
    </row>
    <row r="24" spans="1:15" ht="15.75" customHeight="1">
      <c r="A24" s="871"/>
      <c r="B24" s="893">
        <v>16</v>
      </c>
      <c r="C24" s="894" t="s">
        <v>423</v>
      </c>
      <c r="D24" s="895"/>
      <c r="E24" s="895"/>
      <c r="F24" s="895"/>
      <c r="G24" s="895"/>
      <c r="H24" s="895"/>
      <c r="I24" s="895"/>
      <c r="J24" s="895"/>
      <c r="K24" s="895"/>
      <c r="L24" s="895"/>
      <c r="M24" s="895"/>
      <c r="N24" s="895"/>
      <c r="O24" s="895"/>
    </row>
    <row r="25" spans="1:15" ht="15.75" customHeight="1">
      <c r="A25" s="871"/>
      <c r="B25" s="893">
        <v>17</v>
      </c>
      <c r="C25" s="894" t="s">
        <v>423</v>
      </c>
      <c r="D25" s="895"/>
      <c r="E25" s="895"/>
      <c r="F25" s="895"/>
      <c r="G25" s="895"/>
      <c r="H25" s="895"/>
      <c r="I25" s="895"/>
      <c r="J25" s="895"/>
      <c r="K25" s="895"/>
      <c r="L25" s="895"/>
      <c r="M25" s="895"/>
      <c r="N25" s="895"/>
      <c r="O25" s="895"/>
    </row>
    <row r="26" spans="1:15" ht="15.75" customHeight="1" thickBot="1">
      <c r="A26" s="871"/>
      <c r="B26" s="899">
        <v>18</v>
      </c>
      <c r="C26" s="900" t="s">
        <v>169</v>
      </c>
      <c r="D26" s="897">
        <f>SUM(D19:D25)</f>
        <v>0</v>
      </c>
      <c r="E26" s="897">
        <f t="shared" ref="E26:O26" si="1">SUM(E19:E25)</f>
        <v>0</v>
      </c>
      <c r="F26" s="897">
        <f t="shared" si="1"/>
        <v>0</v>
      </c>
      <c r="G26" s="897">
        <f t="shared" si="1"/>
        <v>0</v>
      </c>
      <c r="H26" s="897">
        <f t="shared" si="1"/>
        <v>0</v>
      </c>
      <c r="I26" s="897">
        <f t="shared" si="1"/>
        <v>0</v>
      </c>
      <c r="J26" s="897">
        <f t="shared" si="1"/>
        <v>0</v>
      </c>
      <c r="K26" s="897">
        <f t="shared" si="1"/>
        <v>0</v>
      </c>
      <c r="L26" s="897">
        <f t="shared" si="1"/>
        <v>0</v>
      </c>
      <c r="M26" s="897">
        <f t="shared" si="1"/>
        <v>0</v>
      </c>
      <c r="N26" s="897">
        <f t="shared" si="1"/>
        <v>0</v>
      </c>
      <c r="O26" s="897">
        <f t="shared" si="1"/>
        <v>0</v>
      </c>
    </row>
    <row r="27" spans="1:15" ht="15.75" customHeight="1">
      <c r="A27" s="871"/>
      <c r="B27" s="901"/>
      <c r="C27" s="902"/>
      <c r="D27" s="903"/>
      <c r="E27" s="903"/>
      <c r="F27" s="903"/>
      <c r="G27" s="903"/>
      <c r="H27" s="903"/>
      <c r="I27" s="903"/>
      <c r="J27" s="903"/>
      <c r="K27" s="903"/>
      <c r="L27" s="903"/>
      <c r="M27" s="903"/>
      <c r="N27" s="903"/>
      <c r="O27" s="903"/>
    </row>
    <row r="28" spans="1:15" ht="15.75" customHeight="1" thickBot="1">
      <c r="A28" s="872"/>
      <c r="B28" s="872"/>
      <c r="C28" s="904"/>
      <c r="D28" s="872"/>
      <c r="E28" s="872"/>
      <c r="F28" s="872"/>
      <c r="G28" s="872"/>
      <c r="H28" s="872"/>
      <c r="I28" s="872"/>
      <c r="J28" s="872"/>
      <c r="K28" s="872"/>
      <c r="L28" s="872"/>
      <c r="M28" s="872"/>
      <c r="N28" s="872"/>
      <c r="O28" s="872"/>
    </row>
    <row r="29" spans="1:15" ht="15.75" customHeight="1">
      <c r="A29" s="872"/>
      <c r="B29" s="872"/>
      <c r="C29" s="904"/>
      <c r="D29" s="872"/>
      <c r="E29" s="872"/>
      <c r="F29" s="872"/>
      <c r="G29" s="872"/>
      <c r="H29" s="872"/>
      <c r="L29" s="573" t="s">
        <v>92</v>
      </c>
      <c r="M29" s="596"/>
      <c r="N29" s="575" t="s">
        <v>93</v>
      </c>
      <c r="O29" s="577"/>
    </row>
    <row r="30" spans="1:15" ht="15.75" customHeight="1">
      <c r="A30" s="872"/>
      <c r="B30" s="872"/>
      <c r="C30" s="904"/>
      <c r="D30" s="872"/>
      <c r="E30" s="872"/>
      <c r="F30" s="872"/>
      <c r="G30" s="872"/>
      <c r="H30" s="872"/>
      <c r="L30" s="510"/>
      <c r="M30" s="905"/>
      <c r="N30" s="906"/>
      <c r="O30" s="868"/>
    </row>
    <row r="31" spans="1:15" ht="15.75" customHeight="1">
      <c r="A31" s="872"/>
      <c r="B31" s="872"/>
      <c r="C31" s="904"/>
      <c r="D31" s="872"/>
      <c r="E31" s="872"/>
      <c r="F31" s="872"/>
      <c r="G31" s="872"/>
      <c r="H31" s="872"/>
      <c r="L31" s="581"/>
      <c r="M31" s="597"/>
      <c r="N31" s="598"/>
      <c r="O31" s="584"/>
    </row>
    <row r="32" spans="1:15" ht="15.75" customHeight="1">
      <c r="A32" s="872"/>
      <c r="B32" s="872"/>
      <c r="C32" s="904"/>
      <c r="D32" s="872"/>
      <c r="E32" s="872"/>
      <c r="F32" s="872"/>
      <c r="G32" s="872"/>
      <c r="H32" s="872"/>
      <c r="L32" s="585"/>
      <c r="M32" s="597"/>
      <c r="N32" s="599"/>
      <c r="O32" s="584"/>
    </row>
    <row r="33" spans="1:15" ht="15.75" customHeight="1" thickBot="1">
      <c r="A33" s="872"/>
      <c r="B33" s="872"/>
      <c r="C33" s="904"/>
      <c r="D33" s="872"/>
      <c r="E33" s="872"/>
      <c r="F33" s="872"/>
      <c r="G33" s="872"/>
      <c r="H33" s="872"/>
      <c r="L33" s="587" t="s">
        <v>94</v>
      </c>
      <c r="M33" s="589"/>
      <c r="N33" s="600" t="s">
        <v>94</v>
      </c>
      <c r="O33" s="590"/>
    </row>
    <row r="34" spans="1:15" ht="15.75" customHeight="1" thickBot="1">
      <c r="A34" s="872"/>
      <c r="B34" s="872"/>
      <c r="C34" s="904"/>
      <c r="D34" s="872"/>
      <c r="E34" s="872"/>
      <c r="F34" s="872"/>
      <c r="G34" s="872"/>
      <c r="H34" s="872"/>
      <c r="L34" s="601" t="s">
        <v>95</v>
      </c>
      <c r="M34" s="907"/>
      <c r="N34" s="592"/>
      <c r="O34" s="593"/>
    </row>
    <row r="35" spans="1:15" ht="15.75" customHeight="1">
      <c r="A35" s="872"/>
      <c r="B35" s="872"/>
      <c r="C35" s="904"/>
      <c r="D35" s="872"/>
      <c r="E35" s="872"/>
      <c r="F35" s="872"/>
      <c r="G35" s="872"/>
      <c r="H35" s="872"/>
      <c r="L35" s="872"/>
      <c r="M35" s="872"/>
      <c r="N35" s="872"/>
      <c r="O35" s="872"/>
    </row>
    <row r="36" spans="1:15" ht="15.75" customHeight="1">
      <c r="A36" s="872"/>
      <c r="B36" s="872"/>
      <c r="C36" s="904"/>
      <c r="D36" s="872"/>
      <c r="E36" s="872"/>
      <c r="F36" s="872"/>
      <c r="G36" s="872"/>
      <c r="H36" s="872"/>
      <c r="L36" s="872"/>
      <c r="M36" s="872"/>
      <c r="N36" s="872"/>
      <c r="O36" s="872"/>
    </row>
    <row r="37" spans="1:15" ht="15.75" customHeight="1"/>
    <row r="38" spans="1:15" ht="15.75" customHeight="1"/>
    <row r="39" spans="1:15" ht="15.75" customHeight="1"/>
    <row r="40" spans="1:15" ht="15.75" customHeight="1"/>
    <row r="41" spans="1:15" ht="15.75" customHeight="1"/>
    <row r="42" spans="1:15" ht="15.75" customHeight="1"/>
    <row r="43" spans="1:15" ht="15.75" customHeight="1"/>
    <row r="44" spans="1:15" ht="15.75" customHeight="1"/>
    <row r="45" spans="1:15" ht="15.75" customHeight="1"/>
    <row r="46" spans="1:15" ht="15.75" customHeight="1"/>
    <row r="47" spans="1:15" ht="15.75" customHeight="1"/>
    <row r="48" spans="1:1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</sheetData>
  <protectedRanges>
    <protectedRange password="C521" sqref="L31:O31" name="Oblast1_1_1_1_1"/>
  </protectedRanges>
  <mergeCells count="2">
    <mergeCell ref="B5:C7"/>
    <mergeCell ref="D5:O5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3"/>
  <dimension ref="A1:P82"/>
  <sheetViews>
    <sheetView showGridLines="0" zoomScale="80" zoomScaleNormal="80" workbookViewId="0">
      <selection activeCell="O3" sqref="O3"/>
    </sheetView>
  </sheetViews>
  <sheetFormatPr defaultColWidth="9.140625" defaultRowHeight="15"/>
  <cols>
    <col min="1" max="1" width="2.7109375" style="873" customWidth="1"/>
    <col min="2" max="2" width="3.5703125" style="873" customWidth="1"/>
    <col min="3" max="3" width="30" style="873" customWidth="1"/>
    <col min="4" max="15" width="21.7109375" style="873" customWidth="1"/>
    <col min="16" max="16" width="29.5703125" style="873" customWidth="1"/>
    <col min="17" max="16384" width="9.140625" style="873"/>
  </cols>
  <sheetData>
    <row r="1" spans="1:16" ht="15.75" thickBot="1">
      <c r="A1" s="870"/>
      <c r="B1" s="908"/>
      <c r="D1" s="904"/>
      <c r="E1" s="904"/>
      <c r="F1" s="904"/>
      <c r="G1" s="904"/>
      <c r="H1" s="904"/>
      <c r="I1" s="904"/>
      <c r="J1" s="904"/>
      <c r="K1" s="904"/>
      <c r="L1" s="904"/>
      <c r="M1" s="904"/>
      <c r="N1" s="904"/>
      <c r="O1" s="904"/>
    </row>
    <row r="2" spans="1:16" ht="15.75" thickBot="1">
      <c r="A2" s="874"/>
      <c r="B2" s="871"/>
      <c r="C2" s="871"/>
      <c r="D2" s="875"/>
      <c r="E2" s="876"/>
      <c r="F2" s="875"/>
      <c r="G2" s="872"/>
      <c r="H2" s="872"/>
      <c r="L2" s="876" t="s">
        <v>0</v>
      </c>
      <c r="M2" s="877"/>
      <c r="N2" s="878" t="s">
        <v>1</v>
      </c>
      <c r="O2" s="879">
        <v>2023</v>
      </c>
    </row>
    <row r="3" spans="1:16" ht="15.75">
      <c r="A3" s="871"/>
      <c r="B3" s="880" t="s">
        <v>401</v>
      </c>
      <c r="C3" s="880"/>
      <c r="D3" s="880"/>
      <c r="E3" s="880"/>
      <c r="F3" s="880"/>
      <c r="G3" s="880"/>
      <c r="H3" s="880"/>
      <c r="I3" s="880"/>
      <c r="J3" s="880"/>
      <c r="K3" s="880"/>
      <c r="L3" s="880"/>
      <c r="M3" s="880"/>
      <c r="N3" s="880"/>
      <c r="O3" s="880"/>
    </row>
    <row r="4" spans="1:16" ht="15.75" thickBot="1">
      <c r="A4" s="871"/>
      <c r="B4" s="871"/>
      <c r="C4" s="871"/>
      <c r="D4" s="872"/>
      <c r="E4" s="872"/>
      <c r="F4" s="872"/>
      <c r="G4" s="872"/>
      <c r="H4" s="872"/>
      <c r="I4" s="872"/>
      <c r="J4" s="872"/>
      <c r="K4" s="872"/>
      <c r="L4" s="872"/>
      <c r="M4" s="872"/>
      <c r="N4" s="872"/>
      <c r="O4" s="872"/>
    </row>
    <row r="5" spans="1:16" ht="19.5" customHeight="1" thickBot="1">
      <c r="A5" s="871"/>
      <c r="B5" s="909"/>
      <c r="C5" s="909"/>
      <c r="D5" s="1989" t="s">
        <v>402</v>
      </c>
      <c r="E5" s="1990"/>
      <c r="F5" s="1990"/>
      <c r="G5" s="1990"/>
      <c r="H5" s="1990"/>
      <c r="I5" s="1990"/>
      <c r="J5" s="1990"/>
      <c r="K5" s="1990"/>
      <c r="L5" s="1990"/>
      <c r="M5" s="1990"/>
      <c r="N5" s="1990"/>
      <c r="O5" s="1991"/>
    </row>
    <row r="6" spans="1:16" ht="19.5" customHeight="1">
      <c r="A6" s="871"/>
      <c r="B6" s="1980" t="s">
        <v>403</v>
      </c>
      <c r="C6" s="1981"/>
      <c r="D6" s="1995" t="s">
        <v>385</v>
      </c>
      <c r="E6" s="1996"/>
      <c r="F6" s="1996"/>
      <c r="G6" s="1996"/>
      <c r="H6" s="1996"/>
      <c r="I6" s="1996"/>
      <c r="J6" s="1996"/>
      <c r="K6" s="1996"/>
      <c r="L6" s="1996"/>
      <c r="M6" s="1996"/>
      <c r="N6" s="1996"/>
      <c r="O6" s="1997"/>
    </row>
    <row r="7" spans="1:16" ht="15.75" customHeight="1">
      <c r="A7" s="871"/>
      <c r="B7" s="1982"/>
      <c r="C7" s="1983"/>
      <c r="D7" s="910" t="s">
        <v>386</v>
      </c>
      <c r="E7" s="911" t="s">
        <v>387</v>
      </c>
      <c r="F7" s="911" t="s">
        <v>388</v>
      </c>
      <c r="G7" s="911" t="s">
        <v>389</v>
      </c>
      <c r="H7" s="911" t="s">
        <v>390</v>
      </c>
      <c r="I7" s="911" t="s">
        <v>391</v>
      </c>
      <c r="J7" s="911" t="s">
        <v>392</v>
      </c>
      <c r="K7" s="911" t="s">
        <v>393</v>
      </c>
      <c r="L7" s="911" t="s">
        <v>394</v>
      </c>
      <c r="M7" s="911" t="s">
        <v>395</v>
      </c>
      <c r="N7" s="911" t="s">
        <v>396</v>
      </c>
      <c r="O7" s="912" t="s">
        <v>397</v>
      </c>
    </row>
    <row r="8" spans="1:16" ht="15.75" customHeight="1" thickBot="1">
      <c r="A8" s="871"/>
      <c r="B8" s="1984"/>
      <c r="C8" s="1985"/>
      <c r="D8" s="913" t="s">
        <v>398</v>
      </c>
      <c r="E8" s="914" t="s">
        <v>398</v>
      </c>
      <c r="F8" s="914" t="s">
        <v>398</v>
      </c>
      <c r="G8" s="914" t="s">
        <v>398</v>
      </c>
      <c r="H8" s="914" t="s">
        <v>398</v>
      </c>
      <c r="I8" s="914" t="s">
        <v>398</v>
      </c>
      <c r="J8" s="914" t="s">
        <v>398</v>
      </c>
      <c r="K8" s="914" t="s">
        <v>398</v>
      </c>
      <c r="L8" s="914" t="s">
        <v>398</v>
      </c>
      <c r="M8" s="914" t="s">
        <v>398</v>
      </c>
      <c r="N8" s="914" t="s">
        <v>398</v>
      </c>
      <c r="O8" s="915" t="s">
        <v>398</v>
      </c>
    </row>
    <row r="9" spans="1:16" ht="15.75" customHeight="1" thickBot="1">
      <c r="A9" s="872"/>
      <c r="B9" s="884"/>
      <c r="C9" s="885" t="s">
        <v>14</v>
      </c>
      <c r="D9" s="916" t="s">
        <v>15</v>
      </c>
      <c r="E9" s="886" t="s">
        <v>16</v>
      </c>
      <c r="F9" s="886" t="s">
        <v>17</v>
      </c>
      <c r="G9" s="886" t="s">
        <v>18</v>
      </c>
      <c r="H9" s="886" t="s">
        <v>19</v>
      </c>
      <c r="I9" s="886" t="s">
        <v>20</v>
      </c>
      <c r="J9" s="886" t="s">
        <v>21</v>
      </c>
      <c r="K9" s="886" t="s">
        <v>22</v>
      </c>
      <c r="L9" s="886" t="s">
        <v>23</v>
      </c>
      <c r="M9" s="886" t="s">
        <v>24</v>
      </c>
      <c r="N9" s="886" t="s">
        <v>25</v>
      </c>
      <c r="O9" s="917" t="s">
        <v>26</v>
      </c>
    </row>
    <row r="10" spans="1:16" ht="15.75" customHeight="1">
      <c r="A10" s="872"/>
      <c r="B10" s="888">
        <v>1</v>
      </c>
      <c r="C10" s="898" t="s">
        <v>180</v>
      </c>
      <c r="D10" s="890" t="s">
        <v>87</v>
      </c>
      <c r="E10" s="891" t="s">
        <v>87</v>
      </c>
      <c r="F10" s="891" t="s">
        <v>87</v>
      </c>
      <c r="G10" s="891" t="s">
        <v>87</v>
      </c>
      <c r="H10" s="891" t="s">
        <v>87</v>
      </c>
      <c r="I10" s="891" t="s">
        <v>87</v>
      </c>
      <c r="J10" s="891" t="s">
        <v>87</v>
      </c>
      <c r="K10" s="891" t="s">
        <v>87</v>
      </c>
      <c r="L10" s="891" t="s">
        <v>87</v>
      </c>
      <c r="M10" s="891" t="s">
        <v>87</v>
      </c>
      <c r="N10" s="891" t="s">
        <v>87</v>
      </c>
      <c r="O10" s="918" t="s">
        <v>87</v>
      </c>
    </row>
    <row r="11" spans="1:16" ht="15.75" customHeight="1">
      <c r="A11" s="872"/>
      <c r="B11" s="893">
        <v>2</v>
      </c>
      <c r="C11" s="894" t="s">
        <v>423</v>
      </c>
      <c r="D11" s="919"/>
      <c r="E11" s="919"/>
      <c r="F11" s="919"/>
      <c r="G11" s="919"/>
      <c r="H11" s="919"/>
      <c r="I11" s="919"/>
      <c r="J11" s="919"/>
      <c r="K11" s="919"/>
      <c r="L11" s="919"/>
      <c r="M11" s="1012"/>
      <c r="N11" s="1012"/>
      <c r="O11" s="1013"/>
      <c r="P11" s="920"/>
    </row>
    <row r="12" spans="1:16" ht="15.75" customHeight="1">
      <c r="A12" s="872"/>
      <c r="B12" s="893">
        <v>3</v>
      </c>
      <c r="C12" s="894" t="s">
        <v>423</v>
      </c>
      <c r="D12" s="919"/>
      <c r="E12" s="919"/>
      <c r="F12" s="919"/>
      <c r="G12" s="919"/>
      <c r="H12" s="919"/>
      <c r="I12" s="919"/>
      <c r="J12" s="919"/>
      <c r="K12" s="919"/>
      <c r="L12" s="919"/>
      <c r="M12" s="919"/>
      <c r="N12" s="919"/>
      <c r="O12" s="921"/>
    </row>
    <row r="13" spans="1:16" ht="15.75" customHeight="1">
      <c r="A13" s="872"/>
      <c r="B13" s="893">
        <v>4</v>
      </c>
      <c r="C13" s="894" t="s">
        <v>423</v>
      </c>
      <c r="D13" s="919"/>
      <c r="E13" s="919"/>
      <c r="F13" s="919"/>
      <c r="G13" s="919"/>
      <c r="H13" s="919"/>
      <c r="I13" s="919"/>
      <c r="J13" s="919"/>
      <c r="K13" s="919"/>
      <c r="L13" s="919"/>
      <c r="M13" s="919"/>
      <c r="N13" s="919"/>
      <c r="O13" s="921"/>
    </row>
    <row r="14" spans="1:16" ht="15.75" customHeight="1">
      <c r="A14" s="872"/>
      <c r="B14" s="893">
        <v>5</v>
      </c>
      <c r="C14" s="894" t="s">
        <v>423</v>
      </c>
      <c r="D14" s="919"/>
      <c r="E14" s="919"/>
      <c r="F14" s="919"/>
      <c r="G14" s="919"/>
      <c r="H14" s="919"/>
      <c r="I14" s="919"/>
      <c r="J14" s="919"/>
      <c r="K14" s="919"/>
      <c r="L14" s="919"/>
      <c r="M14" s="919"/>
      <c r="N14" s="919"/>
      <c r="O14" s="921"/>
    </row>
    <row r="15" spans="1:16" ht="15.75" customHeight="1">
      <c r="A15" s="872"/>
      <c r="B15" s="893">
        <v>6</v>
      </c>
      <c r="C15" s="894" t="s">
        <v>423</v>
      </c>
      <c r="D15" s="919"/>
      <c r="E15" s="919"/>
      <c r="F15" s="919"/>
      <c r="G15" s="919"/>
      <c r="H15" s="919"/>
      <c r="I15" s="919"/>
      <c r="J15" s="919"/>
      <c r="K15" s="919"/>
      <c r="L15" s="919"/>
      <c r="M15" s="919"/>
      <c r="N15" s="919"/>
      <c r="O15" s="921"/>
    </row>
    <row r="16" spans="1:16" ht="15.75" customHeight="1">
      <c r="A16" s="872"/>
      <c r="B16" s="893">
        <v>7</v>
      </c>
      <c r="C16" s="894" t="s">
        <v>423</v>
      </c>
      <c r="D16" s="919"/>
      <c r="E16" s="919"/>
      <c r="F16" s="919"/>
      <c r="G16" s="919"/>
      <c r="H16" s="919"/>
      <c r="I16" s="919"/>
      <c r="J16" s="919"/>
      <c r="K16" s="919"/>
      <c r="L16" s="919"/>
      <c r="M16" s="919"/>
      <c r="N16" s="919"/>
      <c r="O16" s="921"/>
    </row>
    <row r="17" spans="1:15" ht="15.75" customHeight="1">
      <c r="A17" s="872"/>
      <c r="B17" s="893">
        <v>8</v>
      </c>
      <c r="C17" s="894" t="s">
        <v>423</v>
      </c>
      <c r="D17" s="919"/>
      <c r="E17" s="919"/>
      <c r="F17" s="919"/>
      <c r="G17" s="919"/>
      <c r="H17" s="919"/>
      <c r="I17" s="919"/>
      <c r="J17" s="919"/>
      <c r="K17" s="919"/>
      <c r="L17" s="919"/>
      <c r="M17" s="919"/>
      <c r="N17" s="919"/>
      <c r="O17" s="921"/>
    </row>
    <row r="18" spans="1:15" ht="15.75" customHeight="1" thickBot="1">
      <c r="A18" s="872"/>
      <c r="B18" s="893">
        <v>9</v>
      </c>
      <c r="C18" s="896" t="s">
        <v>399</v>
      </c>
      <c r="D18" s="922">
        <f>SUM(D11:D17)</f>
        <v>0</v>
      </c>
      <c r="E18" s="923">
        <f>SUM(E11:E17)</f>
        <v>0</v>
      </c>
      <c r="F18" s="923">
        <f t="shared" ref="F18:O18" si="0">SUM(F11:F17)</f>
        <v>0</v>
      </c>
      <c r="G18" s="923">
        <f t="shared" si="0"/>
        <v>0</v>
      </c>
      <c r="H18" s="923">
        <f t="shared" si="0"/>
        <v>0</v>
      </c>
      <c r="I18" s="923">
        <f t="shared" si="0"/>
        <v>0</v>
      </c>
      <c r="J18" s="923">
        <f t="shared" si="0"/>
        <v>0</v>
      </c>
      <c r="K18" s="923">
        <f t="shared" si="0"/>
        <v>0</v>
      </c>
      <c r="L18" s="923">
        <f t="shared" si="0"/>
        <v>0</v>
      </c>
      <c r="M18" s="923">
        <f t="shared" si="0"/>
        <v>0</v>
      </c>
      <c r="N18" s="923">
        <f t="shared" si="0"/>
        <v>0</v>
      </c>
      <c r="O18" s="924">
        <f t="shared" si="0"/>
        <v>0</v>
      </c>
    </row>
    <row r="19" spans="1:15" ht="15.75" customHeight="1">
      <c r="A19" s="872"/>
      <c r="B19" s="888">
        <v>10</v>
      </c>
      <c r="C19" s="898" t="s">
        <v>182</v>
      </c>
      <c r="D19" s="890" t="s">
        <v>87</v>
      </c>
      <c r="E19" s="891" t="s">
        <v>87</v>
      </c>
      <c r="F19" s="891" t="s">
        <v>87</v>
      </c>
      <c r="G19" s="891" t="s">
        <v>87</v>
      </c>
      <c r="H19" s="891" t="s">
        <v>87</v>
      </c>
      <c r="I19" s="891" t="s">
        <v>87</v>
      </c>
      <c r="J19" s="891" t="s">
        <v>87</v>
      </c>
      <c r="K19" s="891" t="s">
        <v>87</v>
      </c>
      <c r="L19" s="891" t="s">
        <v>87</v>
      </c>
      <c r="M19" s="891" t="s">
        <v>87</v>
      </c>
      <c r="N19" s="891" t="s">
        <v>87</v>
      </c>
      <c r="O19" s="918" t="s">
        <v>87</v>
      </c>
    </row>
    <row r="20" spans="1:15" ht="15.75" customHeight="1">
      <c r="A20" s="872"/>
      <c r="B20" s="893">
        <v>11</v>
      </c>
      <c r="C20" s="894" t="s">
        <v>423</v>
      </c>
      <c r="D20" s="919"/>
      <c r="E20" s="919"/>
      <c r="F20" s="919"/>
      <c r="G20" s="919"/>
      <c r="H20" s="919"/>
      <c r="I20" s="919"/>
      <c r="J20" s="919"/>
      <c r="K20" s="919"/>
      <c r="L20" s="919"/>
      <c r="M20" s="919"/>
      <c r="N20" s="919"/>
      <c r="O20" s="921"/>
    </row>
    <row r="21" spans="1:15" ht="15.75" customHeight="1">
      <c r="A21" s="872"/>
      <c r="B21" s="893">
        <v>12</v>
      </c>
      <c r="C21" s="894" t="s">
        <v>423</v>
      </c>
      <c r="D21" s="919"/>
      <c r="E21" s="919"/>
      <c r="F21" s="919"/>
      <c r="G21" s="919"/>
      <c r="H21" s="919"/>
      <c r="I21" s="919"/>
      <c r="J21" s="919"/>
      <c r="K21" s="919"/>
      <c r="L21" s="919"/>
      <c r="M21" s="919"/>
      <c r="N21" s="919"/>
      <c r="O21" s="921"/>
    </row>
    <row r="22" spans="1:15" ht="15.75" customHeight="1">
      <c r="A22" s="872"/>
      <c r="B22" s="893">
        <v>13</v>
      </c>
      <c r="C22" s="894" t="s">
        <v>423</v>
      </c>
      <c r="D22" s="919"/>
      <c r="E22" s="919"/>
      <c r="F22" s="919"/>
      <c r="G22" s="919"/>
      <c r="H22" s="919"/>
      <c r="I22" s="919"/>
      <c r="J22" s="919"/>
      <c r="K22" s="919"/>
      <c r="L22" s="919"/>
      <c r="M22" s="919"/>
      <c r="N22" s="919"/>
      <c r="O22" s="921"/>
    </row>
    <row r="23" spans="1:15" ht="15.75" customHeight="1">
      <c r="A23" s="872"/>
      <c r="B23" s="893">
        <v>14</v>
      </c>
      <c r="C23" s="894" t="s">
        <v>423</v>
      </c>
      <c r="D23" s="919"/>
      <c r="E23" s="919"/>
      <c r="F23" s="919"/>
      <c r="G23" s="919"/>
      <c r="H23" s="919"/>
      <c r="I23" s="919"/>
      <c r="J23" s="919"/>
      <c r="K23" s="919"/>
      <c r="L23" s="919"/>
      <c r="M23" s="919"/>
      <c r="N23" s="919"/>
      <c r="O23" s="921"/>
    </row>
    <row r="24" spans="1:15" ht="15.75" customHeight="1">
      <c r="A24" s="872"/>
      <c r="B24" s="893">
        <v>15</v>
      </c>
      <c r="C24" s="894" t="s">
        <v>423</v>
      </c>
      <c r="D24" s="919"/>
      <c r="E24" s="919"/>
      <c r="F24" s="919"/>
      <c r="G24" s="919"/>
      <c r="H24" s="919"/>
      <c r="I24" s="919"/>
      <c r="J24" s="919"/>
      <c r="K24" s="919"/>
      <c r="L24" s="919"/>
      <c r="M24" s="919"/>
      <c r="N24" s="919"/>
      <c r="O24" s="921"/>
    </row>
    <row r="25" spans="1:15" ht="15.75" customHeight="1">
      <c r="A25" s="872"/>
      <c r="B25" s="893">
        <v>16</v>
      </c>
      <c r="C25" s="894" t="s">
        <v>423</v>
      </c>
      <c r="D25" s="919"/>
      <c r="E25" s="919"/>
      <c r="F25" s="919"/>
      <c r="G25" s="919"/>
      <c r="H25" s="919"/>
      <c r="I25" s="919"/>
      <c r="J25" s="919"/>
      <c r="K25" s="919"/>
      <c r="L25" s="919"/>
      <c r="M25" s="919"/>
      <c r="N25" s="919"/>
      <c r="O25" s="921"/>
    </row>
    <row r="26" spans="1:15" ht="15.75" customHeight="1">
      <c r="A26" s="872"/>
      <c r="B26" s="893">
        <v>17</v>
      </c>
      <c r="C26" s="894" t="s">
        <v>423</v>
      </c>
      <c r="D26" s="919"/>
      <c r="E26" s="919"/>
      <c r="F26" s="919"/>
      <c r="G26" s="919"/>
      <c r="H26" s="919"/>
      <c r="I26" s="919"/>
      <c r="J26" s="919"/>
      <c r="K26" s="919"/>
      <c r="L26" s="919"/>
      <c r="M26" s="919"/>
      <c r="N26" s="919"/>
      <c r="O26" s="921"/>
    </row>
    <row r="27" spans="1:15" ht="15.75" customHeight="1" thickBot="1">
      <c r="A27" s="872"/>
      <c r="B27" s="899">
        <v>18</v>
      </c>
      <c r="C27" s="894" t="s">
        <v>399</v>
      </c>
      <c r="D27" s="925">
        <f>SUM(D20:D26)</f>
        <v>0</v>
      </c>
      <c r="E27" s="926">
        <f t="shared" ref="E27:O27" si="1">SUM(E20:E26)</f>
        <v>0</v>
      </c>
      <c r="F27" s="926">
        <f t="shared" si="1"/>
        <v>0</v>
      </c>
      <c r="G27" s="926">
        <f t="shared" si="1"/>
        <v>0</v>
      </c>
      <c r="H27" s="926">
        <f t="shared" si="1"/>
        <v>0</v>
      </c>
      <c r="I27" s="926">
        <f t="shared" si="1"/>
        <v>0</v>
      </c>
      <c r="J27" s="926">
        <f t="shared" si="1"/>
        <v>0</v>
      </c>
      <c r="K27" s="926">
        <f t="shared" si="1"/>
        <v>0</v>
      </c>
      <c r="L27" s="926">
        <f t="shared" si="1"/>
        <v>0</v>
      </c>
      <c r="M27" s="926">
        <f t="shared" si="1"/>
        <v>0</v>
      </c>
      <c r="N27" s="926">
        <f t="shared" si="1"/>
        <v>0</v>
      </c>
      <c r="O27" s="927">
        <f t="shared" si="1"/>
        <v>0</v>
      </c>
    </row>
    <row r="28" spans="1:15" ht="15.75" customHeight="1" thickBot="1">
      <c r="A28" s="872"/>
      <c r="B28" s="928"/>
      <c r="C28" s="929"/>
      <c r="D28" s="930"/>
      <c r="E28" s="930"/>
      <c r="F28" s="930"/>
      <c r="G28" s="930"/>
      <c r="H28" s="930"/>
      <c r="I28" s="930"/>
      <c r="J28" s="930"/>
      <c r="K28" s="930"/>
      <c r="L28" s="930"/>
      <c r="M28" s="930"/>
      <c r="N28" s="930"/>
      <c r="O28" s="930"/>
    </row>
    <row r="29" spans="1:15" ht="15.75" customHeight="1" thickBot="1">
      <c r="A29" s="872"/>
      <c r="B29" s="909"/>
      <c r="C29" s="909"/>
      <c r="D29" s="1989" t="s">
        <v>404</v>
      </c>
      <c r="E29" s="1990"/>
      <c r="F29" s="1990"/>
      <c r="G29" s="1990"/>
      <c r="H29" s="1990"/>
      <c r="I29" s="1990"/>
      <c r="J29" s="1990"/>
      <c r="K29" s="1990"/>
      <c r="L29" s="1990"/>
      <c r="M29" s="1990"/>
      <c r="N29" s="1990"/>
      <c r="O29" s="1991"/>
    </row>
    <row r="30" spans="1:15" ht="15.75" customHeight="1">
      <c r="A30" s="872"/>
      <c r="B30" s="1980" t="s">
        <v>403</v>
      </c>
      <c r="C30" s="1981"/>
      <c r="D30" s="1992" t="s">
        <v>385</v>
      </c>
      <c r="E30" s="1993"/>
      <c r="F30" s="1993"/>
      <c r="G30" s="1993"/>
      <c r="H30" s="1993"/>
      <c r="I30" s="1993"/>
      <c r="J30" s="1993"/>
      <c r="K30" s="1993"/>
      <c r="L30" s="1993"/>
      <c r="M30" s="1993"/>
      <c r="N30" s="1993"/>
      <c r="O30" s="1994"/>
    </row>
    <row r="31" spans="1:15" ht="15.75" customHeight="1">
      <c r="A31" s="872"/>
      <c r="B31" s="1982"/>
      <c r="C31" s="1983"/>
      <c r="D31" s="910" t="s">
        <v>386</v>
      </c>
      <c r="E31" s="911" t="s">
        <v>387</v>
      </c>
      <c r="F31" s="911" t="s">
        <v>388</v>
      </c>
      <c r="G31" s="911" t="s">
        <v>389</v>
      </c>
      <c r="H31" s="911" t="s">
        <v>390</v>
      </c>
      <c r="I31" s="911" t="s">
        <v>391</v>
      </c>
      <c r="J31" s="911" t="s">
        <v>392</v>
      </c>
      <c r="K31" s="911" t="s">
        <v>393</v>
      </c>
      <c r="L31" s="911" t="s">
        <v>394</v>
      </c>
      <c r="M31" s="911" t="s">
        <v>395</v>
      </c>
      <c r="N31" s="911" t="s">
        <v>396</v>
      </c>
      <c r="O31" s="912" t="s">
        <v>397</v>
      </c>
    </row>
    <row r="32" spans="1:15" ht="15.75" customHeight="1" thickBot="1">
      <c r="A32" s="872"/>
      <c r="B32" s="1984"/>
      <c r="C32" s="1985"/>
      <c r="D32" s="913" t="s">
        <v>398</v>
      </c>
      <c r="E32" s="914" t="s">
        <v>398</v>
      </c>
      <c r="F32" s="914" t="s">
        <v>398</v>
      </c>
      <c r="G32" s="914" t="s">
        <v>398</v>
      </c>
      <c r="H32" s="914" t="s">
        <v>398</v>
      </c>
      <c r="I32" s="914" t="s">
        <v>398</v>
      </c>
      <c r="J32" s="914" t="s">
        <v>398</v>
      </c>
      <c r="K32" s="914" t="s">
        <v>398</v>
      </c>
      <c r="L32" s="914" t="s">
        <v>398</v>
      </c>
      <c r="M32" s="914" t="s">
        <v>398</v>
      </c>
      <c r="N32" s="914" t="s">
        <v>398</v>
      </c>
      <c r="O32" s="915" t="s">
        <v>398</v>
      </c>
    </row>
    <row r="33" spans="1:15" ht="15.75" customHeight="1" thickBot="1">
      <c r="A33" s="872"/>
      <c r="B33" s="884"/>
      <c r="C33" s="885" t="s">
        <v>14</v>
      </c>
      <c r="D33" s="916" t="s">
        <v>15</v>
      </c>
      <c r="E33" s="886" t="s">
        <v>16</v>
      </c>
      <c r="F33" s="886" t="s">
        <v>17</v>
      </c>
      <c r="G33" s="886" t="s">
        <v>18</v>
      </c>
      <c r="H33" s="886" t="s">
        <v>19</v>
      </c>
      <c r="I33" s="886" t="s">
        <v>20</v>
      </c>
      <c r="J33" s="886" t="s">
        <v>21</v>
      </c>
      <c r="K33" s="886" t="s">
        <v>22</v>
      </c>
      <c r="L33" s="886" t="s">
        <v>23</v>
      </c>
      <c r="M33" s="886" t="s">
        <v>24</v>
      </c>
      <c r="N33" s="886" t="s">
        <v>25</v>
      </c>
      <c r="O33" s="917" t="s">
        <v>26</v>
      </c>
    </row>
    <row r="34" spans="1:15" ht="15.75" customHeight="1">
      <c r="A34" s="872"/>
      <c r="B34" s="888">
        <v>1</v>
      </c>
      <c r="C34" s="889" t="s">
        <v>180</v>
      </c>
      <c r="D34" s="890" t="s">
        <v>87</v>
      </c>
      <c r="E34" s="891" t="s">
        <v>87</v>
      </c>
      <c r="F34" s="891" t="s">
        <v>87</v>
      </c>
      <c r="G34" s="891" t="s">
        <v>87</v>
      </c>
      <c r="H34" s="891" t="s">
        <v>87</v>
      </c>
      <c r="I34" s="891" t="s">
        <v>87</v>
      </c>
      <c r="J34" s="891" t="s">
        <v>87</v>
      </c>
      <c r="K34" s="891" t="s">
        <v>87</v>
      </c>
      <c r="L34" s="891" t="s">
        <v>87</v>
      </c>
      <c r="M34" s="891" t="s">
        <v>87</v>
      </c>
      <c r="N34" s="891" t="s">
        <v>87</v>
      </c>
      <c r="O34" s="918" t="s">
        <v>87</v>
      </c>
    </row>
    <row r="35" spans="1:15" ht="15.75" customHeight="1">
      <c r="A35" s="872"/>
      <c r="B35" s="893">
        <v>2</v>
      </c>
      <c r="C35" s="894" t="s">
        <v>423</v>
      </c>
      <c r="D35" s="919"/>
      <c r="E35" s="919"/>
      <c r="F35" s="919"/>
      <c r="G35" s="919"/>
      <c r="H35" s="919"/>
      <c r="I35" s="919"/>
      <c r="J35" s="919"/>
      <c r="K35" s="919"/>
      <c r="L35" s="919"/>
      <c r="M35" s="919"/>
      <c r="N35" s="919"/>
      <c r="O35" s="921"/>
    </row>
    <row r="36" spans="1:15" ht="15.75" customHeight="1">
      <c r="A36" s="872"/>
      <c r="B36" s="893">
        <v>3</v>
      </c>
      <c r="C36" s="894" t="s">
        <v>423</v>
      </c>
      <c r="D36" s="919"/>
      <c r="E36" s="919"/>
      <c r="F36" s="919"/>
      <c r="G36" s="919"/>
      <c r="H36" s="919"/>
      <c r="I36" s="919"/>
      <c r="J36" s="919"/>
      <c r="K36" s="919"/>
      <c r="L36" s="919"/>
      <c r="M36" s="919"/>
      <c r="N36" s="919"/>
      <c r="O36" s="921"/>
    </row>
    <row r="37" spans="1:15" ht="15.75" customHeight="1">
      <c r="A37" s="872"/>
      <c r="B37" s="893">
        <v>4</v>
      </c>
      <c r="C37" s="894" t="s">
        <v>423</v>
      </c>
      <c r="D37" s="919"/>
      <c r="E37" s="919"/>
      <c r="F37" s="919"/>
      <c r="G37" s="919"/>
      <c r="H37" s="919"/>
      <c r="I37" s="919"/>
      <c r="J37" s="919"/>
      <c r="K37" s="919"/>
      <c r="L37" s="919"/>
      <c r="M37" s="919"/>
      <c r="N37" s="919"/>
      <c r="O37" s="921"/>
    </row>
    <row r="38" spans="1:15" ht="15.75" customHeight="1">
      <c r="A38" s="872"/>
      <c r="B38" s="893">
        <v>5</v>
      </c>
      <c r="C38" s="894" t="s">
        <v>423</v>
      </c>
      <c r="D38" s="919"/>
      <c r="E38" s="919"/>
      <c r="F38" s="919"/>
      <c r="G38" s="919"/>
      <c r="H38" s="919"/>
      <c r="I38" s="919"/>
      <c r="J38" s="919"/>
      <c r="K38" s="919"/>
      <c r="L38" s="919"/>
      <c r="M38" s="919"/>
      <c r="N38" s="919"/>
      <c r="O38" s="921"/>
    </row>
    <row r="39" spans="1:15" ht="15.75" customHeight="1">
      <c r="A39" s="872"/>
      <c r="B39" s="893">
        <v>6</v>
      </c>
      <c r="C39" s="894" t="s">
        <v>423</v>
      </c>
      <c r="D39" s="919"/>
      <c r="E39" s="919"/>
      <c r="F39" s="919"/>
      <c r="G39" s="919"/>
      <c r="H39" s="919"/>
      <c r="I39" s="919"/>
      <c r="J39" s="919"/>
      <c r="K39" s="919"/>
      <c r="L39" s="919"/>
      <c r="M39" s="919"/>
      <c r="N39" s="919"/>
      <c r="O39" s="921"/>
    </row>
    <row r="40" spans="1:15" ht="15.75" customHeight="1">
      <c r="A40" s="872"/>
      <c r="B40" s="893">
        <v>7</v>
      </c>
      <c r="C40" s="894" t="s">
        <v>423</v>
      </c>
      <c r="D40" s="919"/>
      <c r="E40" s="919"/>
      <c r="F40" s="919"/>
      <c r="G40" s="919"/>
      <c r="H40" s="919"/>
      <c r="I40" s="919"/>
      <c r="J40" s="919"/>
      <c r="K40" s="919"/>
      <c r="L40" s="919"/>
      <c r="M40" s="919"/>
      <c r="N40" s="919"/>
      <c r="O40" s="921"/>
    </row>
    <row r="41" spans="1:15" ht="15.75" customHeight="1">
      <c r="A41" s="872"/>
      <c r="B41" s="893">
        <v>8</v>
      </c>
      <c r="C41" s="894" t="s">
        <v>423</v>
      </c>
      <c r="D41" s="919"/>
      <c r="E41" s="919"/>
      <c r="F41" s="919"/>
      <c r="G41" s="919"/>
      <c r="H41" s="919"/>
      <c r="I41" s="919"/>
      <c r="J41" s="919"/>
      <c r="K41" s="919"/>
      <c r="L41" s="919"/>
      <c r="M41" s="919"/>
      <c r="N41" s="919"/>
      <c r="O41" s="921"/>
    </row>
    <row r="42" spans="1:15" ht="15.75" customHeight="1" thickBot="1">
      <c r="A42" s="872"/>
      <c r="B42" s="893">
        <v>9</v>
      </c>
      <c r="C42" s="896" t="s">
        <v>399</v>
      </c>
      <c r="D42" s="922">
        <f>SUM(D35:D41)</f>
        <v>0</v>
      </c>
      <c r="E42" s="923">
        <f t="shared" ref="E42:O42" si="2">SUM(E35:E41)</f>
        <v>0</v>
      </c>
      <c r="F42" s="923">
        <f t="shared" si="2"/>
        <v>0</v>
      </c>
      <c r="G42" s="923">
        <f t="shared" si="2"/>
        <v>0</v>
      </c>
      <c r="H42" s="923">
        <f t="shared" si="2"/>
        <v>0</v>
      </c>
      <c r="I42" s="923">
        <f t="shared" si="2"/>
        <v>0</v>
      </c>
      <c r="J42" s="923">
        <f t="shared" si="2"/>
        <v>0</v>
      </c>
      <c r="K42" s="923">
        <f t="shared" si="2"/>
        <v>0</v>
      </c>
      <c r="L42" s="923">
        <f t="shared" si="2"/>
        <v>0</v>
      </c>
      <c r="M42" s="923">
        <f t="shared" si="2"/>
        <v>0</v>
      </c>
      <c r="N42" s="923">
        <f t="shared" si="2"/>
        <v>0</v>
      </c>
      <c r="O42" s="924">
        <f t="shared" si="2"/>
        <v>0</v>
      </c>
    </row>
    <row r="43" spans="1:15" ht="15.75" customHeight="1">
      <c r="A43" s="872"/>
      <c r="B43" s="888">
        <v>10</v>
      </c>
      <c r="C43" s="898" t="s">
        <v>182</v>
      </c>
      <c r="D43" s="890" t="s">
        <v>87</v>
      </c>
      <c r="E43" s="891" t="s">
        <v>87</v>
      </c>
      <c r="F43" s="891" t="s">
        <v>87</v>
      </c>
      <c r="G43" s="891" t="s">
        <v>87</v>
      </c>
      <c r="H43" s="891" t="s">
        <v>87</v>
      </c>
      <c r="I43" s="891" t="s">
        <v>87</v>
      </c>
      <c r="J43" s="891" t="s">
        <v>87</v>
      </c>
      <c r="K43" s="891" t="s">
        <v>87</v>
      </c>
      <c r="L43" s="891" t="s">
        <v>87</v>
      </c>
      <c r="M43" s="891" t="s">
        <v>87</v>
      </c>
      <c r="N43" s="891" t="s">
        <v>87</v>
      </c>
      <c r="O43" s="918" t="s">
        <v>87</v>
      </c>
    </row>
    <row r="44" spans="1:15" ht="15.75" customHeight="1">
      <c r="A44" s="872"/>
      <c r="B44" s="893">
        <v>11</v>
      </c>
      <c r="C44" s="894" t="s">
        <v>423</v>
      </c>
      <c r="D44" s="919"/>
      <c r="E44" s="919"/>
      <c r="F44" s="919"/>
      <c r="G44" s="919"/>
      <c r="H44" s="919"/>
      <c r="I44" s="919"/>
      <c r="J44" s="919"/>
      <c r="K44" s="919"/>
      <c r="L44" s="919"/>
      <c r="M44" s="919"/>
      <c r="N44" s="919"/>
      <c r="O44" s="921"/>
    </row>
    <row r="45" spans="1:15" ht="15.75" customHeight="1">
      <c r="A45" s="872"/>
      <c r="B45" s="893">
        <v>12</v>
      </c>
      <c r="C45" s="894" t="s">
        <v>423</v>
      </c>
      <c r="D45" s="919"/>
      <c r="E45" s="919"/>
      <c r="F45" s="919"/>
      <c r="G45" s="919"/>
      <c r="H45" s="919"/>
      <c r="I45" s="919"/>
      <c r="J45" s="919"/>
      <c r="K45" s="919"/>
      <c r="L45" s="919"/>
      <c r="M45" s="919"/>
      <c r="N45" s="919"/>
      <c r="O45" s="921"/>
    </row>
    <row r="46" spans="1:15" ht="15.75" customHeight="1">
      <c r="A46" s="872"/>
      <c r="B46" s="893">
        <v>13</v>
      </c>
      <c r="C46" s="894" t="s">
        <v>423</v>
      </c>
      <c r="D46" s="919"/>
      <c r="E46" s="919"/>
      <c r="F46" s="919"/>
      <c r="G46" s="919"/>
      <c r="H46" s="919"/>
      <c r="I46" s="919"/>
      <c r="J46" s="919"/>
      <c r="K46" s="919"/>
      <c r="L46" s="919"/>
      <c r="M46" s="919"/>
      <c r="N46" s="919"/>
      <c r="O46" s="921"/>
    </row>
    <row r="47" spans="1:15" ht="15.75" customHeight="1">
      <c r="A47" s="872"/>
      <c r="B47" s="893">
        <v>14</v>
      </c>
      <c r="C47" s="894" t="s">
        <v>423</v>
      </c>
      <c r="D47" s="919"/>
      <c r="E47" s="919"/>
      <c r="F47" s="919"/>
      <c r="G47" s="919"/>
      <c r="H47" s="919"/>
      <c r="I47" s="919"/>
      <c r="J47" s="919"/>
      <c r="K47" s="919"/>
      <c r="L47" s="919"/>
      <c r="M47" s="919"/>
      <c r="N47" s="919"/>
      <c r="O47" s="921"/>
    </row>
    <row r="48" spans="1:15" ht="15.75" customHeight="1">
      <c r="A48" s="872"/>
      <c r="B48" s="893">
        <v>15</v>
      </c>
      <c r="C48" s="894" t="s">
        <v>423</v>
      </c>
      <c r="D48" s="919"/>
      <c r="E48" s="919"/>
      <c r="F48" s="919"/>
      <c r="G48" s="919"/>
      <c r="H48" s="919"/>
      <c r="I48" s="919"/>
      <c r="J48" s="919"/>
      <c r="K48" s="919"/>
      <c r="L48" s="919"/>
      <c r="M48" s="919"/>
      <c r="N48" s="919"/>
      <c r="O48" s="921"/>
    </row>
    <row r="49" spans="1:15" ht="15.75" customHeight="1">
      <c r="A49" s="872"/>
      <c r="B49" s="893">
        <v>16</v>
      </c>
      <c r="C49" s="894" t="s">
        <v>423</v>
      </c>
      <c r="D49" s="919"/>
      <c r="E49" s="919"/>
      <c r="F49" s="919"/>
      <c r="G49" s="919"/>
      <c r="H49" s="919"/>
      <c r="I49" s="919"/>
      <c r="J49" s="919"/>
      <c r="K49" s="919"/>
      <c r="L49" s="919"/>
      <c r="M49" s="919"/>
      <c r="N49" s="919"/>
      <c r="O49" s="921"/>
    </row>
    <row r="50" spans="1:15" ht="15.75" customHeight="1">
      <c r="A50" s="872"/>
      <c r="B50" s="893">
        <v>17</v>
      </c>
      <c r="C50" s="894" t="s">
        <v>423</v>
      </c>
      <c r="D50" s="919"/>
      <c r="E50" s="919"/>
      <c r="F50" s="919"/>
      <c r="G50" s="919"/>
      <c r="H50" s="919"/>
      <c r="I50" s="919"/>
      <c r="J50" s="919"/>
      <c r="K50" s="919"/>
      <c r="L50" s="919"/>
      <c r="M50" s="919"/>
      <c r="N50" s="919"/>
      <c r="O50" s="921"/>
    </row>
    <row r="51" spans="1:15" ht="15.75" customHeight="1" thickBot="1">
      <c r="A51" s="872"/>
      <c r="B51" s="899">
        <v>18</v>
      </c>
      <c r="C51" s="931" t="s">
        <v>399</v>
      </c>
      <c r="D51" s="925">
        <f t="shared" ref="D51:O51" si="3">SUM(D44:D50)</f>
        <v>0</v>
      </c>
      <c r="E51" s="926">
        <f t="shared" si="3"/>
        <v>0</v>
      </c>
      <c r="F51" s="926">
        <f t="shared" si="3"/>
        <v>0</v>
      </c>
      <c r="G51" s="926">
        <f t="shared" si="3"/>
        <v>0</v>
      </c>
      <c r="H51" s="926">
        <f t="shared" si="3"/>
        <v>0</v>
      </c>
      <c r="I51" s="926">
        <f t="shared" si="3"/>
        <v>0</v>
      </c>
      <c r="J51" s="926">
        <f t="shared" si="3"/>
        <v>0</v>
      </c>
      <c r="K51" s="926">
        <f t="shared" si="3"/>
        <v>0</v>
      </c>
      <c r="L51" s="926">
        <f t="shared" si="3"/>
        <v>0</v>
      </c>
      <c r="M51" s="926">
        <f t="shared" si="3"/>
        <v>0</v>
      </c>
      <c r="N51" s="926">
        <f t="shared" si="3"/>
        <v>0</v>
      </c>
      <c r="O51" s="927">
        <f t="shared" si="3"/>
        <v>0</v>
      </c>
    </row>
    <row r="52" spans="1:15" ht="15.75" customHeight="1" thickBot="1">
      <c r="A52" s="872"/>
      <c r="B52" s="901"/>
      <c r="C52" s="932"/>
      <c r="D52" s="933"/>
      <c r="E52" s="933"/>
      <c r="F52" s="933"/>
      <c r="G52" s="933"/>
      <c r="H52" s="933"/>
      <c r="I52" s="933"/>
      <c r="J52" s="933"/>
      <c r="K52" s="933"/>
      <c r="L52" s="933"/>
      <c r="M52" s="933"/>
      <c r="N52" s="933"/>
      <c r="O52" s="933"/>
    </row>
    <row r="53" spans="1:15" ht="15.75" customHeight="1" thickBot="1">
      <c r="A53" s="872"/>
      <c r="B53" s="909"/>
      <c r="C53" s="909"/>
      <c r="D53" s="1989" t="s">
        <v>405</v>
      </c>
      <c r="E53" s="1990"/>
      <c r="F53" s="1990"/>
      <c r="G53" s="1990"/>
      <c r="H53" s="1990"/>
      <c r="I53" s="1990"/>
      <c r="J53" s="1990"/>
      <c r="K53" s="1990"/>
      <c r="L53" s="1990"/>
      <c r="M53" s="1990"/>
      <c r="N53" s="1990"/>
      <c r="O53" s="1991"/>
    </row>
    <row r="54" spans="1:15" ht="15.75" customHeight="1">
      <c r="A54" s="872"/>
      <c r="B54" s="1980" t="s">
        <v>403</v>
      </c>
      <c r="C54" s="1981"/>
      <c r="D54" s="1992" t="s">
        <v>385</v>
      </c>
      <c r="E54" s="1993"/>
      <c r="F54" s="1993"/>
      <c r="G54" s="1993"/>
      <c r="H54" s="1993"/>
      <c r="I54" s="1993"/>
      <c r="J54" s="1993"/>
      <c r="K54" s="1993"/>
      <c r="L54" s="1993"/>
      <c r="M54" s="1993"/>
      <c r="N54" s="1993"/>
      <c r="O54" s="1994"/>
    </row>
    <row r="55" spans="1:15" ht="15.75" customHeight="1">
      <c r="A55" s="872"/>
      <c r="B55" s="1982"/>
      <c r="C55" s="1983"/>
      <c r="D55" s="910" t="s">
        <v>386</v>
      </c>
      <c r="E55" s="911" t="s">
        <v>387</v>
      </c>
      <c r="F55" s="911" t="s">
        <v>388</v>
      </c>
      <c r="G55" s="911" t="s">
        <v>389</v>
      </c>
      <c r="H55" s="911" t="s">
        <v>390</v>
      </c>
      <c r="I55" s="911" t="s">
        <v>391</v>
      </c>
      <c r="J55" s="911" t="s">
        <v>392</v>
      </c>
      <c r="K55" s="911" t="s">
        <v>393</v>
      </c>
      <c r="L55" s="911" t="s">
        <v>394</v>
      </c>
      <c r="M55" s="911" t="s">
        <v>395</v>
      </c>
      <c r="N55" s="911" t="s">
        <v>396</v>
      </c>
      <c r="O55" s="912" t="s">
        <v>397</v>
      </c>
    </row>
    <row r="56" spans="1:15" ht="15.75" customHeight="1" thickBot="1">
      <c r="A56" s="872"/>
      <c r="B56" s="1984"/>
      <c r="C56" s="1985"/>
      <c r="D56" s="913" t="s">
        <v>398</v>
      </c>
      <c r="E56" s="914" t="s">
        <v>398</v>
      </c>
      <c r="F56" s="914" t="s">
        <v>398</v>
      </c>
      <c r="G56" s="914" t="s">
        <v>398</v>
      </c>
      <c r="H56" s="914" t="s">
        <v>398</v>
      </c>
      <c r="I56" s="914" t="s">
        <v>398</v>
      </c>
      <c r="J56" s="914" t="s">
        <v>398</v>
      </c>
      <c r="K56" s="914" t="s">
        <v>398</v>
      </c>
      <c r="L56" s="914" t="s">
        <v>398</v>
      </c>
      <c r="M56" s="914" t="s">
        <v>398</v>
      </c>
      <c r="N56" s="914" t="s">
        <v>398</v>
      </c>
      <c r="O56" s="915" t="s">
        <v>398</v>
      </c>
    </row>
    <row r="57" spans="1:15" ht="15.75" customHeight="1" thickBot="1">
      <c r="A57" s="872"/>
      <c r="B57" s="884"/>
      <c r="C57" s="885" t="s">
        <v>14</v>
      </c>
      <c r="D57" s="916" t="s">
        <v>15</v>
      </c>
      <c r="E57" s="886" t="s">
        <v>16</v>
      </c>
      <c r="F57" s="886" t="s">
        <v>17</v>
      </c>
      <c r="G57" s="886" t="s">
        <v>18</v>
      </c>
      <c r="H57" s="886" t="s">
        <v>19</v>
      </c>
      <c r="I57" s="886" t="s">
        <v>20</v>
      </c>
      <c r="J57" s="886" t="s">
        <v>21</v>
      </c>
      <c r="K57" s="886" t="s">
        <v>22</v>
      </c>
      <c r="L57" s="886" t="s">
        <v>23</v>
      </c>
      <c r="M57" s="886" t="s">
        <v>24</v>
      </c>
      <c r="N57" s="886" t="s">
        <v>25</v>
      </c>
      <c r="O57" s="917" t="s">
        <v>26</v>
      </c>
    </row>
    <row r="58" spans="1:15" ht="15.75" customHeight="1">
      <c r="A58" s="872"/>
      <c r="B58" s="888">
        <v>1</v>
      </c>
      <c r="C58" s="889" t="s">
        <v>180</v>
      </c>
      <c r="D58" s="890" t="s">
        <v>87</v>
      </c>
      <c r="E58" s="891" t="s">
        <v>87</v>
      </c>
      <c r="F58" s="891" t="s">
        <v>87</v>
      </c>
      <c r="G58" s="891" t="s">
        <v>87</v>
      </c>
      <c r="H58" s="891" t="s">
        <v>87</v>
      </c>
      <c r="I58" s="891" t="s">
        <v>87</v>
      </c>
      <c r="J58" s="891" t="s">
        <v>87</v>
      </c>
      <c r="K58" s="891" t="s">
        <v>87</v>
      </c>
      <c r="L58" s="891" t="s">
        <v>87</v>
      </c>
      <c r="M58" s="891" t="s">
        <v>87</v>
      </c>
      <c r="N58" s="891" t="s">
        <v>87</v>
      </c>
      <c r="O58" s="918" t="s">
        <v>87</v>
      </c>
    </row>
    <row r="59" spans="1:15" ht="15.75" customHeight="1">
      <c r="A59" s="872"/>
      <c r="B59" s="893">
        <v>2</v>
      </c>
      <c r="C59" s="894" t="s">
        <v>423</v>
      </c>
      <c r="D59" s="919"/>
      <c r="E59" s="919"/>
      <c r="F59" s="919"/>
      <c r="G59" s="919"/>
      <c r="H59" s="919"/>
      <c r="I59" s="919"/>
      <c r="J59" s="919"/>
      <c r="K59" s="919"/>
      <c r="L59" s="919"/>
      <c r="M59" s="919"/>
      <c r="N59" s="919"/>
      <c r="O59" s="921"/>
    </row>
    <row r="60" spans="1:15" ht="15.75" customHeight="1">
      <c r="A60" s="872"/>
      <c r="B60" s="893">
        <v>3</v>
      </c>
      <c r="C60" s="894" t="s">
        <v>423</v>
      </c>
      <c r="D60" s="919"/>
      <c r="E60" s="919"/>
      <c r="F60" s="919"/>
      <c r="G60" s="919"/>
      <c r="H60" s="919"/>
      <c r="I60" s="919"/>
      <c r="J60" s="919"/>
      <c r="K60" s="919"/>
      <c r="L60" s="919"/>
      <c r="M60" s="919"/>
      <c r="N60" s="919"/>
      <c r="O60" s="921"/>
    </row>
    <row r="61" spans="1:15" ht="15.75" customHeight="1">
      <c r="A61" s="872"/>
      <c r="B61" s="893">
        <v>4</v>
      </c>
      <c r="C61" s="894" t="s">
        <v>423</v>
      </c>
      <c r="D61" s="919"/>
      <c r="E61" s="919"/>
      <c r="F61" s="919"/>
      <c r="G61" s="919"/>
      <c r="H61" s="919"/>
      <c r="I61" s="919"/>
      <c r="J61" s="919"/>
      <c r="K61" s="919"/>
      <c r="L61" s="919"/>
      <c r="M61" s="919"/>
      <c r="N61" s="919"/>
      <c r="O61" s="921"/>
    </row>
    <row r="62" spans="1:15" ht="15.75" customHeight="1">
      <c r="A62" s="872"/>
      <c r="B62" s="893">
        <v>5</v>
      </c>
      <c r="C62" s="894" t="s">
        <v>423</v>
      </c>
      <c r="D62" s="919"/>
      <c r="E62" s="919"/>
      <c r="F62" s="919"/>
      <c r="G62" s="919"/>
      <c r="H62" s="919"/>
      <c r="I62" s="919"/>
      <c r="J62" s="919"/>
      <c r="K62" s="919"/>
      <c r="L62" s="919"/>
      <c r="M62" s="919"/>
      <c r="N62" s="919"/>
      <c r="O62" s="921"/>
    </row>
    <row r="63" spans="1:15" ht="15.75" customHeight="1">
      <c r="A63" s="872"/>
      <c r="B63" s="893">
        <v>6</v>
      </c>
      <c r="C63" s="894" t="s">
        <v>423</v>
      </c>
      <c r="D63" s="919"/>
      <c r="E63" s="919"/>
      <c r="F63" s="919"/>
      <c r="G63" s="919"/>
      <c r="H63" s="919"/>
      <c r="I63" s="919"/>
      <c r="J63" s="919"/>
      <c r="K63" s="919"/>
      <c r="L63" s="919"/>
      <c r="M63" s="919"/>
      <c r="N63" s="919"/>
      <c r="O63" s="921"/>
    </row>
    <row r="64" spans="1:15" ht="15.75" customHeight="1">
      <c r="A64" s="872"/>
      <c r="B64" s="893">
        <v>7</v>
      </c>
      <c r="C64" s="894" t="s">
        <v>423</v>
      </c>
      <c r="D64" s="919"/>
      <c r="E64" s="919"/>
      <c r="F64" s="919"/>
      <c r="G64" s="919"/>
      <c r="H64" s="919"/>
      <c r="I64" s="919"/>
      <c r="J64" s="919"/>
      <c r="K64" s="919"/>
      <c r="L64" s="919"/>
      <c r="M64" s="919"/>
      <c r="N64" s="919"/>
      <c r="O64" s="921"/>
    </row>
    <row r="65" spans="1:15" ht="15.75" customHeight="1" thickBot="1">
      <c r="A65" s="872"/>
      <c r="B65" s="893">
        <v>8</v>
      </c>
      <c r="C65" s="896" t="s">
        <v>399</v>
      </c>
      <c r="D65" s="922">
        <f t="shared" ref="D65:O65" si="4">SUM(D59:D64)</f>
        <v>0</v>
      </c>
      <c r="E65" s="923">
        <f t="shared" si="4"/>
        <v>0</v>
      </c>
      <c r="F65" s="923">
        <f t="shared" si="4"/>
        <v>0</v>
      </c>
      <c r="G65" s="923">
        <f t="shared" si="4"/>
        <v>0</v>
      </c>
      <c r="H65" s="923">
        <f t="shared" si="4"/>
        <v>0</v>
      </c>
      <c r="I65" s="923">
        <f t="shared" si="4"/>
        <v>0</v>
      </c>
      <c r="J65" s="923">
        <f t="shared" si="4"/>
        <v>0</v>
      </c>
      <c r="K65" s="923">
        <f t="shared" si="4"/>
        <v>0</v>
      </c>
      <c r="L65" s="923">
        <f t="shared" si="4"/>
        <v>0</v>
      </c>
      <c r="M65" s="923">
        <f t="shared" si="4"/>
        <v>0</v>
      </c>
      <c r="N65" s="923">
        <f t="shared" si="4"/>
        <v>0</v>
      </c>
      <c r="O65" s="924">
        <f t="shared" si="4"/>
        <v>0</v>
      </c>
    </row>
    <row r="66" spans="1:15" ht="15.75" customHeight="1">
      <c r="A66" s="872"/>
      <c r="B66" s="888">
        <v>9</v>
      </c>
      <c r="C66" s="898" t="s">
        <v>182</v>
      </c>
      <c r="D66" s="890" t="s">
        <v>87</v>
      </c>
      <c r="E66" s="891" t="s">
        <v>87</v>
      </c>
      <c r="F66" s="891" t="s">
        <v>87</v>
      </c>
      <c r="G66" s="891" t="s">
        <v>87</v>
      </c>
      <c r="H66" s="891" t="s">
        <v>87</v>
      </c>
      <c r="I66" s="891" t="s">
        <v>87</v>
      </c>
      <c r="J66" s="891" t="s">
        <v>87</v>
      </c>
      <c r="K66" s="891" t="s">
        <v>87</v>
      </c>
      <c r="L66" s="891" t="s">
        <v>87</v>
      </c>
      <c r="M66" s="891" t="s">
        <v>87</v>
      </c>
      <c r="N66" s="891" t="s">
        <v>87</v>
      </c>
      <c r="O66" s="918" t="s">
        <v>87</v>
      </c>
    </row>
    <row r="67" spans="1:15" ht="15.75" customHeight="1">
      <c r="A67" s="872"/>
      <c r="B67" s="893">
        <v>10</v>
      </c>
      <c r="C67" s="894" t="s">
        <v>423</v>
      </c>
      <c r="D67" s="919"/>
      <c r="E67" s="919"/>
      <c r="F67" s="919"/>
      <c r="G67" s="919"/>
      <c r="H67" s="919"/>
      <c r="I67" s="919"/>
      <c r="J67" s="919"/>
      <c r="K67" s="919"/>
      <c r="L67" s="919"/>
      <c r="M67" s="919"/>
      <c r="N67" s="919"/>
      <c r="O67" s="921"/>
    </row>
    <row r="68" spans="1:15" ht="15.75" customHeight="1">
      <c r="A68" s="872"/>
      <c r="B68" s="893">
        <v>11</v>
      </c>
      <c r="C68" s="894" t="s">
        <v>423</v>
      </c>
      <c r="D68" s="919"/>
      <c r="E68" s="919"/>
      <c r="F68" s="919"/>
      <c r="G68" s="919"/>
      <c r="H68" s="919"/>
      <c r="I68" s="919"/>
      <c r="J68" s="919"/>
      <c r="K68" s="919"/>
      <c r="L68" s="919"/>
      <c r="M68" s="919"/>
      <c r="N68" s="919"/>
      <c r="O68" s="921"/>
    </row>
    <row r="69" spans="1:15" ht="15.75" customHeight="1">
      <c r="A69" s="872"/>
      <c r="B69" s="893">
        <v>12</v>
      </c>
      <c r="C69" s="894" t="s">
        <v>423</v>
      </c>
      <c r="D69" s="919"/>
      <c r="E69" s="919"/>
      <c r="F69" s="919"/>
      <c r="G69" s="919"/>
      <c r="H69" s="919"/>
      <c r="I69" s="919"/>
      <c r="J69" s="919"/>
      <c r="K69" s="919"/>
      <c r="L69" s="919"/>
      <c r="M69" s="919"/>
      <c r="N69" s="919"/>
      <c r="O69" s="921"/>
    </row>
    <row r="70" spans="1:15" ht="15.75" customHeight="1">
      <c r="A70" s="872"/>
      <c r="B70" s="893">
        <v>13</v>
      </c>
      <c r="C70" s="894" t="s">
        <v>423</v>
      </c>
      <c r="D70" s="919"/>
      <c r="E70" s="919"/>
      <c r="F70" s="919"/>
      <c r="G70" s="919"/>
      <c r="H70" s="919"/>
      <c r="I70" s="919"/>
      <c r="J70" s="919"/>
      <c r="K70" s="919"/>
      <c r="L70" s="919"/>
      <c r="M70" s="919"/>
      <c r="N70" s="919"/>
      <c r="O70" s="921"/>
    </row>
    <row r="71" spans="1:15" ht="15.75" customHeight="1">
      <c r="A71" s="872"/>
      <c r="B71" s="893">
        <v>14</v>
      </c>
      <c r="C71" s="894" t="s">
        <v>423</v>
      </c>
      <c r="D71" s="919"/>
      <c r="E71" s="919"/>
      <c r="F71" s="919"/>
      <c r="G71" s="919"/>
      <c r="H71" s="919"/>
      <c r="I71" s="919"/>
      <c r="J71" s="919"/>
      <c r="K71" s="919"/>
      <c r="L71" s="919"/>
      <c r="M71" s="919"/>
      <c r="N71" s="919"/>
      <c r="O71" s="921"/>
    </row>
    <row r="72" spans="1:15" ht="15.75" customHeight="1">
      <c r="A72" s="872"/>
      <c r="B72" s="893">
        <v>15</v>
      </c>
      <c r="C72" s="894" t="s">
        <v>423</v>
      </c>
      <c r="D72" s="919"/>
      <c r="E72" s="919"/>
      <c r="F72" s="919"/>
      <c r="G72" s="919"/>
      <c r="H72" s="919"/>
      <c r="I72" s="919"/>
      <c r="J72" s="919"/>
      <c r="K72" s="919"/>
      <c r="L72" s="919"/>
      <c r="M72" s="919"/>
      <c r="N72" s="919"/>
      <c r="O72" s="921"/>
    </row>
    <row r="73" spans="1:15" ht="15.75" customHeight="1" thickBot="1">
      <c r="A73" s="872"/>
      <c r="B73" s="899">
        <v>16</v>
      </c>
      <c r="C73" s="931" t="s">
        <v>399</v>
      </c>
      <c r="D73" s="925">
        <f t="shared" ref="D73:O73" si="5">SUM(D67:D72)</f>
        <v>0</v>
      </c>
      <c r="E73" s="926">
        <f t="shared" si="5"/>
        <v>0</v>
      </c>
      <c r="F73" s="926">
        <f t="shared" si="5"/>
        <v>0</v>
      </c>
      <c r="G73" s="926">
        <f t="shared" si="5"/>
        <v>0</v>
      </c>
      <c r="H73" s="926">
        <f t="shared" si="5"/>
        <v>0</v>
      </c>
      <c r="I73" s="926">
        <f t="shared" si="5"/>
        <v>0</v>
      </c>
      <c r="J73" s="926">
        <f t="shared" si="5"/>
        <v>0</v>
      </c>
      <c r="K73" s="926">
        <f t="shared" si="5"/>
        <v>0</v>
      </c>
      <c r="L73" s="926">
        <f t="shared" si="5"/>
        <v>0</v>
      </c>
      <c r="M73" s="926">
        <f t="shared" si="5"/>
        <v>0</v>
      </c>
      <c r="N73" s="926">
        <f t="shared" si="5"/>
        <v>0</v>
      </c>
      <c r="O73" s="927">
        <f t="shared" si="5"/>
        <v>0</v>
      </c>
    </row>
    <row r="74" spans="1:15" ht="15.75" thickBot="1">
      <c r="A74" s="872"/>
      <c r="B74" s="872"/>
      <c r="C74" s="904"/>
      <c r="D74" s="872"/>
      <c r="E74" s="872"/>
      <c r="F74" s="872"/>
      <c r="G74" s="872"/>
      <c r="H74" s="872"/>
      <c r="I74" s="872"/>
      <c r="J74" s="872"/>
      <c r="K74" s="872"/>
      <c r="L74" s="872"/>
      <c r="M74" s="872"/>
      <c r="N74" s="872"/>
      <c r="O74" s="872"/>
    </row>
    <row r="75" spans="1:15">
      <c r="A75" s="872"/>
      <c r="B75" s="872"/>
      <c r="C75" s="904"/>
      <c r="D75" s="872"/>
      <c r="E75" s="872"/>
      <c r="F75" s="872"/>
      <c r="G75" s="872"/>
      <c r="H75" s="872"/>
      <c r="I75" s="872"/>
      <c r="J75" s="872"/>
      <c r="K75" s="872"/>
      <c r="L75" s="573" t="s">
        <v>92</v>
      </c>
      <c r="M75" s="596"/>
      <c r="N75" s="575" t="s">
        <v>93</v>
      </c>
      <c r="O75" s="577"/>
    </row>
    <row r="76" spans="1:15">
      <c r="A76" s="872"/>
      <c r="B76" s="872"/>
      <c r="C76" s="904"/>
      <c r="D76" s="872"/>
      <c r="E76" s="872"/>
      <c r="F76" s="872"/>
      <c r="G76" s="872"/>
      <c r="H76" s="872"/>
      <c r="I76" s="872"/>
      <c r="J76" s="872"/>
      <c r="K76" s="872"/>
      <c r="L76" s="510"/>
      <c r="M76" s="905"/>
      <c r="N76" s="906"/>
      <c r="O76" s="868"/>
    </row>
    <row r="77" spans="1:15">
      <c r="A77" s="872"/>
      <c r="B77" s="872"/>
      <c r="C77" s="904"/>
      <c r="D77" s="872"/>
      <c r="E77" s="872"/>
      <c r="F77" s="872"/>
      <c r="G77" s="872"/>
      <c r="H77" s="872"/>
      <c r="I77" s="872"/>
      <c r="J77" s="872"/>
      <c r="K77" s="872"/>
      <c r="L77" s="581"/>
      <c r="M77" s="597"/>
      <c r="N77" s="598"/>
      <c r="O77" s="584"/>
    </row>
    <row r="78" spans="1:15">
      <c r="A78" s="872"/>
      <c r="B78" s="872"/>
      <c r="C78" s="904"/>
      <c r="D78" s="872"/>
      <c r="E78" s="872"/>
      <c r="F78" s="872"/>
      <c r="G78" s="872"/>
      <c r="H78" s="872"/>
      <c r="I78" s="872"/>
      <c r="J78" s="872"/>
      <c r="K78" s="872"/>
      <c r="L78" s="585"/>
      <c r="M78" s="597"/>
      <c r="N78" s="599"/>
      <c r="O78" s="584"/>
    </row>
    <row r="79" spans="1:15" ht="15.75" thickBot="1">
      <c r="A79" s="872"/>
      <c r="B79" s="872"/>
      <c r="C79" s="904"/>
      <c r="D79" s="872"/>
      <c r="E79" s="872"/>
      <c r="F79" s="872"/>
      <c r="G79" s="872"/>
      <c r="H79" s="872"/>
      <c r="I79" s="872"/>
      <c r="J79" s="872"/>
      <c r="K79" s="872"/>
      <c r="L79" s="587" t="s">
        <v>94</v>
      </c>
      <c r="M79" s="589"/>
      <c r="N79" s="600" t="s">
        <v>94</v>
      </c>
      <c r="O79" s="590"/>
    </row>
    <row r="80" spans="1:15" ht="15.75" thickBot="1">
      <c r="A80" s="872"/>
      <c r="B80" s="872"/>
      <c r="C80" s="904"/>
      <c r="D80" s="872"/>
      <c r="E80" s="872"/>
      <c r="F80" s="872"/>
      <c r="G80" s="872"/>
      <c r="H80" s="872"/>
      <c r="I80" s="872"/>
      <c r="J80" s="872"/>
      <c r="K80" s="872"/>
      <c r="L80" s="601" t="s">
        <v>95</v>
      </c>
      <c r="M80" s="907"/>
      <c r="N80" s="592"/>
      <c r="O80" s="593"/>
    </row>
    <row r="81" spans="1:15">
      <c r="A81" s="872"/>
      <c r="B81" s="872"/>
      <c r="C81" s="904"/>
      <c r="D81" s="872"/>
      <c r="E81" s="872"/>
      <c r="F81" s="872"/>
      <c r="G81" s="872"/>
      <c r="H81" s="872"/>
      <c r="I81" s="872"/>
      <c r="J81" s="872"/>
      <c r="K81" s="872"/>
      <c r="L81" s="872"/>
      <c r="M81" s="872"/>
      <c r="N81" s="872"/>
      <c r="O81" s="872"/>
    </row>
    <row r="82" spans="1:15">
      <c r="A82" s="872"/>
      <c r="B82" s="872"/>
      <c r="C82" s="904"/>
      <c r="D82" s="872"/>
      <c r="E82" s="872"/>
      <c r="F82" s="872"/>
      <c r="G82" s="872"/>
      <c r="H82" s="872"/>
      <c r="I82" s="872"/>
      <c r="J82" s="872"/>
      <c r="K82" s="872"/>
      <c r="L82" s="872"/>
      <c r="M82" s="872"/>
      <c r="N82" s="872"/>
      <c r="O82" s="872"/>
    </row>
  </sheetData>
  <protectedRanges>
    <protectedRange password="C521" sqref="L77:O77" name="Oblast1_1_1_1_1"/>
  </protectedRanges>
  <mergeCells count="9">
    <mergeCell ref="D53:O53"/>
    <mergeCell ref="B54:C56"/>
    <mergeCell ref="D54:O54"/>
    <mergeCell ref="D5:O5"/>
    <mergeCell ref="B6:C8"/>
    <mergeCell ref="D6:O6"/>
    <mergeCell ref="D29:O29"/>
    <mergeCell ref="B30:C32"/>
    <mergeCell ref="D30:O30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14"/>
  <dimension ref="A1:O78"/>
  <sheetViews>
    <sheetView showGridLines="0" topLeftCell="D1" zoomScale="80" zoomScaleNormal="80" workbookViewId="0">
      <selection activeCell="O3" sqref="O3"/>
    </sheetView>
  </sheetViews>
  <sheetFormatPr defaultColWidth="9.140625" defaultRowHeight="15"/>
  <cols>
    <col min="1" max="1" width="2.7109375" style="873" customWidth="1"/>
    <col min="2" max="2" width="3.5703125" style="873" customWidth="1"/>
    <col min="3" max="3" width="30" style="873" customWidth="1"/>
    <col min="4" max="15" width="21.7109375" style="873" customWidth="1"/>
    <col min="16" max="16384" width="9.140625" style="873"/>
  </cols>
  <sheetData>
    <row r="1" spans="1:15" ht="15.75" thickBot="1">
      <c r="A1" s="870"/>
      <c r="B1" s="908"/>
      <c r="D1" s="904"/>
      <c r="E1" s="904"/>
      <c r="F1" s="904"/>
      <c r="G1" s="904"/>
      <c r="H1" s="904"/>
      <c r="I1" s="904"/>
      <c r="J1" s="904"/>
      <c r="K1" s="904"/>
      <c r="L1" s="904"/>
      <c r="M1" s="904"/>
      <c r="N1" s="904"/>
      <c r="O1" s="904"/>
    </row>
    <row r="2" spans="1:15" ht="15.75" thickBot="1">
      <c r="A2" s="874"/>
      <c r="B2" s="871"/>
      <c r="C2" s="871"/>
      <c r="D2" s="875"/>
      <c r="E2" s="876"/>
      <c r="F2" s="875"/>
      <c r="G2" s="872"/>
      <c r="H2" s="872"/>
      <c r="L2" s="876" t="s">
        <v>0</v>
      </c>
      <c r="M2" s="877"/>
      <c r="N2" s="878" t="s">
        <v>1</v>
      </c>
      <c r="O2" s="879">
        <v>2023</v>
      </c>
    </row>
    <row r="3" spans="1:15" ht="15.75">
      <c r="A3" s="871"/>
      <c r="B3" s="880" t="s">
        <v>406</v>
      </c>
      <c r="C3" s="880"/>
      <c r="D3" s="880"/>
      <c r="E3" s="880"/>
      <c r="F3" s="880"/>
      <c r="G3" s="880"/>
      <c r="H3" s="880"/>
      <c r="I3" s="880"/>
      <c r="J3" s="880"/>
      <c r="K3" s="880"/>
      <c r="L3" s="880"/>
      <c r="M3" s="880"/>
      <c r="N3" s="880"/>
      <c r="O3" s="880"/>
    </row>
    <row r="4" spans="1:15" ht="16.5" thickBot="1">
      <c r="A4" s="871"/>
      <c r="B4" s="881"/>
      <c r="C4" s="881"/>
      <c r="D4" s="881"/>
      <c r="E4" s="881"/>
      <c r="F4" s="881"/>
      <c r="G4" s="872"/>
      <c r="H4" s="872"/>
      <c r="I4" s="872"/>
      <c r="J4" s="872"/>
      <c r="K4" s="872"/>
      <c r="L4" s="872"/>
      <c r="M4" s="872"/>
      <c r="N4" s="872"/>
      <c r="O4" s="872"/>
    </row>
    <row r="5" spans="1:15" ht="19.5" customHeight="1" thickBot="1">
      <c r="A5" s="871"/>
      <c r="B5" s="909"/>
      <c r="C5" s="909"/>
      <c r="D5" s="1989" t="s">
        <v>402</v>
      </c>
      <c r="E5" s="1990"/>
      <c r="F5" s="1990"/>
      <c r="G5" s="1990"/>
      <c r="H5" s="1990"/>
      <c r="I5" s="1990"/>
      <c r="J5" s="1990"/>
      <c r="K5" s="1990"/>
      <c r="L5" s="1990"/>
      <c r="M5" s="1990"/>
      <c r="N5" s="1990"/>
      <c r="O5" s="1991"/>
    </row>
    <row r="6" spans="1:15" ht="15.75" customHeight="1">
      <c r="A6" s="871"/>
      <c r="B6" s="1980" t="s">
        <v>407</v>
      </c>
      <c r="C6" s="1981"/>
      <c r="D6" s="1992" t="s">
        <v>385</v>
      </c>
      <c r="E6" s="1993"/>
      <c r="F6" s="1993"/>
      <c r="G6" s="1993"/>
      <c r="H6" s="1993"/>
      <c r="I6" s="1993"/>
      <c r="J6" s="1993"/>
      <c r="K6" s="1993"/>
      <c r="L6" s="1993"/>
      <c r="M6" s="1993"/>
      <c r="N6" s="1993"/>
      <c r="O6" s="1994"/>
    </row>
    <row r="7" spans="1:15" ht="15.75" customHeight="1">
      <c r="A7" s="871"/>
      <c r="B7" s="1982"/>
      <c r="C7" s="1983"/>
      <c r="D7" s="910" t="s">
        <v>386</v>
      </c>
      <c r="E7" s="911" t="s">
        <v>387</v>
      </c>
      <c r="F7" s="911" t="s">
        <v>388</v>
      </c>
      <c r="G7" s="911" t="s">
        <v>389</v>
      </c>
      <c r="H7" s="911" t="s">
        <v>390</v>
      </c>
      <c r="I7" s="911" t="s">
        <v>391</v>
      </c>
      <c r="J7" s="911" t="s">
        <v>392</v>
      </c>
      <c r="K7" s="911" t="s">
        <v>393</v>
      </c>
      <c r="L7" s="911" t="s">
        <v>394</v>
      </c>
      <c r="M7" s="911" t="s">
        <v>395</v>
      </c>
      <c r="N7" s="911" t="s">
        <v>396</v>
      </c>
      <c r="O7" s="912" t="s">
        <v>397</v>
      </c>
    </row>
    <row r="8" spans="1:15" ht="15.75" customHeight="1" thickBot="1">
      <c r="A8" s="871"/>
      <c r="B8" s="1984"/>
      <c r="C8" s="1985"/>
      <c r="D8" s="934" t="s">
        <v>398</v>
      </c>
      <c r="E8" s="882" t="s">
        <v>398</v>
      </c>
      <c r="F8" s="882" t="s">
        <v>398</v>
      </c>
      <c r="G8" s="882" t="s">
        <v>398</v>
      </c>
      <c r="H8" s="882" t="s">
        <v>398</v>
      </c>
      <c r="I8" s="882" t="s">
        <v>398</v>
      </c>
      <c r="J8" s="882" t="s">
        <v>398</v>
      </c>
      <c r="K8" s="882" t="s">
        <v>398</v>
      </c>
      <c r="L8" s="882" t="s">
        <v>398</v>
      </c>
      <c r="M8" s="882" t="s">
        <v>398</v>
      </c>
      <c r="N8" s="882" t="s">
        <v>398</v>
      </c>
      <c r="O8" s="883" t="s">
        <v>398</v>
      </c>
    </row>
    <row r="9" spans="1:15" ht="15.75" customHeight="1" thickBot="1">
      <c r="A9" s="872"/>
      <c r="B9" s="884"/>
      <c r="C9" s="885" t="s">
        <v>14</v>
      </c>
      <c r="D9" s="916" t="s">
        <v>15</v>
      </c>
      <c r="E9" s="886" t="s">
        <v>16</v>
      </c>
      <c r="F9" s="886" t="s">
        <v>17</v>
      </c>
      <c r="G9" s="886" t="s">
        <v>18</v>
      </c>
      <c r="H9" s="886" t="s">
        <v>19</v>
      </c>
      <c r="I9" s="886" t="s">
        <v>20</v>
      </c>
      <c r="J9" s="886" t="s">
        <v>21</v>
      </c>
      <c r="K9" s="886" t="s">
        <v>22</v>
      </c>
      <c r="L9" s="886" t="s">
        <v>23</v>
      </c>
      <c r="M9" s="886" t="s">
        <v>24</v>
      </c>
      <c r="N9" s="886" t="s">
        <v>25</v>
      </c>
      <c r="O9" s="917" t="s">
        <v>26</v>
      </c>
    </row>
    <row r="10" spans="1:15" ht="15.75" customHeight="1">
      <c r="A10" s="872"/>
      <c r="B10" s="888">
        <v>1</v>
      </c>
      <c r="C10" s="898" t="s">
        <v>180</v>
      </c>
      <c r="D10" s="890" t="s">
        <v>87</v>
      </c>
      <c r="E10" s="891" t="s">
        <v>87</v>
      </c>
      <c r="F10" s="891" t="s">
        <v>87</v>
      </c>
      <c r="G10" s="891" t="s">
        <v>87</v>
      </c>
      <c r="H10" s="891" t="s">
        <v>87</v>
      </c>
      <c r="I10" s="891" t="s">
        <v>87</v>
      </c>
      <c r="J10" s="891" t="s">
        <v>87</v>
      </c>
      <c r="K10" s="891" t="s">
        <v>87</v>
      </c>
      <c r="L10" s="891" t="s">
        <v>87</v>
      </c>
      <c r="M10" s="891" t="s">
        <v>87</v>
      </c>
      <c r="N10" s="891" t="s">
        <v>87</v>
      </c>
      <c r="O10" s="918" t="s">
        <v>87</v>
      </c>
    </row>
    <row r="11" spans="1:15" ht="15.75" customHeight="1">
      <c r="A11" s="872"/>
      <c r="B11" s="893">
        <v>2</v>
      </c>
      <c r="C11" s="894" t="s">
        <v>423</v>
      </c>
      <c r="D11" s="919"/>
      <c r="E11" s="919"/>
      <c r="F11" s="919"/>
      <c r="G11" s="919"/>
      <c r="H11" s="919"/>
      <c r="I11" s="919"/>
      <c r="J11" s="919"/>
      <c r="K11" s="919"/>
      <c r="L11" s="919"/>
      <c r="M11" s="919"/>
      <c r="N11" s="919"/>
      <c r="O11" s="921"/>
    </row>
    <row r="12" spans="1:15" ht="15.75" customHeight="1">
      <c r="A12" s="872"/>
      <c r="B12" s="893">
        <v>3</v>
      </c>
      <c r="C12" s="894" t="s">
        <v>423</v>
      </c>
      <c r="D12" s="919"/>
      <c r="E12" s="919"/>
      <c r="F12" s="919"/>
      <c r="G12" s="919"/>
      <c r="H12" s="919"/>
      <c r="I12" s="919"/>
      <c r="J12" s="919"/>
      <c r="K12" s="919"/>
      <c r="L12" s="919"/>
      <c r="M12" s="919"/>
      <c r="N12" s="919"/>
      <c r="O12" s="921"/>
    </row>
    <row r="13" spans="1:15" ht="15.75" customHeight="1">
      <c r="A13" s="872"/>
      <c r="B13" s="893">
        <v>4</v>
      </c>
      <c r="C13" s="894" t="s">
        <v>423</v>
      </c>
      <c r="D13" s="919"/>
      <c r="E13" s="919"/>
      <c r="F13" s="919"/>
      <c r="G13" s="919"/>
      <c r="H13" s="919"/>
      <c r="I13" s="919"/>
      <c r="J13" s="919"/>
      <c r="K13" s="919"/>
      <c r="L13" s="919"/>
      <c r="M13" s="919"/>
      <c r="N13" s="919"/>
      <c r="O13" s="921"/>
    </row>
    <row r="14" spans="1:15" ht="15.75" customHeight="1">
      <c r="A14" s="872"/>
      <c r="B14" s="893">
        <v>5</v>
      </c>
      <c r="C14" s="894" t="s">
        <v>423</v>
      </c>
      <c r="D14" s="919"/>
      <c r="E14" s="919"/>
      <c r="F14" s="919"/>
      <c r="G14" s="919"/>
      <c r="H14" s="919"/>
      <c r="I14" s="919"/>
      <c r="J14" s="919"/>
      <c r="K14" s="919"/>
      <c r="L14" s="919"/>
      <c r="M14" s="919"/>
      <c r="N14" s="919"/>
      <c r="O14" s="921"/>
    </row>
    <row r="15" spans="1:15" ht="15.75" customHeight="1">
      <c r="A15" s="872"/>
      <c r="B15" s="893">
        <v>6</v>
      </c>
      <c r="C15" s="894" t="s">
        <v>423</v>
      </c>
      <c r="D15" s="919"/>
      <c r="E15" s="919"/>
      <c r="F15" s="919"/>
      <c r="G15" s="919"/>
      <c r="H15" s="919"/>
      <c r="I15" s="919"/>
      <c r="J15" s="919"/>
      <c r="K15" s="919"/>
      <c r="L15" s="919"/>
      <c r="M15" s="919"/>
      <c r="N15" s="919"/>
      <c r="O15" s="921"/>
    </row>
    <row r="16" spans="1:15" ht="15.75" customHeight="1">
      <c r="A16" s="872"/>
      <c r="B16" s="893">
        <v>7</v>
      </c>
      <c r="C16" s="894" t="s">
        <v>423</v>
      </c>
      <c r="D16" s="919"/>
      <c r="E16" s="919"/>
      <c r="F16" s="919"/>
      <c r="G16" s="919"/>
      <c r="H16" s="919"/>
      <c r="I16" s="919"/>
      <c r="J16" s="919"/>
      <c r="K16" s="919"/>
      <c r="L16" s="919"/>
      <c r="M16" s="919"/>
      <c r="N16" s="919"/>
      <c r="O16" s="921"/>
    </row>
    <row r="17" spans="1:15" ht="15.75" customHeight="1" thickBot="1">
      <c r="A17" s="872"/>
      <c r="B17" s="893">
        <v>8</v>
      </c>
      <c r="C17" s="896" t="s">
        <v>399</v>
      </c>
      <c r="D17" s="922">
        <f t="shared" ref="D17:O17" si="0">SUM(D11:D16)</f>
        <v>0</v>
      </c>
      <c r="E17" s="923">
        <f t="shared" si="0"/>
        <v>0</v>
      </c>
      <c r="F17" s="923">
        <f t="shared" si="0"/>
        <v>0</v>
      </c>
      <c r="G17" s="923">
        <f t="shared" si="0"/>
        <v>0</v>
      </c>
      <c r="H17" s="923">
        <f t="shared" si="0"/>
        <v>0</v>
      </c>
      <c r="I17" s="923">
        <f t="shared" si="0"/>
        <v>0</v>
      </c>
      <c r="J17" s="923">
        <f t="shared" si="0"/>
        <v>0</v>
      </c>
      <c r="K17" s="923">
        <f t="shared" si="0"/>
        <v>0</v>
      </c>
      <c r="L17" s="923">
        <f t="shared" si="0"/>
        <v>0</v>
      </c>
      <c r="M17" s="923">
        <f t="shared" si="0"/>
        <v>0</v>
      </c>
      <c r="N17" s="923">
        <f t="shared" si="0"/>
        <v>0</v>
      </c>
      <c r="O17" s="924">
        <f t="shared" si="0"/>
        <v>0</v>
      </c>
    </row>
    <row r="18" spans="1:15" ht="15.75" customHeight="1">
      <c r="A18" s="872"/>
      <c r="B18" s="888">
        <v>9</v>
      </c>
      <c r="C18" s="898" t="s">
        <v>182</v>
      </c>
      <c r="D18" s="890" t="s">
        <v>87</v>
      </c>
      <c r="E18" s="891" t="s">
        <v>87</v>
      </c>
      <c r="F18" s="891" t="s">
        <v>87</v>
      </c>
      <c r="G18" s="891" t="s">
        <v>87</v>
      </c>
      <c r="H18" s="891" t="s">
        <v>87</v>
      </c>
      <c r="I18" s="891" t="s">
        <v>87</v>
      </c>
      <c r="J18" s="891" t="s">
        <v>87</v>
      </c>
      <c r="K18" s="891" t="s">
        <v>87</v>
      </c>
      <c r="L18" s="891" t="s">
        <v>87</v>
      </c>
      <c r="M18" s="891" t="s">
        <v>87</v>
      </c>
      <c r="N18" s="891" t="s">
        <v>87</v>
      </c>
      <c r="O18" s="918" t="s">
        <v>87</v>
      </c>
    </row>
    <row r="19" spans="1:15" ht="15.75" customHeight="1">
      <c r="A19" s="872"/>
      <c r="B19" s="893">
        <v>10</v>
      </c>
      <c r="C19" s="894" t="s">
        <v>423</v>
      </c>
      <c r="D19" s="919"/>
      <c r="E19" s="919"/>
      <c r="F19" s="919"/>
      <c r="G19" s="919"/>
      <c r="H19" s="919"/>
      <c r="I19" s="919"/>
      <c r="J19" s="919"/>
      <c r="K19" s="919"/>
      <c r="L19" s="919"/>
      <c r="M19" s="919"/>
      <c r="N19" s="919"/>
      <c r="O19" s="921"/>
    </row>
    <row r="20" spans="1:15" ht="15.75" customHeight="1">
      <c r="A20" s="872"/>
      <c r="B20" s="893">
        <v>11</v>
      </c>
      <c r="C20" s="894" t="s">
        <v>423</v>
      </c>
      <c r="D20" s="919"/>
      <c r="E20" s="919"/>
      <c r="F20" s="919"/>
      <c r="G20" s="919"/>
      <c r="H20" s="919"/>
      <c r="I20" s="919"/>
      <c r="J20" s="919"/>
      <c r="K20" s="919"/>
      <c r="L20" s="919"/>
      <c r="M20" s="919"/>
      <c r="N20" s="919"/>
      <c r="O20" s="921"/>
    </row>
    <row r="21" spans="1:15" ht="15.75" customHeight="1">
      <c r="A21" s="872"/>
      <c r="B21" s="893">
        <v>12</v>
      </c>
      <c r="C21" s="894" t="s">
        <v>423</v>
      </c>
      <c r="D21" s="919"/>
      <c r="E21" s="919"/>
      <c r="F21" s="919"/>
      <c r="G21" s="919"/>
      <c r="H21" s="919"/>
      <c r="I21" s="919"/>
      <c r="J21" s="919"/>
      <c r="K21" s="919"/>
      <c r="L21" s="919"/>
      <c r="M21" s="919"/>
      <c r="N21" s="919"/>
      <c r="O21" s="921"/>
    </row>
    <row r="22" spans="1:15" ht="15.75" customHeight="1">
      <c r="A22" s="872"/>
      <c r="B22" s="893">
        <v>13</v>
      </c>
      <c r="C22" s="894" t="s">
        <v>423</v>
      </c>
      <c r="D22" s="919"/>
      <c r="E22" s="919"/>
      <c r="F22" s="919"/>
      <c r="G22" s="919"/>
      <c r="H22" s="919"/>
      <c r="I22" s="919"/>
      <c r="J22" s="919"/>
      <c r="K22" s="919"/>
      <c r="L22" s="919"/>
      <c r="M22" s="919"/>
      <c r="N22" s="919"/>
      <c r="O22" s="921"/>
    </row>
    <row r="23" spans="1:15" ht="15.75" customHeight="1">
      <c r="A23" s="872"/>
      <c r="B23" s="893">
        <v>14</v>
      </c>
      <c r="C23" s="894" t="s">
        <v>423</v>
      </c>
      <c r="D23" s="919"/>
      <c r="E23" s="919"/>
      <c r="F23" s="919"/>
      <c r="G23" s="919"/>
      <c r="H23" s="919"/>
      <c r="I23" s="919"/>
      <c r="J23" s="919"/>
      <c r="K23" s="919"/>
      <c r="L23" s="919"/>
      <c r="M23" s="919"/>
      <c r="N23" s="919"/>
      <c r="O23" s="921"/>
    </row>
    <row r="24" spans="1:15" ht="15.75" customHeight="1">
      <c r="A24" s="872"/>
      <c r="B24" s="893">
        <v>15</v>
      </c>
      <c r="C24" s="894" t="s">
        <v>423</v>
      </c>
      <c r="D24" s="919"/>
      <c r="E24" s="919"/>
      <c r="F24" s="919"/>
      <c r="G24" s="919"/>
      <c r="H24" s="919"/>
      <c r="I24" s="919"/>
      <c r="J24" s="919"/>
      <c r="K24" s="919"/>
      <c r="L24" s="919"/>
      <c r="M24" s="919"/>
      <c r="N24" s="919"/>
      <c r="O24" s="921"/>
    </row>
    <row r="25" spans="1:15" ht="15.75" customHeight="1" thickBot="1">
      <c r="A25" s="872"/>
      <c r="B25" s="899">
        <v>16</v>
      </c>
      <c r="C25" s="935" t="s">
        <v>399</v>
      </c>
      <c r="D25" s="925">
        <f>SUM(D19:D24)</f>
        <v>0</v>
      </c>
      <c r="E25" s="925">
        <f t="shared" ref="E25:O25" si="1">SUM(E19:E24)</f>
        <v>0</v>
      </c>
      <c r="F25" s="925">
        <f t="shared" si="1"/>
        <v>0</v>
      </c>
      <c r="G25" s="925">
        <f t="shared" si="1"/>
        <v>0</v>
      </c>
      <c r="H25" s="925">
        <f t="shared" si="1"/>
        <v>0</v>
      </c>
      <c r="I25" s="925">
        <f t="shared" si="1"/>
        <v>0</v>
      </c>
      <c r="J25" s="925">
        <f t="shared" si="1"/>
        <v>0</v>
      </c>
      <c r="K25" s="925">
        <f t="shared" si="1"/>
        <v>0</v>
      </c>
      <c r="L25" s="925">
        <f t="shared" si="1"/>
        <v>0</v>
      </c>
      <c r="M25" s="925">
        <f t="shared" si="1"/>
        <v>0</v>
      </c>
      <c r="N25" s="925">
        <f t="shared" si="1"/>
        <v>0</v>
      </c>
      <c r="O25" s="936">
        <f t="shared" si="1"/>
        <v>0</v>
      </c>
    </row>
    <row r="26" spans="1:15" ht="15.75" customHeight="1" thickBot="1">
      <c r="A26" s="872"/>
      <c r="B26" s="928"/>
      <c r="C26" s="929"/>
      <c r="D26" s="930"/>
      <c r="E26" s="930"/>
      <c r="F26" s="930"/>
      <c r="G26" s="930"/>
      <c r="H26" s="930"/>
      <c r="I26" s="930"/>
      <c r="J26" s="930"/>
      <c r="K26" s="930"/>
      <c r="L26" s="930"/>
      <c r="M26" s="930"/>
      <c r="N26" s="930"/>
      <c r="O26" s="930"/>
    </row>
    <row r="27" spans="1:15" ht="15.75" customHeight="1" thickBot="1">
      <c r="A27" s="872"/>
      <c r="B27" s="909"/>
      <c r="C27" s="909"/>
      <c r="D27" s="1989" t="s">
        <v>404</v>
      </c>
      <c r="E27" s="1990"/>
      <c r="F27" s="1990"/>
      <c r="G27" s="1990"/>
      <c r="H27" s="1990"/>
      <c r="I27" s="1990"/>
      <c r="J27" s="1990"/>
      <c r="K27" s="1990"/>
      <c r="L27" s="1990"/>
      <c r="M27" s="1990"/>
      <c r="N27" s="1990"/>
      <c r="O27" s="1991"/>
    </row>
    <row r="28" spans="1:15" ht="15.75" customHeight="1">
      <c r="A28" s="872"/>
      <c r="B28" s="1980" t="s">
        <v>407</v>
      </c>
      <c r="C28" s="1981"/>
      <c r="D28" s="1992" t="s">
        <v>385</v>
      </c>
      <c r="E28" s="1993"/>
      <c r="F28" s="1993"/>
      <c r="G28" s="1993"/>
      <c r="H28" s="1993"/>
      <c r="I28" s="1993"/>
      <c r="J28" s="1993"/>
      <c r="K28" s="1993"/>
      <c r="L28" s="1993"/>
      <c r="M28" s="1993"/>
      <c r="N28" s="1993"/>
      <c r="O28" s="1994"/>
    </row>
    <row r="29" spans="1:15" ht="15.75" customHeight="1">
      <c r="A29" s="872"/>
      <c r="B29" s="1982"/>
      <c r="C29" s="1983"/>
      <c r="D29" s="910" t="s">
        <v>386</v>
      </c>
      <c r="E29" s="911" t="s">
        <v>387</v>
      </c>
      <c r="F29" s="911" t="s">
        <v>388</v>
      </c>
      <c r="G29" s="911" t="s">
        <v>389</v>
      </c>
      <c r="H29" s="911" t="s">
        <v>390</v>
      </c>
      <c r="I29" s="911" t="s">
        <v>391</v>
      </c>
      <c r="J29" s="911" t="s">
        <v>392</v>
      </c>
      <c r="K29" s="911" t="s">
        <v>393</v>
      </c>
      <c r="L29" s="911" t="s">
        <v>394</v>
      </c>
      <c r="M29" s="911" t="s">
        <v>395</v>
      </c>
      <c r="N29" s="911" t="s">
        <v>396</v>
      </c>
      <c r="O29" s="912" t="s">
        <v>397</v>
      </c>
    </row>
    <row r="30" spans="1:15" ht="15.75" customHeight="1" thickBot="1">
      <c r="A30" s="872"/>
      <c r="B30" s="1984"/>
      <c r="C30" s="1985"/>
      <c r="D30" s="913" t="s">
        <v>398</v>
      </c>
      <c r="E30" s="914" t="s">
        <v>398</v>
      </c>
      <c r="F30" s="914" t="s">
        <v>398</v>
      </c>
      <c r="G30" s="914" t="s">
        <v>398</v>
      </c>
      <c r="H30" s="914" t="s">
        <v>398</v>
      </c>
      <c r="I30" s="914" t="s">
        <v>398</v>
      </c>
      <c r="J30" s="914" t="s">
        <v>398</v>
      </c>
      <c r="K30" s="914" t="s">
        <v>398</v>
      </c>
      <c r="L30" s="914" t="s">
        <v>398</v>
      </c>
      <c r="M30" s="914" t="s">
        <v>398</v>
      </c>
      <c r="N30" s="914" t="s">
        <v>398</v>
      </c>
      <c r="O30" s="915" t="s">
        <v>398</v>
      </c>
    </row>
    <row r="31" spans="1:15" ht="15.75" customHeight="1" thickBot="1">
      <c r="A31" s="872"/>
      <c r="B31" s="884"/>
      <c r="C31" s="885" t="s">
        <v>14</v>
      </c>
      <c r="D31" s="916" t="s">
        <v>15</v>
      </c>
      <c r="E31" s="886" t="s">
        <v>16</v>
      </c>
      <c r="F31" s="886" t="s">
        <v>17</v>
      </c>
      <c r="G31" s="886" t="s">
        <v>18</v>
      </c>
      <c r="H31" s="886" t="s">
        <v>19</v>
      </c>
      <c r="I31" s="886" t="s">
        <v>20</v>
      </c>
      <c r="J31" s="886" t="s">
        <v>21</v>
      </c>
      <c r="K31" s="886" t="s">
        <v>22</v>
      </c>
      <c r="L31" s="886" t="s">
        <v>23</v>
      </c>
      <c r="M31" s="886" t="s">
        <v>24</v>
      </c>
      <c r="N31" s="886" t="s">
        <v>25</v>
      </c>
      <c r="O31" s="917" t="s">
        <v>26</v>
      </c>
    </row>
    <row r="32" spans="1:15" ht="15.75" customHeight="1" thickBot="1">
      <c r="A32" s="872"/>
      <c r="B32" s="888">
        <v>1</v>
      </c>
      <c r="C32" s="889" t="s">
        <v>180</v>
      </c>
      <c r="D32" s="937" t="s">
        <v>87</v>
      </c>
      <c r="E32" s="937" t="s">
        <v>87</v>
      </c>
      <c r="F32" s="937" t="s">
        <v>87</v>
      </c>
      <c r="G32" s="937" t="s">
        <v>87</v>
      </c>
      <c r="H32" s="937" t="s">
        <v>87</v>
      </c>
      <c r="I32" s="937" t="s">
        <v>87</v>
      </c>
      <c r="J32" s="937" t="s">
        <v>87</v>
      </c>
      <c r="K32" s="937" t="s">
        <v>87</v>
      </c>
      <c r="L32" s="937" t="s">
        <v>87</v>
      </c>
      <c r="M32" s="937" t="s">
        <v>87</v>
      </c>
      <c r="N32" s="937" t="s">
        <v>87</v>
      </c>
      <c r="O32" s="937" t="s">
        <v>87</v>
      </c>
    </row>
    <row r="33" spans="1:15" ht="15.75" customHeight="1">
      <c r="A33" s="872"/>
      <c r="B33" s="893">
        <v>2</v>
      </c>
      <c r="C33" s="894" t="s">
        <v>423</v>
      </c>
      <c r="D33" s="938"/>
      <c r="E33" s="939"/>
      <c r="F33" s="939"/>
      <c r="G33" s="939"/>
      <c r="H33" s="939"/>
      <c r="I33" s="939"/>
      <c r="J33" s="939"/>
      <c r="K33" s="939"/>
      <c r="L33" s="939"/>
      <c r="M33" s="939"/>
      <c r="N33" s="939"/>
      <c r="O33" s="939"/>
    </row>
    <row r="34" spans="1:15" ht="15.75" customHeight="1">
      <c r="A34" s="872"/>
      <c r="B34" s="893">
        <v>3</v>
      </c>
      <c r="C34" s="894" t="s">
        <v>423</v>
      </c>
      <c r="D34" s="895"/>
      <c r="E34" s="895"/>
      <c r="F34" s="895"/>
      <c r="G34" s="895"/>
      <c r="H34" s="895"/>
      <c r="I34" s="895"/>
      <c r="J34" s="895"/>
      <c r="K34" s="895"/>
      <c r="L34" s="895"/>
      <c r="M34" s="895"/>
      <c r="N34" s="895"/>
      <c r="O34" s="895"/>
    </row>
    <row r="35" spans="1:15" ht="15.75" customHeight="1">
      <c r="A35" s="872"/>
      <c r="B35" s="893">
        <v>4</v>
      </c>
      <c r="C35" s="894" t="s">
        <v>423</v>
      </c>
      <c r="D35" s="895"/>
      <c r="E35" s="895"/>
      <c r="F35" s="895"/>
      <c r="G35" s="895"/>
      <c r="H35" s="895"/>
      <c r="I35" s="895"/>
      <c r="J35" s="895"/>
      <c r="K35" s="895"/>
      <c r="L35" s="895"/>
      <c r="M35" s="895"/>
      <c r="N35" s="895"/>
      <c r="O35" s="895"/>
    </row>
    <row r="36" spans="1:15" ht="15.75" customHeight="1">
      <c r="A36" s="872"/>
      <c r="B36" s="893">
        <v>5</v>
      </c>
      <c r="C36" s="894" t="s">
        <v>423</v>
      </c>
      <c r="D36" s="895"/>
      <c r="E36" s="895"/>
      <c r="F36" s="895"/>
      <c r="G36" s="895"/>
      <c r="H36" s="895"/>
      <c r="I36" s="895"/>
      <c r="J36" s="895"/>
      <c r="K36" s="895"/>
      <c r="L36" s="895"/>
      <c r="M36" s="895"/>
      <c r="N36" s="895"/>
      <c r="O36" s="895"/>
    </row>
    <row r="37" spans="1:15" ht="15.75" customHeight="1">
      <c r="A37" s="872"/>
      <c r="B37" s="893">
        <v>6</v>
      </c>
      <c r="C37" s="894" t="s">
        <v>423</v>
      </c>
      <c r="D37" s="895"/>
      <c r="E37" s="895"/>
      <c r="F37" s="895"/>
      <c r="G37" s="895"/>
      <c r="H37" s="895"/>
      <c r="I37" s="895"/>
      <c r="J37" s="895"/>
      <c r="K37" s="895"/>
      <c r="L37" s="895"/>
      <c r="M37" s="895"/>
      <c r="N37" s="895"/>
      <c r="O37" s="895"/>
    </row>
    <row r="38" spans="1:15" ht="15.75" customHeight="1">
      <c r="A38" s="872"/>
      <c r="B38" s="893">
        <v>7</v>
      </c>
      <c r="C38" s="894" t="s">
        <v>423</v>
      </c>
      <c r="D38" s="895"/>
      <c r="E38" s="895"/>
      <c r="F38" s="895"/>
      <c r="G38" s="895"/>
      <c r="H38" s="895"/>
      <c r="I38" s="895"/>
      <c r="J38" s="895"/>
      <c r="K38" s="895"/>
      <c r="L38" s="895"/>
      <c r="M38" s="895"/>
      <c r="N38" s="895"/>
      <c r="O38" s="895"/>
    </row>
    <row r="39" spans="1:15" ht="15.75" customHeight="1" thickBot="1">
      <c r="A39" s="872"/>
      <c r="B39" s="893">
        <v>8</v>
      </c>
      <c r="C39" s="940" t="s">
        <v>399</v>
      </c>
      <c r="D39" s="941">
        <f t="shared" ref="D39:O39" si="2">SUM(D33:D38)</f>
        <v>0</v>
      </c>
      <c r="E39" s="941">
        <f t="shared" si="2"/>
        <v>0</v>
      </c>
      <c r="F39" s="941">
        <f t="shared" si="2"/>
        <v>0</v>
      </c>
      <c r="G39" s="941">
        <f t="shared" si="2"/>
        <v>0</v>
      </c>
      <c r="H39" s="941">
        <f t="shared" si="2"/>
        <v>0</v>
      </c>
      <c r="I39" s="941">
        <f t="shared" si="2"/>
        <v>0</v>
      </c>
      <c r="J39" s="941">
        <f t="shared" si="2"/>
        <v>0</v>
      </c>
      <c r="K39" s="941">
        <f t="shared" si="2"/>
        <v>0</v>
      </c>
      <c r="L39" s="941">
        <f t="shared" si="2"/>
        <v>0</v>
      </c>
      <c r="M39" s="941">
        <f t="shared" si="2"/>
        <v>0</v>
      </c>
      <c r="N39" s="941">
        <f t="shared" si="2"/>
        <v>0</v>
      </c>
      <c r="O39" s="941">
        <f t="shared" si="2"/>
        <v>0</v>
      </c>
    </row>
    <row r="40" spans="1:15" ht="15.75" customHeight="1">
      <c r="A40" s="872"/>
      <c r="B40" s="888">
        <v>9</v>
      </c>
      <c r="C40" s="889" t="s">
        <v>182</v>
      </c>
      <c r="D40" s="892" t="s">
        <v>87</v>
      </c>
      <c r="E40" s="892" t="s">
        <v>87</v>
      </c>
      <c r="F40" s="892" t="s">
        <v>87</v>
      </c>
      <c r="G40" s="892" t="s">
        <v>87</v>
      </c>
      <c r="H40" s="892" t="s">
        <v>87</v>
      </c>
      <c r="I40" s="892" t="s">
        <v>87</v>
      </c>
      <c r="J40" s="892" t="s">
        <v>87</v>
      </c>
      <c r="K40" s="892" t="s">
        <v>87</v>
      </c>
      <c r="L40" s="892" t="s">
        <v>87</v>
      </c>
      <c r="M40" s="892" t="s">
        <v>87</v>
      </c>
      <c r="N40" s="892" t="s">
        <v>87</v>
      </c>
      <c r="O40" s="892" t="s">
        <v>87</v>
      </c>
    </row>
    <row r="41" spans="1:15" ht="15.75" customHeight="1">
      <c r="A41" s="872"/>
      <c r="B41" s="893">
        <v>10</v>
      </c>
      <c r="C41" s="894" t="s">
        <v>423</v>
      </c>
      <c r="D41" s="921"/>
      <c r="E41" s="921"/>
      <c r="F41" s="921"/>
      <c r="G41" s="921"/>
      <c r="H41" s="921"/>
      <c r="I41" s="921"/>
      <c r="J41" s="921"/>
      <c r="K41" s="921"/>
      <c r="L41" s="921"/>
      <c r="M41" s="921"/>
      <c r="N41" s="921"/>
      <c r="O41" s="921"/>
    </row>
    <row r="42" spans="1:15" ht="15.75" customHeight="1">
      <c r="A42" s="872"/>
      <c r="B42" s="893">
        <v>11</v>
      </c>
      <c r="C42" s="894" t="s">
        <v>423</v>
      </c>
      <c r="D42" s="921"/>
      <c r="E42" s="921"/>
      <c r="F42" s="921"/>
      <c r="G42" s="921"/>
      <c r="H42" s="921"/>
      <c r="I42" s="921"/>
      <c r="J42" s="921"/>
      <c r="K42" s="921"/>
      <c r="L42" s="921"/>
      <c r="M42" s="921"/>
      <c r="N42" s="921"/>
      <c r="O42" s="921"/>
    </row>
    <row r="43" spans="1:15" ht="15.75" customHeight="1">
      <c r="A43" s="872"/>
      <c r="B43" s="893">
        <v>12</v>
      </c>
      <c r="C43" s="894" t="s">
        <v>423</v>
      </c>
      <c r="D43" s="921"/>
      <c r="E43" s="921"/>
      <c r="F43" s="921"/>
      <c r="G43" s="921"/>
      <c r="H43" s="921"/>
      <c r="I43" s="921"/>
      <c r="J43" s="921"/>
      <c r="K43" s="921"/>
      <c r="L43" s="921"/>
      <c r="M43" s="921"/>
      <c r="N43" s="921"/>
      <c r="O43" s="921"/>
    </row>
    <row r="44" spans="1:15" ht="15.75" customHeight="1">
      <c r="A44" s="872"/>
      <c r="B44" s="893">
        <v>13</v>
      </c>
      <c r="C44" s="894" t="s">
        <v>423</v>
      </c>
      <c r="D44" s="921"/>
      <c r="E44" s="921"/>
      <c r="F44" s="921"/>
      <c r="G44" s="921"/>
      <c r="H44" s="921"/>
      <c r="I44" s="921"/>
      <c r="J44" s="921"/>
      <c r="K44" s="921"/>
      <c r="L44" s="921"/>
      <c r="M44" s="921"/>
      <c r="N44" s="921"/>
      <c r="O44" s="921"/>
    </row>
    <row r="45" spans="1:15" ht="15.75" customHeight="1">
      <c r="A45" s="872"/>
      <c r="B45" s="893">
        <v>14</v>
      </c>
      <c r="C45" s="894" t="s">
        <v>423</v>
      </c>
      <c r="D45" s="921"/>
      <c r="E45" s="921"/>
      <c r="F45" s="921"/>
      <c r="G45" s="921"/>
      <c r="H45" s="921"/>
      <c r="I45" s="921"/>
      <c r="J45" s="921"/>
      <c r="K45" s="921"/>
      <c r="L45" s="921"/>
      <c r="M45" s="921"/>
      <c r="N45" s="921"/>
      <c r="O45" s="921"/>
    </row>
    <row r="46" spans="1:15" ht="15.75" customHeight="1">
      <c r="A46" s="872"/>
      <c r="B46" s="893">
        <v>15</v>
      </c>
      <c r="C46" s="894" t="s">
        <v>423</v>
      </c>
      <c r="D46" s="921"/>
      <c r="E46" s="921"/>
      <c r="F46" s="921"/>
      <c r="G46" s="921"/>
      <c r="H46" s="921"/>
      <c r="I46" s="921"/>
      <c r="J46" s="921"/>
      <c r="K46" s="921"/>
      <c r="L46" s="921"/>
      <c r="M46" s="921"/>
      <c r="N46" s="921"/>
      <c r="O46" s="921"/>
    </row>
    <row r="47" spans="1:15" ht="15.75" customHeight="1" thickBot="1">
      <c r="A47" s="872"/>
      <c r="B47" s="899">
        <v>16</v>
      </c>
      <c r="C47" s="931" t="s">
        <v>399</v>
      </c>
      <c r="D47" s="936">
        <f t="shared" ref="D47:O47" si="3">SUM(D41:D46)</f>
        <v>0</v>
      </c>
      <c r="E47" s="936">
        <f t="shared" si="3"/>
        <v>0</v>
      </c>
      <c r="F47" s="936">
        <f t="shared" si="3"/>
        <v>0</v>
      </c>
      <c r="G47" s="936">
        <f t="shared" si="3"/>
        <v>0</v>
      </c>
      <c r="H47" s="936">
        <f t="shared" si="3"/>
        <v>0</v>
      </c>
      <c r="I47" s="936">
        <f t="shared" si="3"/>
        <v>0</v>
      </c>
      <c r="J47" s="936">
        <f t="shared" si="3"/>
        <v>0</v>
      </c>
      <c r="K47" s="936">
        <f t="shared" si="3"/>
        <v>0</v>
      </c>
      <c r="L47" s="936">
        <f t="shared" si="3"/>
        <v>0</v>
      </c>
      <c r="M47" s="936">
        <f t="shared" si="3"/>
        <v>0</v>
      </c>
      <c r="N47" s="936">
        <f t="shared" si="3"/>
        <v>0</v>
      </c>
      <c r="O47" s="936">
        <f t="shared" si="3"/>
        <v>0</v>
      </c>
    </row>
    <row r="48" spans="1:15" ht="15.75" customHeight="1" thickBot="1">
      <c r="A48" s="872"/>
      <c r="B48" s="901"/>
      <c r="C48" s="932"/>
      <c r="D48" s="933"/>
      <c r="E48" s="933"/>
      <c r="F48" s="933"/>
      <c r="G48" s="933"/>
      <c r="H48" s="933"/>
      <c r="I48" s="933"/>
      <c r="J48" s="933"/>
      <c r="K48" s="933"/>
      <c r="L48" s="933"/>
      <c r="M48" s="933"/>
      <c r="N48" s="933"/>
      <c r="O48" s="933"/>
    </row>
    <row r="49" spans="1:15" ht="15.75" customHeight="1" thickBot="1">
      <c r="A49" s="872"/>
      <c r="B49" s="909"/>
      <c r="C49" s="909"/>
      <c r="D49" s="1989" t="s">
        <v>405</v>
      </c>
      <c r="E49" s="1990"/>
      <c r="F49" s="1990"/>
      <c r="G49" s="1990"/>
      <c r="H49" s="1990"/>
      <c r="I49" s="1990"/>
      <c r="J49" s="1990"/>
      <c r="K49" s="1990"/>
      <c r="L49" s="1990"/>
      <c r="M49" s="1990"/>
      <c r="N49" s="1990"/>
      <c r="O49" s="1991"/>
    </row>
    <row r="50" spans="1:15" ht="15.75" customHeight="1">
      <c r="A50" s="872"/>
      <c r="B50" s="1980" t="s">
        <v>407</v>
      </c>
      <c r="C50" s="1981"/>
      <c r="D50" s="1992" t="s">
        <v>385</v>
      </c>
      <c r="E50" s="1993"/>
      <c r="F50" s="1993"/>
      <c r="G50" s="1993"/>
      <c r="H50" s="1993"/>
      <c r="I50" s="1993"/>
      <c r="J50" s="1993"/>
      <c r="K50" s="1993"/>
      <c r="L50" s="1993"/>
      <c r="M50" s="1993"/>
      <c r="N50" s="1993"/>
      <c r="O50" s="1994"/>
    </row>
    <row r="51" spans="1:15" ht="15.75" customHeight="1">
      <c r="A51" s="872"/>
      <c r="B51" s="1982"/>
      <c r="C51" s="1983"/>
      <c r="D51" s="910" t="s">
        <v>386</v>
      </c>
      <c r="E51" s="911" t="s">
        <v>387</v>
      </c>
      <c r="F51" s="911" t="s">
        <v>388</v>
      </c>
      <c r="G51" s="911" t="s">
        <v>389</v>
      </c>
      <c r="H51" s="911" t="s">
        <v>390</v>
      </c>
      <c r="I51" s="911" t="s">
        <v>391</v>
      </c>
      <c r="J51" s="911" t="s">
        <v>392</v>
      </c>
      <c r="K51" s="911" t="s">
        <v>393</v>
      </c>
      <c r="L51" s="911" t="s">
        <v>394</v>
      </c>
      <c r="M51" s="911" t="s">
        <v>395</v>
      </c>
      <c r="N51" s="911" t="s">
        <v>396</v>
      </c>
      <c r="O51" s="912" t="s">
        <v>397</v>
      </c>
    </row>
    <row r="52" spans="1:15" ht="15.75" customHeight="1" thickBot="1">
      <c r="A52" s="872"/>
      <c r="B52" s="1984"/>
      <c r="C52" s="1985"/>
      <c r="D52" s="913" t="s">
        <v>398</v>
      </c>
      <c r="E52" s="914" t="s">
        <v>398</v>
      </c>
      <c r="F52" s="914" t="s">
        <v>398</v>
      </c>
      <c r="G52" s="914" t="s">
        <v>398</v>
      </c>
      <c r="H52" s="914" t="s">
        <v>398</v>
      </c>
      <c r="I52" s="914" t="s">
        <v>398</v>
      </c>
      <c r="J52" s="914" t="s">
        <v>398</v>
      </c>
      <c r="K52" s="914" t="s">
        <v>398</v>
      </c>
      <c r="L52" s="914" t="s">
        <v>398</v>
      </c>
      <c r="M52" s="914" t="s">
        <v>398</v>
      </c>
      <c r="N52" s="914" t="s">
        <v>398</v>
      </c>
      <c r="O52" s="915" t="s">
        <v>398</v>
      </c>
    </row>
    <row r="53" spans="1:15" ht="15.75" customHeight="1" thickBot="1">
      <c r="A53" s="872"/>
      <c r="B53" s="884"/>
      <c r="C53" s="885" t="s">
        <v>14</v>
      </c>
      <c r="D53" s="887" t="s">
        <v>15</v>
      </c>
      <c r="E53" s="887" t="s">
        <v>16</v>
      </c>
      <c r="F53" s="887" t="s">
        <v>17</v>
      </c>
      <c r="G53" s="887" t="s">
        <v>18</v>
      </c>
      <c r="H53" s="887" t="s">
        <v>19</v>
      </c>
      <c r="I53" s="887" t="s">
        <v>20</v>
      </c>
      <c r="J53" s="887" t="s">
        <v>21</v>
      </c>
      <c r="K53" s="887" t="s">
        <v>22</v>
      </c>
      <c r="L53" s="887" t="s">
        <v>23</v>
      </c>
      <c r="M53" s="887" t="s">
        <v>24</v>
      </c>
      <c r="N53" s="887" t="s">
        <v>25</v>
      </c>
      <c r="O53" s="887" t="s">
        <v>26</v>
      </c>
    </row>
    <row r="54" spans="1:15" ht="15.75" customHeight="1">
      <c r="A54" s="872"/>
      <c r="B54" s="888">
        <v>1</v>
      </c>
      <c r="C54" s="889" t="s">
        <v>180</v>
      </c>
      <c r="D54" s="937" t="s">
        <v>87</v>
      </c>
      <c r="E54" s="892" t="s">
        <v>87</v>
      </c>
      <c r="F54" s="892" t="s">
        <v>87</v>
      </c>
      <c r="G54" s="892" t="s">
        <v>87</v>
      </c>
      <c r="H54" s="892" t="s">
        <v>87</v>
      </c>
      <c r="I54" s="892" t="s">
        <v>87</v>
      </c>
      <c r="J54" s="892" t="s">
        <v>87</v>
      </c>
      <c r="K54" s="892" t="s">
        <v>87</v>
      </c>
      <c r="L54" s="892" t="s">
        <v>87</v>
      </c>
      <c r="M54" s="892" t="s">
        <v>87</v>
      </c>
      <c r="N54" s="892" t="s">
        <v>87</v>
      </c>
      <c r="O54" s="892" t="s">
        <v>87</v>
      </c>
    </row>
    <row r="55" spans="1:15" ht="15.75" customHeight="1">
      <c r="A55" s="872"/>
      <c r="B55" s="893">
        <v>2</v>
      </c>
      <c r="C55" s="894" t="s">
        <v>423</v>
      </c>
      <c r="D55" s="895"/>
      <c r="E55" s="895"/>
      <c r="F55" s="895"/>
      <c r="G55" s="895"/>
      <c r="H55" s="895"/>
      <c r="I55" s="895"/>
      <c r="J55" s="895"/>
      <c r="K55" s="895"/>
      <c r="L55" s="895"/>
      <c r="M55" s="895"/>
      <c r="N55" s="895"/>
      <c r="O55" s="895"/>
    </row>
    <row r="56" spans="1:15" ht="15.75" customHeight="1">
      <c r="A56" s="872"/>
      <c r="B56" s="893">
        <v>3</v>
      </c>
      <c r="C56" s="894" t="s">
        <v>423</v>
      </c>
      <c r="D56" s="895"/>
      <c r="E56" s="895"/>
      <c r="F56" s="895"/>
      <c r="G56" s="895"/>
      <c r="H56" s="895"/>
      <c r="I56" s="895"/>
      <c r="J56" s="895"/>
      <c r="K56" s="895"/>
      <c r="L56" s="895"/>
      <c r="M56" s="895"/>
      <c r="N56" s="895"/>
      <c r="O56" s="895"/>
    </row>
    <row r="57" spans="1:15" ht="15.75" customHeight="1">
      <c r="A57" s="872"/>
      <c r="B57" s="893">
        <v>4</v>
      </c>
      <c r="C57" s="894" t="s">
        <v>423</v>
      </c>
      <c r="D57" s="895"/>
      <c r="E57" s="895"/>
      <c r="F57" s="895"/>
      <c r="G57" s="895"/>
      <c r="H57" s="895"/>
      <c r="I57" s="895"/>
      <c r="J57" s="895"/>
      <c r="K57" s="895"/>
      <c r="L57" s="895"/>
      <c r="M57" s="895"/>
      <c r="N57" s="895"/>
      <c r="O57" s="895"/>
    </row>
    <row r="58" spans="1:15" ht="15.75" customHeight="1">
      <c r="A58" s="872"/>
      <c r="B58" s="893">
        <v>5</v>
      </c>
      <c r="C58" s="894" t="s">
        <v>423</v>
      </c>
      <c r="D58" s="895"/>
      <c r="E58" s="895"/>
      <c r="F58" s="895"/>
      <c r="G58" s="895"/>
      <c r="H58" s="895"/>
      <c r="I58" s="895"/>
      <c r="J58" s="895"/>
      <c r="K58" s="895"/>
      <c r="L58" s="895"/>
      <c r="M58" s="895"/>
      <c r="N58" s="895"/>
      <c r="O58" s="895"/>
    </row>
    <row r="59" spans="1:15" ht="15.75" customHeight="1">
      <c r="A59" s="872"/>
      <c r="B59" s="893">
        <v>6</v>
      </c>
      <c r="C59" s="894" t="s">
        <v>423</v>
      </c>
      <c r="D59" s="895"/>
      <c r="E59" s="895"/>
      <c r="F59" s="895"/>
      <c r="G59" s="895"/>
      <c r="H59" s="895"/>
      <c r="I59" s="895"/>
      <c r="J59" s="895"/>
      <c r="K59" s="895"/>
      <c r="L59" s="895"/>
      <c r="M59" s="895"/>
      <c r="N59" s="895"/>
      <c r="O59" s="895"/>
    </row>
    <row r="60" spans="1:15" ht="15.75" customHeight="1">
      <c r="A60" s="872"/>
      <c r="B60" s="893">
        <v>7</v>
      </c>
      <c r="C60" s="894" t="s">
        <v>423</v>
      </c>
      <c r="D60" s="895"/>
      <c r="E60" s="895"/>
      <c r="F60" s="895"/>
      <c r="G60" s="895"/>
      <c r="H60" s="895"/>
      <c r="I60" s="895"/>
      <c r="J60" s="895"/>
      <c r="K60" s="895"/>
      <c r="L60" s="895"/>
      <c r="M60" s="895"/>
      <c r="N60" s="895"/>
      <c r="O60" s="895"/>
    </row>
    <row r="61" spans="1:15" ht="15.75" customHeight="1" thickBot="1">
      <c r="A61" s="872"/>
      <c r="B61" s="893">
        <v>8</v>
      </c>
      <c r="C61" s="940" t="s">
        <v>399</v>
      </c>
      <c r="D61" s="941">
        <f t="shared" ref="D61:O61" si="4">SUM(D55:D60)</f>
        <v>0</v>
      </c>
      <c r="E61" s="941">
        <f t="shared" si="4"/>
        <v>0</v>
      </c>
      <c r="F61" s="941">
        <f t="shared" si="4"/>
        <v>0</v>
      </c>
      <c r="G61" s="941">
        <f t="shared" si="4"/>
        <v>0</v>
      </c>
      <c r="H61" s="941">
        <f t="shared" si="4"/>
        <v>0</v>
      </c>
      <c r="I61" s="941">
        <f t="shared" si="4"/>
        <v>0</v>
      </c>
      <c r="J61" s="941">
        <f t="shared" si="4"/>
        <v>0</v>
      </c>
      <c r="K61" s="941">
        <f t="shared" si="4"/>
        <v>0</v>
      </c>
      <c r="L61" s="941">
        <f t="shared" si="4"/>
        <v>0</v>
      </c>
      <c r="M61" s="941">
        <f t="shared" si="4"/>
        <v>0</v>
      </c>
      <c r="N61" s="941">
        <f t="shared" si="4"/>
        <v>0</v>
      </c>
      <c r="O61" s="941">
        <f t="shared" si="4"/>
        <v>0</v>
      </c>
    </row>
    <row r="62" spans="1:15" ht="15.75" customHeight="1">
      <c r="A62" s="872"/>
      <c r="B62" s="888">
        <v>9</v>
      </c>
      <c r="C62" s="889" t="s">
        <v>182</v>
      </c>
      <c r="D62" s="892" t="s">
        <v>87</v>
      </c>
      <c r="E62" s="892" t="s">
        <v>87</v>
      </c>
      <c r="F62" s="892" t="s">
        <v>87</v>
      </c>
      <c r="G62" s="892" t="s">
        <v>87</v>
      </c>
      <c r="H62" s="892" t="s">
        <v>87</v>
      </c>
      <c r="I62" s="892" t="s">
        <v>87</v>
      </c>
      <c r="J62" s="892" t="s">
        <v>87</v>
      </c>
      <c r="K62" s="892" t="s">
        <v>87</v>
      </c>
      <c r="L62" s="892" t="s">
        <v>87</v>
      </c>
      <c r="M62" s="892" t="s">
        <v>87</v>
      </c>
      <c r="N62" s="892" t="s">
        <v>87</v>
      </c>
      <c r="O62" s="892" t="s">
        <v>87</v>
      </c>
    </row>
    <row r="63" spans="1:15" ht="15.75" customHeight="1">
      <c r="A63" s="872"/>
      <c r="B63" s="893">
        <v>10</v>
      </c>
      <c r="C63" s="894" t="s">
        <v>423</v>
      </c>
      <c r="D63" s="921"/>
      <c r="E63" s="921"/>
      <c r="F63" s="921"/>
      <c r="G63" s="921"/>
      <c r="H63" s="921"/>
      <c r="I63" s="921"/>
      <c r="J63" s="921"/>
      <c r="K63" s="921"/>
      <c r="L63" s="921"/>
      <c r="M63" s="921"/>
      <c r="N63" s="921"/>
      <c r="O63" s="921"/>
    </row>
    <row r="64" spans="1:15" ht="15.75" customHeight="1">
      <c r="A64" s="872"/>
      <c r="B64" s="893">
        <v>11</v>
      </c>
      <c r="C64" s="894" t="s">
        <v>423</v>
      </c>
      <c r="D64" s="921"/>
      <c r="E64" s="921"/>
      <c r="F64" s="921"/>
      <c r="G64" s="921"/>
      <c r="H64" s="921"/>
      <c r="I64" s="921"/>
      <c r="J64" s="921"/>
      <c r="K64" s="921"/>
      <c r="L64" s="921"/>
      <c r="M64" s="921"/>
      <c r="N64" s="921"/>
      <c r="O64" s="921"/>
    </row>
    <row r="65" spans="1:15" ht="15.75" customHeight="1">
      <c r="A65" s="872"/>
      <c r="B65" s="893">
        <v>12</v>
      </c>
      <c r="C65" s="894" t="s">
        <v>423</v>
      </c>
      <c r="D65" s="921"/>
      <c r="E65" s="921"/>
      <c r="F65" s="921"/>
      <c r="G65" s="921"/>
      <c r="H65" s="921"/>
      <c r="I65" s="921"/>
      <c r="J65" s="921"/>
      <c r="K65" s="921"/>
      <c r="L65" s="921"/>
      <c r="M65" s="921"/>
      <c r="N65" s="921"/>
      <c r="O65" s="921"/>
    </row>
    <row r="66" spans="1:15" ht="15.75" customHeight="1">
      <c r="A66" s="872"/>
      <c r="B66" s="893">
        <v>13</v>
      </c>
      <c r="C66" s="894" t="s">
        <v>423</v>
      </c>
      <c r="D66" s="921"/>
      <c r="E66" s="921"/>
      <c r="F66" s="921"/>
      <c r="G66" s="921"/>
      <c r="H66" s="921"/>
      <c r="I66" s="921"/>
      <c r="J66" s="921"/>
      <c r="K66" s="921"/>
      <c r="L66" s="921"/>
      <c r="M66" s="921"/>
      <c r="N66" s="921"/>
      <c r="O66" s="921"/>
    </row>
    <row r="67" spans="1:15" ht="15.75" customHeight="1">
      <c r="A67" s="872"/>
      <c r="B67" s="893">
        <v>14</v>
      </c>
      <c r="C67" s="894" t="s">
        <v>423</v>
      </c>
      <c r="D67" s="921"/>
      <c r="E67" s="921"/>
      <c r="F67" s="921"/>
      <c r="G67" s="921"/>
      <c r="H67" s="921"/>
      <c r="I67" s="921"/>
      <c r="J67" s="921"/>
      <c r="K67" s="921"/>
      <c r="L67" s="921"/>
      <c r="M67" s="921"/>
      <c r="N67" s="921"/>
      <c r="O67" s="921"/>
    </row>
    <row r="68" spans="1:15" ht="15.75" customHeight="1">
      <c r="A68" s="872"/>
      <c r="B68" s="893">
        <v>15</v>
      </c>
      <c r="C68" s="894" t="s">
        <v>423</v>
      </c>
      <c r="D68" s="921"/>
      <c r="E68" s="921"/>
      <c r="F68" s="921"/>
      <c r="G68" s="921"/>
      <c r="H68" s="921"/>
      <c r="I68" s="921"/>
      <c r="J68" s="921"/>
      <c r="K68" s="921"/>
      <c r="L68" s="921"/>
      <c r="M68" s="921"/>
      <c r="N68" s="921"/>
      <c r="O68" s="921"/>
    </row>
    <row r="69" spans="1:15" ht="15.75" customHeight="1" thickBot="1">
      <c r="A69" s="872"/>
      <c r="B69" s="899">
        <v>16</v>
      </c>
      <c r="C69" s="931" t="s">
        <v>399</v>
      </c>
      <c r="D69" s="936">
        <f t="shared" ref="D69:O69" si="5">SUM(D63:D68)</f>
        <v>0</v>
      </c>
      <c r="E69" s="936">
        <f t="shared" si="5"/>
        <v>0</v>
      </c>
      <c r="F69" s="936">
        <f t="shared" si="5"/>
        <v>0</v>
      </c>
      <c r="G69" s="936">
        <f t="shared" si="5"/>
        <v>0</v>
      </c>
      <c r="H69" s="936">
        <f t="shared" si="5"/>
        <v>0</v>
      </c>
      <c r="I69" s="936">
        <f t="shared" si="5"/>
        <v>0</v>
      </c>
      <c r="J69" s="936">
        <f t="shared" si="5"/>
        <v>0</v>
      </c>
      <c r="K69" s="936">
        <f t="shared" si="5"/>
        <v>0</v>
      </c>
      <c r="L69" s="936">
        <f t="shared" si="5"/>
        <v>0</v>
      </c>
      <c r="M69" s="936">
        <f t="shared" si="5"/>
        <v>0</v>
      </c>
      <c r="N69" s="936">
        <f t="shared" si="5"/>
        <v>0</v>
      </c>
      <c r="O69" s="936">
        <f t="shared" si="5"/>
        <v>0</v>
      </c>
    </row>
    <row r="70" spans="1:15" ht="15.75" thickBot="1">
      <c r="A70" s="872"/>
      <c r="B70" s="872"/>
      <c r="C70" s="904"/>
      <c r="D70" s="872"/>
      <c r="E70" s="872"/>
      <c r="F70" s="872"/>
      <c r="G70" s="872"/>
      <c r="H70" s="872"/>
      <c r="I70" s="872"/>
      <c r="J70" s="872"/>
      <c r="K70" s="872"/>
      <c r="L70" s="872"/>
      <c r="M70" s="872"/>
      <c r="N70" s="872"/>
      <c r="O70" s="872"/>
    </row>
    <row r="71" spans="1:15">
      <c r="A71" s="872"/>
      <c r="B71" s="872"/>
      <c r="C71" s="904"/>
      <c r="D71" s="872"/>
      <c r="E71" s="872"/>
      <c r="F71" s="872"/>
      <c r="G71" s="872"/>
      <c r="H71" s="872"/>
      <c r="I71" s="872"/>
      <c r="J71" s="872"/>
      <c r="K71" s="872"/>
      <c r="L71" s="573" t="s">
        <v>92</v>
      </c>
      <c r="M71" s="596"/>
      <c r="N71" s="575" t="s">
        <v>93</v>
      </c>
      <c r="O71" s="577"/>
    </row>
    <row r="72" spans="1:15">
      <c r="A72" s="872"/>
      <c r="B72" s="872"/>
      <c r="C72" s="904"/>
      <c r="D72" s="872"/>
      <c r="E72" s="872"/>
      <c r="F72" s="872"/>
      <c r="G72" s="872"/>
      <c r="H72" s="872"/>
      <c r="I72" s="872"/>
      <c r="J72" s="872"/>
      <c r="K72" s="872"/>
      <c r="L72" s="510"/>
      <c r="M72" s="905"/>
      <c r="N72" s="906"/>
      <c r="O72" s="868"/>
    </row>
    <row r="73" spans="1:15">
      <c r="A73" s="872"/>
      <c r="B73" s="872"/>
      <c r="C73" s="904"/>
      <c r="D73" s="872"/>
      <c r="E73" s="872"/>
      <c r="F73" s="872"/>
      <c r="G73" s="872"/>
      <c r="H73" s="872"/>
      <c r="I73" s="872"/>
      <c r="J73" s="872"/>
      <c r="K73" s="872"/>
      <c r="L73" s="581"/>
      <c r="M73" s="597"/>
      <c r="N73" s="598"/>
      <c r="O73" s="584"/>
    </row>
    <row r="74" spans="1:15">
      <c r="A74" s="872"/>
      <c r="B74" s="872"/>
      <c r="C74" s="904"/>
      <c r="D74" s="872"/>
      <c r="E74" s="872"/>
      <c r="F74" s="872"/>
      <c r="G74" s="872"/>
      <c r="H74" s="872"/>
      <c r="I74" s="872"/>
      <c r="J74" s="872"/>
      <c r="K74" s="872"/>
      <c r="L74" s="585"/>
      <c r="M74" s="597"/>
      <c r="N74" s="599"/>
      <c r="O74" s="584"/>
    </row>
    <row r="75" spans="1:15" ht="15.75" thickBot="1">
      <c r="A75" s="872"/>
      <c r="B75" s="872"/>
      <c r="C75" s="904"/>
      <c r="D75" s="872"/>
      <c r="E75" s="872"/>
      <c r="F75" s="872"/>
      <c r="G75" s="872"/>
      <c r="H75" s="872"/>
      <c r="I75" s="872"/>
      <c r="J75" s="872"/>
      <c r="K75" s="872"/>
      <c r="L75" s="587" t="s">
        <v>94</v>
      </c>
      <c r="M75" s="589"/>
      <c r="N75" s="600" t="s">
        <v>94</v>
      </c>
      <c r="O75" s="590"/>
    </row>
    <row r="76" spans="1:15" ht="15.75" thickBot="1">
      <c r="A76" s="872"/>
      <c r="B76" s="872"/>
      <c r="C76" s="904"/>
      <c r="D76" s="872"/>
      <c r="E76" s="872"/>
      <c r="F76" s="872"/>
      <c r="G76" s="872"/>
      <c r="H76" s="872"/>
      <c r="I76" s="872"/>
      <c r="J76" s="872"/>
      <c r="K76" s="872"/>
      <c r="L76" s="601" t="s">
        <v>95</v>
      </c>
      <c r="M76" s="907"/>
      <c r="N76" s="592"/>
      <c r="O76" s="593"/>
    </row>
    <row r="77" spans="1:15">
      <c r="A77" s="872"/>
      <c r="B77" s="872"/>
      <c r="C77" s="904"/>
      <c r="D77" s="872"/>
      <c r="E77" s="872"/>
      <c r="F77" s="872"/>
      <c r="G77" s="872"/>
      <c r="H77" s="872"/>
      <c r="I77" s="872"/>
      <c r="J77" s="872"/>
      <c r="K77" s="872"/>
      <c r="L77" s="872"/>
      <c r="M77" s="872"/>
      <c r="N77" s="872"/>
      <c r="O77" s="872"/>
    </row>
    <row r="78" spans="1:15">
      <c r="A78" s="872"/>
      <c r="B78" s="872"/>
      <c r="C78" s="904"/>
      <c r="D78" s="872"/>
      <c r="E78" s="872"/>
      <c r="F78" s="872"/>
      <c r="G78" s="872"/>
      <c r="H78" s="872"/>
      <c r="I78" s="872"/>
      <c r="J78" s="872"/>
      <c r="K78" s="872"/>
      <c r="L78" s="872"/>
      <c r="M78" s="872"/>
      <c r="N78" s="872"/>
      <c r="O78" s="872"/>
    </row>
  </sheetData>
  <protectedRanges>
    <protectedRange password="C521" sqref="L73:O73" name="Oblast1_1_1_1_1"/>
  </protectedRanges>
  <mergeCells count="9">
    <mergeCell ref="D49:O49"/>
    <mergeCell ref="B50:C52"/>
    <mergeCell ref="D50:O50"/>
    <mergeCell ref="D5:O5"/>
    <mergeCell ref="B6:C8"/>
    <mergeCell ref="D6:O6"/>
    <mergeCell ref="D27:O27"/>
    <mergeCell ref="B28:C30"/>
    <mergeCell ref="D28:O28"/>
  </mergeCells>
  <pageMargins left="0.7" right="0.7" top="0.78740157499999996" bottom="0.78740157499999996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5"/>
  <dimension ref="A1:O78"/>
  <sheetViews>
    <sheetView showGridLines="0" topLeftCell="D1" zoomScale="80" zoomScaleNormal="80" workbookViewId="0">
      <selection activeCell="O3" sqref="O3"/>
    </sheetView>
  </sheetViews>
  <sheetFormatPr defaultColWidth="9.140625" defaultRowHeight="15"/>
  <cols>
    <col min="1" max="1" width="2.7109375" style="873" customWidth="1"/>
    <col min="2" max="2" width="3.5703125" style="873" customWidth="1"/>
    <col min="3" max="3" width="30" style="873" customWidth="1"/>
    <col min="4" max="15" width="21.7109375" style="873" customWidth="1"/>
    <col min="16" max="16384" width="9.140625" style="873"/>
  </cols>
  <sheetData>
    <row r="1" spans="1:15" ht="15.75" thickBot="1">
      <c r="A1" s="870"/>
      <c r="B1" s="871"/>
      <c r="C1" s="871"/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872"/>
      <c r="O1" s="872"/>
    </row>
    <row r="2" spans="1:15" ht="15.75" thickBot="1">
      <c r="A2" s="874"/>
      <c r="B2" s="871"/>
      <c r="C2" s="871"/>
      <c r="D2" s="875"/>
      <c r="E2" s="876"/>
      <c r="F2" s="875"/>
      <c r="G2" s="872"/>
      <c r="H2" s="872"/>
      <c r="L2" s="876" t="s">
        <v>0</v>
      </c>
      <c r="M2" s="877"/>
      <c r="N2" s="878" t="s">
        <v>1</v>
      </c>
      <c r="O2" s="879">
        <v>2023</v>
      </c>
    </row>
    <row r="3" spans="1:15" ht="15.75">
      <c r="A3" s="871"/>
      <c r="B3" s="880" t="s">
        <v>408</v>
      </c>
      <c r="C3" s="880"/>
      <c r="D3" s="880"/>
      <c r="E3" s="880"/>
      <c r="F3" s="880"/>
      <c r="G3" s="872"/>
      <c r="H3" s="872"/>
      <c r="I3" s="872"/>
      <c r="J3" s="872"/>
      <c r="K3" s="872"/>
      <c r="L3" s="872"/>
      <c r="M3" s="872"/>
      <c r="N3" s="872"/>
      <c r="O3" s="872"/>
    </row>
    <row r="4" spans="1:15" ht="15.75" thickBot="1">
      <c r="A4" s="871"/>
      <c r="B4" s="871"/>
      <c r="C4" s="871"/>
      <c r="D4" s="872"/>
      <c r="E4" s="872"/>
      <c r="F4" s="872"/>
      <c r="G4" s="872"/>
      <c r="H4" s="872"/>
      <c r="I4" s="872"/>
      <c r="J4" s="872"/>
      <c r="K4" s="872"/>
      <c r="L4" s="872"/>
      <c r="M4" s="872"/>
      <c r="N4" s="872"/>
      <c r="O4" s="872"/>
    </row>
    <row r="5" spans="1:15" ht="19.5" customHeight="1" thickBot="1">
      <c r="A5" s="871"/>
      <c r="B5" s="909"/>
      <c r="C5" s="909"/>
      <c r="D5" s="1989" t="s">
        <v>402</v>
      </c>
      <c r="E5" s="1990"/>
      <c r="F5" s="1990"/>
      <c r="G5" s="1990"/>
      <c r="H5" s="1990"/>
      <c r="I5" s="1990"/>
      <c r="J5" s="1990"/>
      <c r="K5" s="1990"/>
      <c r="L5" s="1990"/>
      <c r="M5" s="1990"/>
      <c r="N5" s="1990"/>
      <c r="O5" s="1991"/>
    </row>
    <row r="6" spans="1:15" ht="15.75" customHeight="1">
      <c r="A6" s="871"/>
      <c r="B6" s="1980" t="s">
        <v>409</v>
      </c>
      <c r="C6" s="1981"/>
      <c r="D6" s="1992" t="s">
        <v>385</v>
      </c>
      <c r="E6" s="1993"/>
      <c r="F6" s="1993"/>
      <c r="G6" s="1993"/>
      <c r="H6" s="1993"/>
      <c r="I6" s="1993"/>
      <c r="J6" s="1993"/>
      <c r="K6" s="1993"/>
      <c r="L6" s="1993"/>
      <c r="M6" s="1993"/>
      <c r="N6" s="1993"/>
      <c r="O6" s="1994"/>
    </row>
    <row r="7" spans="1:15" ht="15.75" customHeight="1">
      <c r="A7" s="871"/>
      <c r="B7" s="1982"/>
      <c r="C7" s="1983"/>
      <c r="D7" s="910" t="s">
        <v>386</v>
      </c>
      <c r="E7" s="911" t="s">
        <v>387</v>
      </c>
      <c r="F7" s="911" t="s">
        <v>388</v>
      </c>
      <c r="G7" s="911" t="s">
        <v>389</v>
      </c>
      <c r="H7" s="911" t="s">
        <v>390</v>
      </c>
      <c r="I7" s="911" t="s">
        <v>391</v>
      </c>
      <c r="J7" s="911" t="s">
        <v>392</v>
      </c>
      <c r="K7" s="911" t="s">
        <v>393</v>
      </c>
      <c r="L7" s="911" t="s">
        <v>394</v>
      </c>
      <c r="M7" s="911" t="s">
        <v>395</v>
      </c>
      <c r="N7" s="911" t="s">
        <v>396</v>
      </c>
      <c r="O7" s="912" t="s">
        <v>397</v>
      </c>
    </row>
    <row r="8" spans="1:15" ht="15.75" customHeight="1" thickBot="1">
      <c r="A8" s="871"/>
      <c r="B8" s="1984"/>
      <c r="C8" s="1985"/>
      <c r="D8" s="913" t="s">
        <v>398</v>
      </c>
      <c r="E8" s="914" t="s">
        <v>398</v>
      </c>
      <c r="F8" s="914" t="s">
        <v>398</v>
      </c>
      <c r="G8" s="914" t="s">
        <v>398</v>
      </c>
      <c r="H8" s="914" t="s">
        <v>398</v>
      </c>
      <c r="I8" s="914" t="s">
        <v>398</v>
      </c>
      <c r="J8" s="914" t="s">
        <v>398</v>
      </c>
      <c r="K8" s="914" t="s">
        <v>398</v>
      </c>
      <c r="L8" s="914" t="s">
        <v>398</v>
      </c>
      <c r="M8" s="914" t="s">
        <v>398</v>
      </c>
      <c r="N8" s="914" t="s">
        <v>398</v>
      </c>
      <c r="O8" s="915" t="s">
        <v>398</v>
      </c>
    </row>
    <row r="9" spans="1:15" ht="15.75" customHeight="1" thickBot="1">
      <c r="A9" s="872"/>
      <c r="B9" s="884"/>
      <c r="C9" s="885" t="s">
        <v>14</v>
      </c>
      <c r="D9" s="916" t="s">
        <v>15</v>
      </c>
      <c r="E9" s="886" t="s">
        <v>16</v>
      </c>
      <c r="F9" s="886" t="s">
        <v>17</v>
      </c>
      <c r="G9" s="886" t="s">
        <v>18</v>
      </c>
      <c r="H9" s="886" t="s">
        <v>19</v>
      </c>
      <c r="I9" s="886" t="s">
        <v>20</v>
      </c>
      <c r="J9" s="886" t="s">
        <v>21</v>
      </c>
      <c r="K9" s="886" t="s">
        <v>22</v>
      </c>
      <c r="L9" s="886" t="s">
        <v>23</v>
      </c>
      <c r="M9" s="886" t="s">
        <v>24</v>
      </c>
      <c r="N9" s="886" t="s">
        <v>25</v>
      </c>
      <c r="O9" s="917" t="s">
        <v>26</v>
      </c>
    </row>
    <row r="10" spans="1:15" ht="15.75" customHeight="1">
      <c r="A10" s="872"/>
      <c r="B10" s="888">
        <v>1</v>
      </c>
      <c r="C10" s="898" t="s">
        <v>180</v>
      </c>
      <c r="D10" s="890" t="s">
        <v>87</v>
      </c>
      <c r="E10" s="891" t="s">
        <v>87</v>
      </c>
      <c r="F10" s="891" t="s">
        <v>87</v>
      </c>
      <c r="G10" s="891" t="s">
        <v>87</v>
      </c>
      <c r="H10" s="891" t="s">
        <v>87</v>
      </c>
      <c r="I10" s="891" t="s">
        <v>87</v>
      </c>
      <c r="J10" s="891" t="s">
        <v>87</v>
      </c>
      <c r="K10" s="891" t="s">
        <v>87</v>
      </c>
      <c r="L10" s="891" t="s">
        <v>87</v>
      </c>
      <c r="M10" s="891" t="s">
        <v>87</v>
      </c>
      <c r="N10" s="891" t="s">
        <v>87</v>
      </c>
      <c r="O10" s="918" t="s">
        <v>87</v>
      </c>
    </row>
    <row r="11" spans="1:15" ht="15.75" customHeight="1">
      <c r="A11" s="872"/>
      <c r="B11" s="893">
        <v>2</v>
      </c>
      <c r="C11" s="894" t="s">
        <v>423</v>
      </c>
      <c r="D11" s="919"/>
      <c r="E11" s="919"/>
      <c r="F11" s="919"/>
      <c r="G11" s="919"/>
      <c r="H11" s="919"/>
      <c r="I11" s="919"/>
      <c r="J11" s="919"/>
      <c r="K11" s="919"/>
      <c r="L11" s="919"/>
      <c r="M11" s="919"/>
      <c r="N11" s="919"/>
      <c r="O11" s="921"/>
    </row>
    <row r="12" spans="1:15" ht="15.75" customHeight="1">
      <c r="A12" s="872"/>
      <c r="B12" s="893">
        <v>3</v>
      </c>
      <c r="C12" s="894" t="s">
        <v>423</v>
      </c>
      <c r="D12" s="919"/>
      <c r="E12" s="919"/>
      <c r="F12" s="919"/>
      <c r="G12" s="919"/>
      <c r="H12" s="919"/>
      <c r="I12" s="919"/>
      <c r="J12" s="919"/>
      <c r="K12" s="919"/>
      <c r="L12" s="919"/>
      <c r="M12" s="919"/>
      <c r="N12" s="919"/>
      <c r="O12" s="921"/>
    </row>
    <row r="13" spans="1:15" ht="15.75" customHeight="1">
      <c r="A13" s="872"/>
      <c r="B13" s="893">
        <v>4</v>
      </c>
      <c r="C13" s="894" t="s">
        <v>423</v>
      </c>
      <c r="D13" s="919"/>
      <c r="E13" s="919"/>
      <c r="F13" s="919"/>
      <c r="G13" s="919"/>
      <c r="H13" s="919"/>
      <c r="I13" s="919"/>
      <c r="J13" s="919"/>
      <c r="K13" s="919"/>
      <c r="L13" s="919"/>
      <c r="M13" s="919"/>
      <c r="N13" s="919"/>
      <c r="O13" s="921"/>
    </row>
    <row r="14" spans="1:15" ht="15.75" customHeight="1">
      <c r="A14" s="872"/>
      <c r="B14" s="893">
        <v>5</v>
      </c>
      <c r="C14" s="894" t="s">
        <v>423</v>
      </c>
      <c r="D14" s="919"/>
      <c r="E14" s="919"/>
      <c r="F14" s="919"/>
      <c r="G14" s="919"/>
      <c r="H14" s="919"/>
      <c r="I14" s="919"/>
      <c r="J14" s="919"/>
      <c r="K14" s="919"/>
      <c r="L14" s="919"/>
      <c r="M14" s="919"/>
      <c r="N14" s="919"/>
      <c r="O14" s="921"/>
    </row>
    <row r="15" spans="1:15" ht="15.75" customHeight="1">
      <c r="A15" s="872"/>
      <c r="B15" s="893">
        <v>6</v>
      </c>
      <c r="C15" s="894" t="s">
        <v>423</v>
      </c>
      <c r="D15" s="919"/>
      <c r="E15" s="919"/>
      <c r="F15" s="919"/>
      <c r="G15" s="919"/>
      <c r="H15" s="919"/>
      <c r="I15" s="919"/>
      <c r="J15" s="919"/>
      <c r="K15" s="919"/>
      <c r="L15" s="919"/>
      <c r="M15" s="919"/>
      <c r="N15" s="919"/>
      <c r="O15" s="921"/>
    </row>
    <row r="16" spans="1:15" ht="15.75" customHeight="1">
      <c r="A16" s="872"/>
      <c r="B16" s="893">
        <v>7</v>
      </c>
      <c r="C16" s="894" t="s">
        <v>423</v>
      </c>
      <c r="D16" s="919"/>
      <c r="E16" s="919"/>
      <c r="F16" s="919"/>
      <c r="G16" s="919"/>
      <c r="H16" s="919"/>
      <c r="I16" s="919"/>
      <c r="J16" s="919"/>
      <c r="K16" s="919"/>
      <c r="L16" s="919"/>
      <c r="M16" s="919"/>
      <c r="N16" s="919"/>
      <c r="O16" s="921"/>
    </row>
    <row r="17" spans="1:15" ht="15.75" customHeight="1" thickBot="1">
      <c r="A17" s="872"/>
      <c r="B17" s="893">
        <v>8</v>
      </c>
      <c r="C17" s="896" t="s">
        <v>399</v>
      </c>
      <c r="D17" s="922">
        <f t="shared" ref="D17:O17" si="0">SUM(D11:D16)</f>
        <v>0</v>
      </c>
      <c r="E17" s="923">
        <f t="shared" si="0"/>
        <v>0</v>
      </c>
      <c r="F17" s="923">
        <f t="shared" si="0"/>
        <v>0</v>
      </c>
      <c r="G17" s="923">
        <f t="shared" si="0"/>
        <v>0</v>
      </c>
      <c r="H17" s="923">
        <f t="shared" si="0"/>
        <v>0</v>
      </c>
      <c r="I17" s="923">
        <f t="shared" si="0"/>
        <v>0</v>
      </c>
      <c r="J17" s="923">
        <f t="shared" si="0"/>
        <v>0</v>
      </c>
      <c r="K17" s="923">
        <f t="shared" si="0"/>
        <v>0</v>
      </c>
      <c r="L17" s="923">
        <f t="shared" si="0"/>
        <v>0</v>
      </c>
      <c r="M17" s="923">
        <f t="shared" si="0"/>
        <v>0</v>
      </c>
      <c r="N17" s="923">
        <f t="shared" si="0"/>
        <v>0</v>
      </c>
      <c r="O17" s="924">
        <f t="shared" si="0"/>
        <v>0</v>
      </c>
    </row>
    <row r="18" spans="1:15" ht="15.75" customHeight="1">
      <c r="A18" s="872"/>
      <c r="B18" s="888">
        <v>9</v>
      </c>
      <c r="C18" s="898" t="s">
        <v>182</v>
      </c>
      <c r="D18" s="890" t="s">
        <v>87</v>
      </c>
      <c r="E18" s="891" t="s">
        <v>87</v>
      </c>
      <c r="F18" s="891" t="s">
        <v>87</v>
      </c>
      <c r="G18" s="891" t="s">
        <v>87</v>
      </c>
      <c r="H18" s="891" t="s">
        <v>87</v>
      </c>
      <c r="I18" s="891" t="s">
        <v>87</v>
      </c>
      <c r="J18" s="891" t="s">
        <v>87</v>
      </c>
      <c r="K18" s="891" t="s">
        <v>87</v>
      </c>
      <c r="L18" s="891" t="s">
        <v>87</v>
      </c>
      <c r="M18" s="891" t="s">
        <v>87</v>
      </c>
      <c r="N18" s="891" t="s">
        <v>87</v>
      </c>
      <c r="O18" s="918" t="s">
        <v>87</v>
      </c>
    </row>
    <row r="19" spans="1:15" ht="15.75" customHeight="1">
      <c r="A19" s="872"/>
      <c r="B19" s="893">
        <v>10</v>
      </c>
      <c r="C19" s="894" t="s">
        <v>423</v>
      </c>
      <c r="D19" s="919"/>
      <c r="E19" s="919"/>
      <c r="F19" s="919"/>
      <c r="G19" s="919"/>
      <c r="H19" s="919"/>
      <c r="I19" s="919"/>
      <c r="J19" s="919"/>
      <c r="K19" s="919"/>
      <c r="L19" s="919"/>
      <c r="M19" s="919"/>
      <c r="N19" s="919"/>
      <c r="O19" s="921"/>
    </row>
    <row r="20" spans="1:15" ht="15.75" customHeight="1">
      <c r="A20" s="872"/>
      <c r="B20" s="893">
        <v>11</v>
      </c>
      <c r="C20" s="894" t="s">
        <v>423</v>
      </c>
      <c r="D20" s="919"/>
      <c r="E20" s="919"/>
      <c r="F20" s="919"/>
      <c r="G20" s="919"/>
      <c r="H20" s="919"/>
      <c r="I20" s="919"/>
      <c r="J20" s="919"/>
      <c r="K20" s="919"/>
      <c r="L20" s="919"/>
      <c r="M20" s="919"/>
      <c r="N20" s="919"/>
      <c r="O20" s="921"/>
    </row>
    <row r="21" spans="1:15" ht="15.75" customHeight="1">
      <c r="A21" s="872"/>
      <c r="B21" s="893">
        <v>12</v>
      </c>
      <c r="C21" s="894" t="s">
        <v>423</v>
      </c>
      <c r="D21" s="919"/>
      <c r="E21" s="919"/>
      <c r="F21" s="919"/>
      <c r="G21" s="919"/>
      <c r="H21" s="919"/>
      <c r="I21" s="919"/>
      <c r="J21" s="919"/>
      <c r="K21" s="919"/>
      <c r="L21" s="919"/>
      <c r="M21" s="919"/>
      <c r="N21" s="919"/>
      <c r="O21" s="921"/>
    </row>
    <row r="22" spans="1:15" ht="15.75" customHeight="1">
      <c r="A22" s="872"/>
      <c r="B22" s="893">
        <v>13</v>
      </c>
      <c r="C22" s="894" t="s">
        <v>423</v>
      </c>
      <c r="D22" s="919"/>
      <c r="E22" s="919"/>
      <c r="F22" s="919"/>
      <c r="G22" s="919"/>
      <c r="H22" s="919"/>
      <c r="I22" s="919"/>
      <c r="J22" s="919"/>
      <c r="K22" s="919"/>
      <c r="L22" s="919"/>
      <c r="M22" s="919"/>
      <c r="N22" s="919"/>
      <c r="O22" s="921"/>
    </row>
    <row r="23" spans="1:15" ht="15.75" customHeight="1">
      <c r="A23" s="872"/>
      <c r="B23" s="893">
        <v>14</v>
      </c>
      <c r="C23" s="894" t="s">
        <v>423</v>
      </c>
      <c r="D23" s="919"/>
      <c r="E23" s="919"/>
      <c r="F23" s="919"/>
      <c r="G23" s="919"/>
      <c r="H23" s="919"/>
      <c r="I23" s="919"/>
      <c r="J23" s="919"/>
      <c r="K23" s="919"/>
      <c r="L23" s="919"/>
      <c r="M23" s="919"/>
      <c r="N23" s="919"/>
      <c r="O23" s="921"/>
    </row>
    <row r="24" spans="1:15" ht="15.75" customHeight="1">
      <c r="A24" s="872"/>
      <c r="B24" s="893">
        <v>15</v>
      </c>
      <c r="C24" s="894" t="s">
        <v>423</v>
      </c>
      <c r="D24" s="919"/>
      <c r="E24" s="919"/>
      <c r="F24" s="919"/>
      <c r="G24" s="919"/>
      <c r="H24" s="919"/>
      <c r="I24" s="919"/>
      <c r="J24" s="919"/>
      <c r="K24" s="919"/>
      <c r="L24" s="919"/>
      <c r="M24" s="919"/>
      <c r="N24" s="919"/>
      <c r="O24" s="921"/>
    </row>
    <row r="25" spans="1:15" ht="15.75" customHeight="1" thickBot="1">
      <c r="A25" s="872"/>
      <c r="B25" s="899">
        <v>16</v>
      </c>
      <c r="C25" s="935" t="s">
        <v>399</v>
      </c>
      <c r="D25" s="925">
        <f>SUM(D19:D24)</f>
        <v>0</v>
      </c>
      <c r="E25" s="925">
        <f t="shared" ref="E25:O25" si="1">SUM(E19:E24)</f>
        <v>0</v>
      </c>
      <c r="F25" s="925">
        <f t="shared" si="1"/>
        <v>0</v>
      </c>
      <c r="G25" s="925">
        <f t="shared" si="1"/>
        <v>0</v>
      </c>
      <c r="H25" s="925">
        <f t="shared" si="1"/>
        <v>0</v>
      </c>
      <c r="I25" s="925">
        <f t="shared" si="1"/>
        <v>0</v>
      </c>
      <c r="J25" s="925">
        <f t="shared" si="1"/>
        <v>0</v>
      </c>
      <c r="K25" s="925">
        <f t="shared" si="1"/>
        <v>0</v>
      </c>
      <c r="L25" s="925">
        <f t="shared" si="1"/>
        <v>0</v>
      </c>
      <c r="M25" s="925">
        <f t="shared" si="1"/>
        <v>0</v>
      </c>
      <c r="N25" s="925">
        <f t="shared" si="1"/>
        <v>0</v>
      </c>
      <c r="O25" s="936">
        <f t="shared" si="1"/>
        <v>0</v>
      </c>
    </row>
    <row r="26" spans="1:15" ht="15.75" customHeight="1" thickBot="1">
      <c r="A26" s="872"/>
      <c r="B26" s="928"/>
      <c r="C26" s="929"/>
      <c r="D26" s="930"/>
      <c r="E26" s="930"/>
      <c r="F26" s="930"/>
      <c r="G26" s="930"/>
      <c r="H26" s="930"/>
      <c r="I26" s="930"/>
      <c r="J26" s="930"/>
      <c r="K26" s="930"/>
      <c r="L26" s="930"/>
      <c r="M26" s="930"/>
      <c r="N26" s="930"/>
      <c r="O26" s="930"/>
    </row>
    <row r="27" spans="1:15" ht="15.75" customHeight="1" thickBot="1">
      <c r="A27" s="872"/>
      <c r="B27" s="909"/>
      <c r="C27" s="909"/>
      <c r="D27" s="1989" t="s">
        <v>404</v>
      </c>
      <c r="E27" s="1990"/>
      <c r="F27" s="1990"/>
      <c r="G27" s="1990"/>
      <c r="H27" s="1990"/>
      <c r="I27" s="1990"/>
      <c r="J27" s="1990"/>
      <c r="K27" s="1990"/>
      <c r="L27" s="1990"/>
      <c r="M27" s="1990"/>
      <c r="N27" s="1990"/>
      <c r="O27" s="1991"/>
    </row>
    <row r="28" spans="1:15" ht="15.75" customHeight="1">
      <c r="A28" s="872"/>
      <c r="B28" s="1980" t="s">
        <v>409</v>
      </c>
      <c r="C28" s="1981"/>
      <c r="D28" s="1992" t="s">
        <v>385</v>
      </c>
      <c r="E28" s="1993"/>
      <c r="F28" s="1993"/>
      <c r="G28" s="1993"/>
      <c r="H28" s="1993"/>
      <c r="I28" s="1993"/>
      <c r="J28" s="1993"/>
      <c r="K28" s="1993"/>
      <c r="L28" s="1993"/>
      <c r="M28" s="1993"/>
      <c r="N28" s="1993"/>
      <c r="O28" s="1994"/>
    </row>
    <row r="29" spans="1:15" ht="15.75" customHeight="1">
      <c r="A29" s="872"/>
      <c r="B29" s="1982"/>
      <c r="C29" s="1983"/>
      <c r="D29" s="910" t="s">
        <v>386</v>
      </c>
      <c r="E29" s="911" t="s">
        <v>387</v>
      </c>
      <c r="F29" s="911" t="s">
        <v>388</v>
      </c>
      <c r="G29" s="911" t="s">
        <v>389</v>
      </c>
      <c r="H29" s="911" t="s">
        <v>390</v>
      </c>
      <c r="I29" s="911" t="s">
        <v>391</v>
      </c>
      <c r="J29" s="911" t="s">
        <v>392</v>
      </c>
      <c r="K29" s="911" t="s">
        <v>393</v>
      </c>
      <c r="L29" s="911" t="s">
        <v>394</v>
      </c>
      <c r="M29" s="911" t="s">
        <v>395</v>
      </c>
      <c r="N29" s="911" t="s">
        <v>396</v>
      </c>
      <c r="O29" s="912" t="s">
        <v>397</v>
      </c>
    </row>
    <row r="30" spans="1:15" ht="15.75" customHeight="1" thickBot="1">
      <c r="A30" s="872"/>
      <c r="B30" s="1984"/>
      <c r="C30" s="1985"/>
      <c r="D30" s="934" t="s">
        <v>398</v>
      </c>
      <c r="E30" s="882" t="s">
        <v>398</v>
      </c>
      <c r="F30" s="882" t="s">
        <v>398</v>
      </c>
      <c r="G30" s="882" t="s">
        <v>398</v>
      </c>
      <c r="H30" s="882" t="s">
        <v>398</v>
      </c>
      <c r="I30" s="882" t="s">
        <v>398</v>
      </c>
      <c r="J30" s="882" t="s">
        <v>398</v>
      </c>
      <c r="K30" s="882" t="s">
        <v>398</v>
      </c>
      <c r="L30" s="882" t="s">
        <v>398</v>
      </c>
      <c r="M30" s="882" t="s">
        <v>398</v>
      </c>
      <c r="N30" s="882" t="s">
        <v>398</v>
      </c>
      <c r="O30" s="883" t="s">
        <v>398</v>
      </c>
    </row>
    <row r="31" spans="1:15" ht="15.75" customHeight="1" thickBot="1">
      <c r="A31" s="872"/>
      <c r="B31" s="884"/>
      <c r="C31" s="885" t="s">
        <v>14</v>
      </c>
      <c r="D31" s="942" t="s">
        <v>15</v>
      </c>
      <c r="E31" s="943" t="s">
        <v>16</v>
      </c>
      <c r="F31" s="943" t="s">
        <v>17</v>
      </c>
      <c r="G31" s="943" t="s">
        <v>18</v>
      </c>
      <c r="H31" s="943" t="s">
        <v>19</v>
      </c>
      <c r="I31" s="943" t="s">
        <v>20</v>
      </c>
      <c r="J31" s="943" t="s">
        <v>21</v>
      </c>
      <c r="K31" s="943" t="s">
        <v>22</v>
      </c>
      <c r="L31" s="943" t="s">
        <v>23</v>
      </c>
      <c r="M31" s="943" t="s">
        <v>24</v>
      </c>
      <c r="N31" s="943" t="s">
        <v>25</v>
      </c>
      <c r="O31" s="944" t="s">
        <v>26</v>
      </c>
    </row>
    <row r="32" spans="1:15" ht="15.75" customHeight="1">
      <c r="A32" s="872"/>
      <c r="B32" s="888">
        <v>1</v>
      </c>
      <c r="C32" s="889" t="s">
        <v>180</v>
      </c>
      <c r="D32" s="890" t="s">
        <v>87</v>
      </c>
      <c r="E32" s="891" t="s">
        <v>87</v>
      </c>
      <c r="F32" s="891" t="s">
        <v>87</v>
      </c>
      <c r="G32" s="891" t="s">
        <v>87</v>
      </c>
      <c r="H32" s="891" t="s">
        <v>87</v>
      </c>
      <c r="I32" s="891" t="s">
        <v>87</v>
      </c>
      <c r="J32" s="891" t="s">
        <v>87</v>
      </c>
      <c r="K32" s="891" t="s">
        <v>87</v>
      </c>
      <c r="L32" s="891" t="s">
        <v>87</v>
      </c>
      <c r="M32" s="891" t="s">
        <v>87</v>
      </c>
      <c r="N32" s="891" t="s">
        <v>87</v>
      </c>
      <c r="O32" s="918" t="s">
        <v>87</v>
      </c>
    </row>
    <row r="33" spans="1:15" ht="15.75" customHeight="1">
      <c r="A33" s="872"/>
      <c r="B33" s="893">
        <v>2</v>
      </c>
      <c r="C33" s="894" t="s">
        <v>423</v>
      </c>
      <c r="D33" s="919"/>
      <c r="E33" s="919"/>
      <c r="F33" s="919"/>
      <c r="G33" s="919"/>
      <c r="H33" s="919"/>
      <c r="I33" s="919"/>
      <c r="J33" s="919"/>
      <c r="K33" s="919"/>
      <c r="L33" s="919"/>
      <c r="M33" s="919"/>
      <c r="N33" s="919"/>
      <c r="O33" s="921"/>
    </row>
    <row r="34" spans="1:15" ht="15.75" customHeight="1">
      <c r="A34" s="872"/>
      <c r="B34" s="893">
        <v>3</v>
      </c>
      <c r="C34" s="894" t="s">
        <v>423</v>
      </c>
      <c r="D34" s="919"/>
      <c r="E34" s="919"/>
      <c r="F34" s="919"/>
      <c r="G34" s="919"/>
      <c r="H34" s="919"/>
      <c r="I34" s="919"/>
      <c r="J34" s="919"/>
      <c r="K34" s="919"/>
      <c r="L34" s="919"/>
      <c r="M34" s="919"/>
      <c r="N34" s="919"/>
      <c r="O34" s="921"/>
    </row>
    <row r="35" spans="1:15" ht="15.75" customHeight="1">
      <c r="A35" s="872"/>
      <c r="B35" s="893">
        <v>4</v>
      </c>
      <c r="C35" s="894" t="s">
        <v>423</v>
      </c>
      <c r="D35" s="919"/>
      <c r="E35" s="919"/>
      <c r="F35" s="919"/>
      <c r="G35" s="919"/>
      <c r="H35" s="919"/>
      <c r="I35" s="919"/>
      <c r="J35" s="919"/>
      <c r="K35" s="919"/>
      <c r="L35" s="919"/>
      <c r="M35" s="919"/>
      <c r="N35" s="919"/>
      <c r="O35" s="921"/>
    </row>
    <row r="36" spans="1:15" ht="15.75" customHeight="1">
      <c r="A36" s="872"/>
      <c r="B36" s="893">
        <v>5</v>
      </c>
      <c r="C36" s="894" t="s">
        <v>423</v>
      </c>
      <c r="D36" s="919"/>
      <c r="E36" s="919"/>
      <c r="F36" s="919"/>
      <c r="G36" s="919"/>
      <c r="H36" s="919"/>
      <c r="I36" s="919"/>
      <c r="J36" s="919"/>
      <c r="K36" s="919"/>
      <c r="L36" s="919"/>
      <c r="M36" s="919"/>
      <c r="N36" s="919"/>
      <c r="O36" s="921"/>
    </row>
    <row r="37" spans="1:15" ht="15.75" customHeight="1">
      <c r="A37" s="872"/>
      <c r="B37" s="893">
        <v>6</v>
      </c>
      <c r="C37" s="894" t="s">
        <v>423</v>
      </c>
      <c r="D37" s="919"/>
      <c r="E37" s="919"/>
      <c r="F37" s="919"/>
      <c r="G37" s="919"/>
      <c r="H37" s="919"/>
      <c r="I37" s="919"/>
      <c r="J37" s="919"/>
      <c r="K37" s="919"/>
      <c r="L37" s="919"/>
      <c r="M37" s="919"/>
      <c r="N37" s="919"/>
      <c r="O37" s="921"/>
    </row>
    <row r="38" spans="1:15" ht="15.75" customHeight="1">
      <c r="A38" s="872"/>
      <c r="B38" s="893">
        <v>7</v>
      </c>
      <c r="C38" s="894" t="s">
        <v>423</v>
      </c>
      <c r="D38" s="919"/>
      <c r="E38" s="919"/>
      <c r="F38" s="919"/>
      <c r="G38" s="919"/>
      <c r="H38" s="919"/>
      <c r="I38" s="919"/>
      <c r="J38" s="919"/>
      <c r="K38" s="919"/>
      <c r="L38" s="919"/>
      <c r="M38" s="919"/>
      <c r="N38" s="919"/>
      <c r="O38" s="921"/>
    </row>
    <row r="39" spans="1:15" ht="15.75" customHeight="1" thickBot="1">
      <c r="A39" s="872"/>
      <c r="B39" s="893">
        <v>8</v>
      </c>
      <c r="C39" s="940" t="s">
        <v>399</v>
      </c>
      <c r="D39" s="922">
        <f>SUM(D33:D38)</f>
        <v>0</v>
      </c>
      <c r="E39" s="922">
        <f t="shared" ref="E39:O39" si="2">SUM(E33:E38)</f>
        <v>0</v>
      </c>
      <c r="F39" s="922">
        <f t="shared" si="2"/>
        <v>0</v>
      </c>
      <c r="G39" s="922">
        <f t="shared" si="2"/>
        <v>0</v>
      </c>
      <c r="H39" s="922">
        <f t="shared" si="2"/>
        <v>0</v>
      </c>
      <c r="I39" s="922">
        <f t="shared" si="2"/>
        <v>0</v>
      </c>
      <c r="J39" s="922">
        <f t="shared" si="2"/>
        <v>0</v>
      </c>
      <c r="K39" s="922">
        <f t="shared" si="2"/>
        <v>0</v>
      </c>
      <c r="L39" s="922">
        <f t="shared" si="2"/>
        <v>0</v>
      </c>
      <c r="M39" s="922">
        <f t="shared" si="2"/>
        <v>0</v>
      </c>
      <c r="N39" s="922">
        <f t="shared" si="2"/>
        <v>0</v>
      </c>
      <c r="O39" s="941">
        <f t="shared" si="2"/>
        <v>0</v>
      </c>
    </row>
    <row r="40" spans="1:15" ht="15.75" customHeight="1">
      <c r="A40" s="872"/>
      <c r="B40" s="888">
        <v>9</v>
      </c>
      <c r="C40" s="889" t="s">
        <v>182</v>
      </c>
      <c r="D40" s="890" t="s">
        <v>87</v>
      </c>
      <c r="E40" s="891" t="s">
        <v>87</v>
      </c>
      <c r="F40" s="891" t="s">
        <v>87</v>
      </c>
      <c r="G40" s="891" t="s">
        <v>87</v>
      </c>
      <c r="H40" s="891" t="s">
        <v>87</v>
      </c>
      <c r="I40" s="891" t="s">
        <v>87</v>
      </c>
      <c r="J40" s="891" t="s">
        <v>87</v>
      </c>
      <c r="K40" s="891" t="s">
        <v>87</v>
      </c>
      <c r="L40" s="891" t="s">
        <v>87</v>
      </c>
      <c r="M40" s="891" t="s">
        <v>87</v>
      </c>
      <c r="N40" s="891" t="s">
        <v>87</v>
      </c>
      <c r="O40" s="918" t="s">
        <v>87</v>
      </c>
    </row>
    <row r="41" spans="1:15" ht="15.75" customHeight="1">
      <c r="A41" s="872"/>
      <c r="B41" s="893">
        <v>10</v>
      </c>
      <c r="C41" s="894" t="s">
        <v>423</v>
      </c>
      <c r="D41" s="919"/>
      <c r="E41" s="919"/>
      <c r="F41" s="919"/>
      <c r="G41" s="919"/>
      <c r="H41" s="919"/>
      <c r="I41" s="919"/>
      <c r="J41" s="919"/>
      <c r="K41" s="919"/>
      <c r="L41" s="919"/>
      <c r="M41" s="919"/>
      <c r="N41" s="919"/>
      <c r="O41" s="921"/>
    </row>
    <row r="42" spans="1:15" ht="15.75" customHeight="1">
      <c r="A42" s="872"/>
      <c r="B42" s="893">
        <v>11</v>
      </c>
      <c r="C42" s="894" t="s">
        <v>423</v>
      </c>
      <c r="D42" s="919"/>
      <c r="E42" s="919"/>
      <c r="F42" s="919"/>
      <c r="G42" s="919"/>
      <c r="H42" s="919"/>
      <c r="I42" s="919"/>
      <c r="J42" s="919"/>
      <c r="K42" s="919"/>
      <c r="L42" s="919"/>
      <c r="M42" s="919"/>
      <c r="N42" s="919"/>
      <c r="O42" s="921"/>
    </row>
    <row r="43" spans="1:15" ht="15.75" customHeight="1">
      <c r="A43" s="872"/>
      <c r="B43" s="893">
        <v>12</v>
      </c>
      <c r="C43" s="894" t="s">
        <v>423</v>
      </c>
      <c r="D43" s="919"/>
      <c r="E43" s="919"/>
      <c r="F43" s="919"/>
      <c r="G43" s="919"/>
      <c r="H43" s="919"/>
      <c r="I43" s="919"/>
      <c r="J43" s="919"/>
      <c r="K43" s="919"/>
      <c r="L43" s="919"/>
      <c r="M43" s="919"/>
      <c r="N43" s="919"/>
      <c r="O43" s="921"/>
    </row>
    <row r="44" spans="1:15" ht="15.75" customHeight="1">
      <c r="A44" s="872"/>
      <c r="B44" s="893">
        <v>13</v>
      </c>
      <c r="C44" s="894" t="s">
        <v>423</v>
      </c>
      <c r="D44" s="919"/>
      <c r="E44" s="919"/>
      <c r="F44" s="919"/>
      <c r="G44" s="919"/>
      <c r="H44" s="919"/>
      <c r="I44" s="919"/>
      <c r="J44" s="919"/>
      <c r="K44" s="919"/>
      <c r="L44" s="919"/>
      <c r="M44" s="919"/>
      <c r="N44" s="919"/>
      <c r="O44" s="921"/>
    </row>
    <row r="45" spans="1:15" ht="15.75" customHeight="1">
      <c r="A45" s="872"/>
      <c r="B45" s="893">
        <v>14</v>
      </c>
      <c r="C45" s="894" t="s">
        <v>423</v>
      </c>
      <c r="D45" s="919"/>
      <c r="E45" s="919"/>
      <c r="F45" s="919"/>
      <c r="G45" s="919"/>
      <c r="H45" s="919"/>
      <c r="I45" s="919"/>
      <c r="J45" s="919"/>
      <c r="K45" s="919"/>
      <c r="L45" s="919"/>
      <c r="M45" s="919"/>
      <c r="N45" s="919"/>
      <c r="O45" s="921"/>
    </row>
    <row r="46" spans="1:15" ht="15.75" customHeight="1">
      <c r="A46" s="872"/>
      <c r="B46" s="893">
        <v>15</v>
      </c>
      <c r="C46" s="894" t="s">
        <v>423</v>
      </c>
      <c r="D46" s="919"/>
      <c r="E46" s="919"/>
      <c r="F46" s="919"/>
      <c r="G46" s="919"/>
      <c r="H46" s="919"/>
      <c r="I46" s="919"/>
      <c r="J46" s="919"/>
      <c r="K46" s="919"/>
      <c r="L46" s="919"/>
      <c r="M46" s="919"/>
      <c r="N46" s="919"/>
      <c r="O46" s="921"/>
    </row>
    <row r="47" spans="1:15" ht="15.75" customHeight="1" thickBot="1">
      <c r="A47" s="872"/>
      <c r="B47" s="899">
        <v>16</v>
      </c>
      <c r="C47" s="931" t="s">
        <v>399</v>
      </c>
      <c r="D47" s="925">
        <f>SUM(D41:D46)</f>
        <v>0</v>
      </c>
      <c r="E47" s="925">
        <f t="shared" ref="E47:O47" si="3">SUM(E41:E46)</f>
        <v>0</v>
      </c>
      <c r="F47" s="925">
        <f t="shared" si="3"/>
        <v>0</v>
      </c>
      <c r="G47" s="925">
        <f t="shared" si="3"/>
        <v>0</v>
      </c>
      <c r="H47" s="925">
        <f t="shared" si="3"/>
        <v>0</v>
      </c>
      <c r="I47" s="925">
        <f t="shared" si="3"/>
        <v>0</v>
      </c>
      <c r="J47" s="925">
        <f t="shared" si="3"/>
        <v>0</v>
      </c>
      <c r="K47" s="925">
        <f t="shared" si="3"/>
        <v>0</v>
      </c>
      <c r="L47" s="925">
        <f t="shared" si="3"/>
        <v>0</v>
      </c>
      <c r="M47" s="925">
        <f t="shared" si="3"/>
        <v>0</v>
      </c>
      <c r="N47" s="925">
        <f t="shared" si="3"/>
        <v>0</v>
      </c>
      <c r="O47" s="936">
        <f t="shared" si="3"/>
        <v>0</v>
      </c>
    </row>
    <row r="48" spans="1:15" ht="15.75" customHeight="1" thickBot="1">
      <c r="A48" s="872"/>
      <c r="B48" s="901"/>
      <c r="C48" s="932"/>
      <c r="D48" s="933"/>
      <c r="E48" s="933"/>
      <c r="F48" s="933"/>
      <c r="G48" s="933"/>
      <c r="H48" s="933"/>
      <c r="I48" s="933"/>
      <c r="J48" s="933"/>
      <c r="K48" s="933"/>
      <c r="L48" s="933"/>
      <c r="M48" s="933"/>
      <c r="N48" s="933"/>
      <c r="O48" s="933"/>
    </row>
    <row r="49" spans="1:15" ht="15.75" customHeight="1" thickBot="1">
      <c r="A49" s="872"/>
      <c r="B49" s="909"/>
      <c r="C49" s="909"/>
      <c r="D49" s="1989" t="s">
        <v>405</v>
      </c>
      <c r="E49" s="1990"/>
      <c r="F49" s="1990"/>
      <c r="G49" s="1990"/>
      <c r="H49" s="1990"/>
      <c r="I49" s="1990"/>
      <c r="J49" s="1990"/>
      <c r="K49" s="1990"/>
      <c r="L49" s="1990"/>
      <c r="M49" s="1990"/>
      <c r="N49" s="1990"/>
      <c r="O49" s="1991"/>
    </row>
    <row r="50" spans="1:15" ht="15.75" customHeight="1">
      <c r="A50" s="872"/>
      <c r="B50" s="1980" t="s">
        <v>409</v>
      </c>
      <c r="C50" s="1981"/>
      <c r="D50" s="1992" t="s">
        <v>385</v>
      </c>
      <c r="E50" s="1993"/>
      <c r="F50" s="1993"/>
      <c r="G50" s="1993"/>
      <c r="H50" s="1993"/>
      <c r="I50" s="1993"/>
      <c r="J50" s="1993"/>
      <c r="K50" s="1993"/>
      <c r="L50" s="1993"/>
      <c r="M50" s="1993"/>
      <c r="N50" s="1993"/>
      <c r="O50" s="1994"/>
    </row>
    <row r="51" spans="1:15" ht="15.75" customHeight="1">
      <c r="A51" s="872"/>
      <c r="B51" s="1982"/>
      <c r="C51" s="1983"/>
      <c r="D51" s="910" t="s">
        <v>386</v>
      </c>
      <c r="E51" s="911" t="s">
        <v>387</v>
      </c>
      <c r="F51" s="911" t="s">
        <v>388</v>
      </c>
      <c r="G51" s="911" t="s">
        <v>389</v>
      </c>
      <c r="H51" s="911" t="s">
        <v>390</v>
      </c>
      <c r="I51" s="911" t="s">
        <v>391</v>
      </c>
      <c r="J51" s="911" t="s">
        <v>392</v>
      </c>
      <c r="K51" s="911" t="s">
        <v>393</v>
      </c>
      <c r="L51" s="911" t="s">
        <v>394</v>
      </c>
      <c r="M51" s="911" t="s">
        <v>395</v>
      </c>
      <c r="N51" s="911" t="s">
        <v>396</v>
      </c>
      <c r="O51" s="912" t="s">
        <v>397</v>
      </c>
    </row>
    <row r="52" spans="1:15" ht="15.75" customHeight="1" thickBot="1">
      <c r="A52" s="872"/>
      <c r="B52" s="1984"/>
      <c r="C52" s="1985"/>
      <c r="D52" s="913" t="s">
        <v>398</v>
      </c>
      <c r="E52" s="914" t="s">
        <v>398</v>
      </c>
      <c r="F52" s="914" t="s">
        <v>398</v>
      </c>
      <c r="G52" s="914" t="s">
        <v>398</v>
      </c>
      <c r="H52" s="914" t="s">
        <v>398</v>
      </c>
      <c r="I52" s="914" t="s">
        <v>398</v>
      </c>
      <c r="J52" s="914" t="s">
        <v>398</v>
      </c>
      <c r="K52" s="914" t="s">
        <v>398</v>
      </c>
      <c r="L52" s="914" t="s">
        <v>398</v>
      </c>
      <c r="M52" s="914" t="s">
        <v>398</v>
      </c>
      <c r="N52" s="914" t="s">
        <v>398</v>
      </c>
      <c r="O52" s="915" t="s">
        <v>398</v>
      </c>
    </row>
    <row r="53" spans="1:15" ht="15.75" customHeight="1" thickBot="1">
      <c r="A53" s="872"/>
      <c r="B53" s="884"/>
      <c r="C53" s="885" t="s">
        <v>14</v>
      </c>
      <c r="D53" s="916" t="s">
        <v>15</v>
      </c>
      <c r="E53" s="886" t="s">
        <v>16</v>
      </c>
      <c r="F53" s="886" t="s">
        <v>17</v>
      </c>
      <c r="G53" s="886" t="s">
        <v>18</v>
      </c>
      <c r="H53" s="886" t="s">
        <v>19</v>
      </c>
      <c r="I53" s="886" t="s">
        <v>20</v>
      </c>
      <c r="J53" s="886" t="s">
        <v>21</v>
      </c>
      <c r="K53" s="886" t="s">
        <v>22</v>
      </c>
      <c r="L53" s="886" t="s">
        <v>23</v>
      </c>
      <c r="M53" s="886" t="s">
        <v>24</v>
      </c>
      <c r="N53" s="886" t="s">
        <v>25</v>
      </c>
      <c r="O53" s="917" t="s">
        <v>26</v>
      </c>
    </row>
    <row r="54" spans="1:15" ht="15.75" customHeight="1">
      <c r="A54" s="872"/>
      <c r="B54" s="888">
        <v>1</v>
      </c>
      <c r="C54" s="889" t="s">
        <v>180</v>
      </c>
      <c r="D54" s="890" t="s">
        <v>87</v>
      </c>
      <c r="E54" s="891" t="s">
        <v>87</v>
      </c>
      <c r="F54" s="891" t="s">
        <v>87</v>
      </c>
      <c r="G54" s="891" t="s">
        <v>87</v>
      </c>
      <c r="H54" s="891" t="s">
        <v>87</v>
      </c>
      <c r="I54" s="891" t="s">
        <v>87</v>
      </c>
      <c r="J54" s="891" t="s">
        <v>87</v>
      </c>
      <c r="K54" s="891" t="s">
        <v>87</v>
      </c>
      <c r="L54" s="891" t="s">
        <v>87</v>
      </c>
      <c r="M54" s="891" t="s">
        <v>87</v>
      </c>
      <c r="N54" s="891" t="s">
        <v>87</v>
      </c>
      <c r="O54" s="918" t="s">
        <v>87</v>
      </c>
    </row>
    <row r="55" spans="1:15" ht="15.75" customHeight="1">
      <c r="A55" s="872"/>
      <c r="B55" s="893">
        <v>2</v>
      </c>
      <c r="C55" s="894" t="s">
        <v>423</v>
      </c>
      <c r="D55" s="919"/>
      <c r="E55" s="919"/>
      <c r="F55" s="919"/>
      <c r="G55" s="919"/>
      <c r="H55" s="919"/>
      <c r="I55" s="919"/>
      <c r="J55" s="919"/>
      <c r="K55" s="919"/>
      <c r="L55" s="919"/>
      <c r="M55" s="919"/>
      <c r="N55" s="919"/>
      <c r="O55" s="921"/>
    </row>
    <row r="56" spans="1:15" ht="15.75" customHeight="1">
      <c r="A56" s="872"/>
      <c r="B56" s="893">
        <v>3</v>
      </c>
      <c r="C56" s="894" t="s">
        <v>423</v>
      </c>
      <c r="D56" s="919"/>
      <c r="E56" s="919"/>
      <c r="F56" s="919"/>
      <c r="G56" s="919"/>
      <c r="H56" s="919"/>
      <c r="I56" s="919"/>
      <c r="J56" s="919"/>
      <c r="K56" s="919"/>
      <c r="L56" s="919"/>
      <c r="M56" s="919"/>
      <c r="N56" s="919"/>
      <c r="O56" s="921"/>
    </row>
    <row r="57" spans="1:15" ht="15.75" customHeight="1">
      <c r="A57" s="872"/>
      <c r="B57" s="893">
        <v>4</v>
      </c>
      <c r="C57" s="894" t="s">
        <v>423</v>
      </c>
      <c r="D57" s="919"/>
      <c r="E57" s="919"/>
      <c r="F57" s="919"/>
      <c r="G57" s="919"/>
      <c r="H57" s="919"/>
      <c r="I57" s="919"/>
      <c r="J57" s="919"/>
      <c r="K57" s="919"/>
      <c r="L57" s="919"/>
      <c r="M57" s="919"/>
      <c r="N57" s="919"/>
      <c r="O57" s="921"/>
    </row>
    <row r="58" spans="1:15" ht="15.75" customHeight="1">
      <c r="A58" s="872"/>
      <c r="B58" s="893">
        <v>5</v>
      </c>
      <c r="C58" s="894" t="s">
        <v>423</v>
      </c>
      <c r="D58" s="919"/>
      <c r="E58" s="919"/>
      <c r="F58" s="919"/>
      <c r="G58" s="919"/>
      <c r="H58" s="919"/>
      <c r="I58" s="919"/>
      <c r="J58" s="919"/>
      <c r="K58" s="919"/>
      <c r="L58" s="919"/>
      <c r="M58" s="919"/>
      <c r="N58" s="919"/>
      <c r="O58" s="921"/>
    </row>
    <row r="59" spans="1:15" ht="15.75" customHeight="1">
      <c r="A59" s="872"/>
      <c r="B59" s="893">
        <v>6</v>
      </c>
      <c r="C59" s="894" t="s">
        <v>423</v>
      </c>
      <c r="D59" s="919"/>
      <c r="E59" s="919"/>
      <c r="F59" s="919"/>
      <c r="G59" s="919"/>
      <c r="H59" s="919"/>
      <c r="I59" s="919"/>
      <c r="J59" s="919"/>
      <c r="K59" s="919"/>
      <c r="L59" s="919"/>
      <c r="M59" s="919"/>
      <c r="N59" s="919"/>
      <c r="O59" s="921"/>
    </row>
    <row r="60" spans="1:15" ht="15.75" customHeight="1">
      <c r="A60" s="872"/>
      <c r="B60" s="893">
        <v>7</v>
      </c>
      <c r="C60" s="894" t="s">
        <v>423</v>
      </c>
      <c r="D60" s="919"/>
      <c r="E60" s="919"/>
      <c r="F60" s="919"/>
      <c r="G60" s="919"/>
      <c r="H60" s="919"/>
      <c r="I60" s="919"/>
      <c r="J60" s="919"/>
      <c r="K60" s="919"/>
      <c r="L60" s="919"/>
      <c r="M60" s="919"/>
      <c r="N60" s="919"/>
      <c r="O60" s="921"/>
    </row>
    <row r="61" spans="1:15" ht="15.75" customHeight="1" thickBot="1">
      <c r="A61" s="872"/>
      <c r="B61" s="893">
        <v>8</v>
      </c>
      <c r="C61" s="940" t="s">
        <v>399</v>
      </c>
      <c r="D61" s="922">
        <f>SUM(D55:D60)</f>
        <v>0</v>
      </c>
      <c r="E61" s="922">
        <f t="shared" ref="E61:O61" si="4">SUM(E55:E60)</f>
        <v>0</v>
      </c>
      <c r="F61" s="922">
        <f t="shared" si="4"/>
        <v>0</v>
      </c>
      <c r="G61" s="922">
        <f t="shared" si="4"/>
        <v>0</v>
      </c>
      <c r="H61" s="922">
        <f t="shared" si="4"/>
        <v>0</v>
      </c>
      <c r="I61" s="922">
        <f t="shared" si="4"/>
        <v>0</v>
      </c>
      <c r="J61" s="922">
        <f t="shared" si="4"/>
        <v>0</v>
      </c>
      <c r="K61" s="922">
        <f t="shared" si="4"/>
        <v>0</v>
      </c>
      <c r="L61" s="922">
        <f t="shared" si="4"/>
        <v>0</v>
      </c>
      <c r="M61" s="922">
        <f t="shared" si="4"/>
        <v>0</v>
      </c>
      <c r="N61" s="922">
        <f t="shared" si="4"/>
        <v>0</v>
      </c>
      <c r="O61" s="941">
        <f t="shared" si="4"/>
        <v>0</v>
      </c>
    </row>
    <row r="62" spans="1:15" ht="15.75" customHeight="1">
      <c r="A62" s="872"/>
      <c r="B62" s="888">
        <v>9</v>
      </c>
      <c r="C62" s="889" t="s">
        <v>182</v>
      </c>
      <c r="D62" s="890" t="s">
        <v>87</v>
      </c>
      <c r="E62" s="891" t="s">
        <v>87</v>
      </c>
      <c r="F62" s="891" t="s">
        <v>87</v>
      </c>
      <c r="G62" s="891" t="s">
        <v>87</v>
      </c>
      <c r="H62" s="891" t="s">
        <v>87</v>
      </c>
      <c r="I62" s="891" t="s">
        <v>87</v>
      </c>
      <c r="J62" s="891" t="s">
        <v>87</v>
      </c>
      <c r="K62" s="891" t="s">
        <v>87</v>
      </c>
      <c r="L62" s="891" t="s">
        <v>87</v>
      </c>
      <c r="M62" s="891" t="s">
        <v>87</v>
      </c>
      <c r="N62" s="891" t="s">
        <v>87</v>
      </c>
      <c r="O62" s="918" t="s">
        <v>87</v>
      </c>
    </row>
    <row r="63" spans="1:15" ht="15.75" customHeight="1">
      <c r="A63" s="872"/>
      <c r="B63" s="893">
        <v>10</v>
      </c>
      <c r="C63" s="894" t="s">
        <v>423</v>
      </c>
      <c r="D63" s="919"/>
      <c r="E63" s="919"/>
      <c r="F63" s="919"/>
      <c r="G63" s="919"/>
      <c r="H63" s="919"/>
      <c r="I63" s="919"/>
      <c r="J63" s="919"/>
      <c r="K63" s="919"/>
      <c r="L63" s="919"/>
      <c r="M63" s="919"/>
      <c r="N63" s="919"/>
      <c r="O63" s="921"/>
    </row>
    <row r="64" spans="1:15" ht="15.75" customHeight="1">
      <c r="A64" s="872"/>
      <c r="B64" s="893">
        <v>11</v>
      </c>
      <c r="C64" s="894" t="s">
        <v>423</v>
      </c>
      <c r="D64" s="919"/>
      <c r="E64" s="919"/>
      <c r="F64" s="919"/>
      <c r="G64" s="919"/>
      <c r="H64" s="919"/>
      <c r="I64" s="919"/>
      <c r="J64" s="919"/>
      <c r="K64" s="919"/>
      <c r="L64" s="919"/>
      <c r="M64" s="919"/>
      <c r="N64" s="919"/>
      <c r="O64" s="921"/>
    </row>
    <row r="65" spans="1:15" ht="15.75" customHeight="1">
      <c r="A65" s="872"/>
      <c r="B65" s="893">
        <v>12</v>
      </c>
      <c r="C65" s="894" t="s">
        <v>423</v>
      </c>
      <c r="D65" s="919"/>
      <c r="E65" s="919"/>
      <c r="F65" s="919"/>
      <c r="G65" s="919"/>
      <c r="H65" s="919"/>
      <c r="I65" s="919"/>
      <c r="J65" s="919"/>
      <c r="K65" s="919"/>
      <c r="L65" s="919"/>
      <c r="M65" s="919"/>
      <c r="N65" s="919"/>
      <c r="O65" s="921"/>
    </row>
    <row r="66" spans="1:15" ht="15.75" customHeight="1">
      <c r="A66" s="872"/>
      <c r="B66" s="893">
        <v>13</v>
      </c>
      <c r="C66" s="894" t="s">
        <v>423</v>
      </c>
      <c r="D66" s="919"/>
      <c r="E66" s="919"/>
      <c r="F66" s="919"/>
      <c r="G66" s="919"/>
      <c r="H66" s="919"/>
      <c r="I66" s="919"/>
      <c r="J66" s="919"/>
      <c r="K66" s="919"/>
      <c r="L66" s="919"/>
      <c r="M66" s="919"/>
      <c r="N66" s="919"/>
      <c r="O66" s="921"/>
    </row>
    <row r="67" spans="1:15" ht="15.75" customHeight="1">
      <c r="A67" s="872"/>
      <c r="B67" s="893">
        <v>14</v>
      </c>
      <c r="C67" s="894" t="s">
        <v>423</v>
      </c>
      <c r="D67" s="919"/>
      <c r="E67" s="919"/>
      <c r="F67" s="919"/>
      <c r="G67" s="919"/>
      <c r="H67" s="919"/>
      <c r="I67" s="919"/>
      <c r="J67" s="919"/>
      <c r="K67" s="919"/>
      <c r="L67" s="919"/>
      <c r="M67" s="919"/>
      <c r="N67" s="919"/>
      <c r="O67" s="921"/>
    </row>
    <row r="68" spans="1:15" ht="15.75" customHeight="1">
      <c r="A68" s="872"/>
      <c r="B68" s="893">
        <v>15</v>
      </c>
      <c r="C68" s="894" t="s">
        <v>423</v>
      </c>
      <c r="D68" s="919"/>
      <c r="E68" s="919"/>
      <c r="F68" s="919"/>
      <c r="G68" s="919"/>
      <c r="H68" s="919"/>
      <c r="I68" s="919"/>
      <c r="J68" s="919"/>
      <c r="K68" s="919"/>
      <c r="L68" s="919"/>
      <c r="M68" s="919"/>
      <c r="N68" s="919"/>
      <c r="O68" s="921"/>
    </row>
    <row r="69" spans="1:15" ht="15.75" customHeight="1" thickBot="1">
      <c r="A69" s="872"/>
      <c r="B69" s="899">
        <v>16</v>
      </c>
      <c r="C69" s="931" t="s">
        <v>399</v>
      </c>
      <c r="D69" s="925">
        <f>SUM(D63:D68)</f>
        <v>0</v>
      </c>
      <c r="E69" s="925">
        <f t="shared" ref="E69:O69" si="5">SUM(E63:E68)</f>
        <v>0</v>
      </c>
      <c r="F69" s="925">
        <f t="shared" si="5"/>
        <v>0</v>
      </c>
      <c r="G69" s="925">
        <f t="shared" si="5"/>
        <v>0</v>
      </c>
      <c r="H69" s="925">
        <f t="shared" si="5"/>
        <v>0</v>
      </c>
      <c r="I69" s="925">
        <f t="shared" si="5"/>
        <v>0</v>
      </c>
      <c r="J69" s="925">
        <f t="shared" si="5"/>
        <v>0</v>
      </c>
      <c r="K69" s="925">
        <f t="shared" si="5"/>
        <v>0</v>
      </c>
      <c r="L69" s="925">
        <f t="shared" si="5"/>
        <v>0</v>
      </c>
      <c r="M69" s="925">
        <f t="shared" si="5"/>
        <v>0</v>
      </c>
      <c r="N69" s="925">
        <f t="shared" si="5"/>
        <v>0</v>
      </c>
      <c r="O69" s="936">
        <f t="shared" si="5"/>
        <v>0</v>
      </c>
    </row>
    <row r="70" spans="1:15" ht="15.75" thickBot="1">
      <c r="A70" s="872"/>
      <c r="B70" s="872"/>
      <c r="C70" s="904"/>
      <c r="D70" s="872"/>
      <c r="E70" s="872"/>
      <c r="F70" s="872"/>
      <c r="G70" s="872"/>
      <c r="H70" s="872"/>
      <c r="I70" s="872"/>
      <c r="J70" s="872"/>
      <c r="K70" s="872"/>
      <c r="L70" s="872"/>
      <c r="M70" s="872"/>
      <c r="N70" s="872"/>
      <c r="O70" s="872"/>
    </row>
    <row r="71" spans="1:15">
      <c r="A71" s="872"/>
      <c r="B71" s="872"/>
      <c r="C71" s="904"/>
      <c r="D71" s="872"/>
      <c r="E71" s="872"/>
      <c r="F71" s="872"/>
      <c r="G71" s="872"/>
      <c r="H71" s="872"/>
      <c r="I71" s="872"/>
      <c r="J71" s="872"/>
      <c r="K71" s="872"/>
      <c r="L71" s="573" t="s">
        <v>92</v>
      </c>
      <c r="M71" s="596"/>
      <c r="N71" s="575" t="s">
        <v>93</v>
      </c>
      <c r="O71" s="577"/>
    </row>
    <row r="72" spans="1:15">
      <c r="A72" s="872"/>
      <c r="B72" s="872"/>
      <c r="C72" s="904"/>
      <c r="D72" s="872"/>
      <c r="E72" s="872"/>
      <c r="F72" s="872"/>
      <c r="G72" s="872"/>
      <c r="H72" s="872"/>
      <c r="I72" s="872"/>
      <c r="J72" s="872"/>
      <c r="K72" s="872"/>
      <c r="L72" s="510"/>
      <c r="M72" s="905"/>
      <c r="N72" s="906"/>
      <c r="O72" s="868"/>
    </row>
    <row r="73" spans="1:15">
      <c r="A73" s="872"/>
      <c r="B73" s="872"/>
      <c r="C73" s="904"/>
      <c r="D73" s="872"/>
      <c r="E73" s="872"/>
      <c r="F73" s="872"/>
      <c r="G73" s="872"/>
      <c r="H73" s="872"/>
      <c r="I73" s="872"/>
      <c r="J73" s="872"/>
      <c r="K73" s="872"/>
      <c r="L73" s="581"/>
      <c r="M73" s="597"/>
      <c r="N73" s="598"/>
      <c r="O73" s="584"/>
    </row>
    <row r="74" spans="1:15">
      <c r="A74" s="872"/>
      <c r="B74" s="872"/>
      <c r="C74" s="904"/>
      <c r="D74" s="872"/>
      <c r="E74" s="872"/>
      <c r="F74" s="872"/>
      <c r="G74" s="872"/>
      <c r="H74" s="872"/>
      <c r="I74" s="872"/>
      <c r="J74" s="872"/>
      <c r="K74" s="872"/>
      <c r="L74" s="585"/>
      <c r="M74" s="597"/>
      <c r="N74" s="599"/>
      <c r="O74" s="584"/>
    </row>
    <row r="75" spans="1:15" ht="15.75" thickBot="1">
      <c r="A75" s="872"/>
      <c r="B75" s="872"/>
      <c r="C75" s="904"/>
      <c r="D75" s="872"/>
      <c r="E75" s="872"/>
      <c r="F75" s="872"/>
      <c r="G75" s="872"/>
      <c r="H75" s="872"/>
      <c r="I75" s="872"/>
      <c r="J75" s="872"/>
      <c r="K75" s="872"/>
      <c r="L75" s="587" t="s">
        <v>94</v>
      </c>
      <c r="M75" s="589"/>
      <c r="N75" s="600" t="s">
        <v>94</v>
      </c>
      <c r="O75" s="590"/>
    </row>
    <row r="76" spans="1:15" ht="15.75" thickBot="1">
      <c r="A76" s="872"/>
      <c r="B76" s="872"/>
      <c r="C76" s="904"/>
      <c r="D76" s="872"/>
      <c r="E76" s="872"/>
      <c r="F76" s="872"/>
      <c r="G76" s="872"/>
      <c r="H76" s="872"/>
      <c r="I76" s="872"/>
      <c r="J76" s="872"/>
      <c r="K76" s="872"/>
      <c r="L76" s="601" t="s">
        <v>95</v>
      </c>
      <c r="M76" s="907"/>
      <c r="N76" s="592"/>
      <c r="O76" s="593"/>
    </row>
    <row r="77" spans="1:15">
      <c r="A77" s="872"/>
      <c r="B77" s="872"/>
      <c r="C77" s="904"/>
      <c r="D77" s="872"/>
      <c r="E77" s="872"/>
      <c r="F77" s="872"/>
      <c r="G77" s="872"/>
      <c r="H77" s="872"/>
      <c r="I77" s="872"/>
      <c r="J77" s="872"/>
      <c r="K77" s="872"/>
      <c r="L77" s="872"/>
      <c r="M77" s="872"/>
      <c r="N77" s="872"/>
      <c r="O77" s="872"/>
    </row>
    <row r="78" spans="1:15">
      <c r="A78" s="872"/>
      <c r="B78" s="872"/>
      <c r="C78" s="904"/>
      <c r="D78" s="872"/>
      <c r="E78" s="872"/>
      <c r="F78" s="872"/>
      <c r="G78" s="872"/>
      <c r="H78" s="872"/>
      <c r="I78" s="872"/>
      <c r="J78" s="872"/>
      <c r="K78" s="872"/>
      <c r="L78" s="872"/>
      <c r="M78" s="872"/>
      <c r="N78" s="872"/>
      <c r="O78" s="872"/>
    </row>
  </sheetData>
  <protectedRanges>
    <protectedRange password="C521" sqref="L73:O73" name="Oblast1_1_1_1_1"/>
  </protectedRanges>
  <mergeCells count="9">
    <mergeCell ref="D49:O49"/>
    <mergeCell ref="B50:C52"/>
    <mergeCell ref="D50:O50"/>
    <mergeCell ref="D5:O5"/>
    <mergeCell ref="B6:C8"/>
    <mergeCell ref="D6:O6"/>
    <mergeCell ref="D27:O27"/>
    <mergeCell ref="B28:C30"/>
    <mergeCell ref="D28:O28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16"/>
  <dimension ref="B1:P382"/>
  <sheetViews>
    <sheetView showGridLines="0" zoomScale="70" zoomScaleNormal="70" workbookViewId="0">
      <selection activeCell="P3" sqref="P3"/>
    </sheetView>
  </sheetViews>
  <sheetFormatPr defaultColWidth="9.140625" defaultRowHeight="15"/>
  <cols>
    <col min="1" max="1" width="1.5703125" style="873" customWidth="1"/>
    <col min="2" max="2" width="12.7109375" style="873" customWidth="1"/>
    <col min="3" max="16" width="20" style="873" customWidth="1"/>
    <col min="17" max="16384" width="9.140625" style="873"/>
  </cols>
  <sheetData>
    <row r="1" spans="2:16" ht="18.75" thickBot="1">
      <c r="B1" s="870"/>
      <c r="C1" s="945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</row>
    <row r="2" spans="2:16" ht="15.75" thickBot="1">
      <c r="B2" s="874"/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876" t="s">
        <v>0</v>
      </c>
      <c r="N2" s="1015"/>
      <c r="O2" s="1014" t="s">
        <v>1</v>
      </c>
      <c r="P2" s="947">
        <v>2023</v>
      </c>
    </row>
    <row r="3" spans="2:16" ht="15.75">
      <c r="B3" s="880" t="s">
        <v>410</v>
      </c>
      <c r="C3" s="880"/>
      <c r="D3" s="880"/>
      <c r="E3" s="880"/>
      <c r="F3" s="880"/>
      <c r="G3" s="880"/>
      <c r="H3" s="880"/>
      <c r="I3" s="880"/>
      <c r="J3" s="880"/>
      <c r="K3" s="880"/>
      <c r="L3" s="880"/>
      <c r="M3" s="880"/>
      <c r="N3" s="946"/>
      <c r="O3" s="946"/>
      <c r="P3" s="946"/>
    </row>
    <row r="4" spans="2:16" ht="16.5" thickBot="1">
      <c r="B4" s="946"/>
      <c r="C4" s="262"/>
      <c r="D4" s="262"/>
      <c r="E4" s="262"/>
      <c r="F4" s="948"/>
      <c r="G4" s="946"/>
      <c r="H4" s="946"/>
      <c r="I4" s="946"/>
      <c r="J4" s="946"/>
      <c r="K4" s="946"/>
      <c r="L4" s="946"/>
      <c r="M4" s="946"/>
      <c r="N4" s="946"/>
      <c r="O4" s="946"/>
      <c r="P4" s="946"/>
    </row>
    <row r="5" spans="2:16" ht="25.5" customHeight="1" thickBot="1">
      <c r="B5" s="1998" t="s">
        <v>411</v>
      </c>
      <c r="C5" s="2000" t="s">
        <v>385</v>
      </c>
      <c r="D5" s="2000"/>
      <c r="E5" s="2000"/>
      <c r="F5" s="2000"/>
      <c r="G5" s="2000"/>
      <c r="H5" s="2000"/>
      <c r="I5" s="2000"/>
      <c r="J5" s="2000"/>
      <c r="K5" s="2000"/>
      <c r="L5" s="2000"/>
      <c r="M5" s="2000"/>
      <c r="N5" s="2000"/>
      <c r="O5" s="2000"/>
      <c r="P5" s="2001"/>
    </row>
    <row r="6" spans="2:16" ht="21.75" customHeight="1" thickBot="1">
      <c r="B6" s="1999"/>
      <c r="C6" s="2002" t="s">
        <v>180</v>
      </c>
      <c r="D6" s="2002"/>
      <c r="E6" s="2002"/>
      <c r="F6" s="2002"/>
      <c r="G6" s="2002"/>
      <c r="H6" s="2002"/>
      <c r="I6" s="2003"/>
      <c r="J6" s="2004" t="s">
        <v>182</v>
      </c>
      <c r="K6" s="2002"/>
      <c r="L6" s="2002"/>
      <c r="M6" s="2002"/>
      <c r="N6" s="2002"/>
      <c r="O6" s="2002"/>
      <c r="P6" s="2003"/>
    </row>
    <row r="7" spans="2:16" ht="28.5" customHeight="1">
      <c r="B7" s="1999"/>
      <c r="C7" s="949" t="s">
        <v>423</v>
      </c>
      <c r="D7" s="950" t="s">
        <v>423</v>
      </c>
      <c r="E7" s="950" t="s">
        <v>423</v>
      </c>
      <c r="F7" s="950" t="s">
        <v>423</v>
      </c>
      <c r="G7" s="950" t="s">
        <v>423</v>
      </c>
      <c r="H7" s="1020" t="s">
        <v>423</v>
      </c>
      <c r="I7" s="952" t="s">
        <v>412</v>
      </c>
      <c r="J7" s="949" t="s">
        <v>423</v>
      </c>
      <c r="K7" s="950" t="s">
        <v>423</v>
      </c>
      <c r="L7" s="950" t="s">
        <v>423</v>
      </c>
      <c r="M7" s="950" t="s">
        <v>423</v>
      </c>
      <c r="N7" s="950" t="s">
        <v>423</v>
      </c>
      <c r="O7" s="1020" t="s">
        <v>423</v>
      </c>
      <c r="P7" s="952" t="s">
        <v>412</v>
      </c>
    </row>
    <row r="8" spans="2:16" ht="15.75" customHeight="1" thickBot="1">
      <c r="B8" s="1999"/>
      <c r="C8" s="953" t="s">
        <v>398</v>
      </c>
      <c r="D8" s="954" t="s">
        <v>398</v>
      </c>
      <c r="E8" s="954" t="s">
        <v>398</v>
      </c>
      <c r="F8" s="954" t="s">
        <v>398</v>
      </c>
      <c r="G8" s="954" t="s">
        <v>398</v>
      </c>
      <c r="H8" s="1017" t="s">
        <v>398</v>
      </c>
      <c r="I8" s="988" t="s">
        <v>398</v>
      </c>
      <c r="J8" s="955" t="s">
        <v>398</v>
      </c>
      <c r="K8" s="956" t="s">
        <v>398</v>
      </c>
      <c r="L8" s="956" t="s">
        <v>398</v>
      </c>
      <c r="M8" s="956" t="s">
        <v>398</v>
      </c>
      <c r="N8" s="956" t="s">
        <v>398</v>
      </c>
      <c r="O8" s="1021" t="s">
        <v>398</v>
      </c>
      <c r="P8" s="988" t="s">
        <v>398</v>
      </c>
    </row>
    <row r="9" spans="2:16" ht="15.75" customHeight="1" thickBot="1">
      <c r="B9" s="884" t="s">
        <v>14</v>
      </c>
      <c r="C9" s="942" t="s">
        <v>15</v>
      </c>
      <c r="D9" s="943" t="s">
        <v>16</v>
      </c>
      <c r="E9" s="943" t="s">
        <v>17</v>
      </c>
      <c r="F9" s="943" t="s">
        <v>18</v>
      </c>
      <c r="G9" s="943" t="s">
        <v>19</v>
      </c>
      <c r="H9" s="1019" t="s">
        <v>20</v>
      </c>
      <c r="I9" s="884" t="s">
        <v>21</v>
      </c>
      <c r="J9" s="942" t="s">
        <v>22</v>
      </c>
      <c r="K9" s="943" t="s">
        <v>23</v>
      </c>
      <c r="L9" s="943" t="s">
        <v>24</v>
      </c>
      <c r="M9" s="943" t="s">
        <v>25</v>
      </c>
      <c r="N9" s="943" t="s">
        <v>26</v>
      </c>
      <c r="O9" s="1019" t="s">
        <v>27</v>
      </c>
      <c r="P9" s="884" t="s">
        <v>103</v>
      </c>
    </row>
    <row r="10" spans="2:16" ht="15.75" customHeight="1">
      <c r="B10" s="1795" t="s">
        <v>625</v>
      </c>
      <c r="C10" s="960"/>
      <c r="D10" s="961"/>
      <c r="E10" s="961"/>
      <c r="F10" s="961"/>
      <c r="G10" s="961"/>
      <c r="H10" s="962"/>
      <c r="I10" s="963">
        <f t="shared" ref="I10:I73" si="0">SUM(C10:H10)</f>
        <v>0</v>
      </c>
      <c r="J10" s="960"/>
      <c r="K10" s="961"/>
      <c r="L10" s="961"/>
      <c r="M10" s="961"/>
      <c r="N10" s="961"/>
      <c r="O10" s="961"/>
      <c r="P10" s="964">
        <f t="shared" ref="P10:P73" si="1">SUM(J10:O10)</f>
        <v>0</v>
      </c>
    </row>
    <row r="11" spans="2:16" ht="15.75" customHeight="1">
      <c r="B11" s="1795" t="s">
        <v>626</v>
      </c>
      <c r="C11" s="960"/>
      <c r="D11" s="961"/>
      <c r="E11" s="961"/>
      <c r="F11" s="961"/>
      <c r="G11" s="961"/>
      <c r="H11" s="962"/>
      <c r="I11" s="965">
        <f t="shared" si="0"/>
        <v>0</v>
      </c>
      <c r="J11" s="960"/>
      <c r="K11" s="961"/>
      <c r="L11" s="961"/>
      <c r="M11" s="961"/>
      <c r="N11" s="961"/>
      <c r="O11" s="961"/>
      <c r="P11" s="966">
        <f t="shared" si="1"/>
        <v>0</v>
      </c>
    </row>
    <row r="12" spans="2:16" ht="15.75" customHeight="1">
      <c r="B12" s="1795" t="s">
        <v>627</v>
      </c>
      <c r="C12" s="960"/>
      <c r="D12" s="961"/>
      <c r="E12" s="961"/>
      <c r="F12" s="961"/>
      <c r="G12" s="961"/>
      <c r="H12" s="962"/>
      <c r="I12" s="965">
        <f t="shared" si="0"/>
        <v>0</v>
      </c>
      <c r="J12" s="960"/>
      <c r="K12" s="961"/>
      <c r="L12" s="961"/>
      <c r="M12" s="961"/>
      <c r="N12" s="961"/>
      <c r="O12" s="961"/>
      <c r="P12" s="966">
        <f t="shared" si="1"/>
        <v>0</v>
      </c>
    </row>
    <row r="13" spans="2:16" ht="15.75" customHeight="1">
      <c r="B13" s="1795" t="s">
        <v>628</v>
      </c>
      <c r="C13" s="960"/>
      <c r="D13" s="961"/>
      <c r="E13" s="961"/>
      <c r="F13" s="961"/>
      <c r="G13" s="961"/>
      <c r="H13" s="962"/>
      <c r="I13" s="965">
        <f t="shared" si="0"/>
        <v>0</v>
      </c>
      <c r="J13" s="960"/>
      <c r="K13" s="961"/>
      <c r="L13" s="961"/>
      <c r="M13" s="961"/>
      <c r="N13" s="961"/>
      <c r="O13" s="961"/>
      <c r="P13" s="966">
        <f t="shared" si="1"/>
        <v>0</v>
      </c>
    </row>
    <row r="14" spans="2:16" ht="15.75" customHeight="1">
      <c r="B14" s="1795" t="s">
        <v>629</v>
      </c>
      <c r="C14" s="960"/>
      <c r="D14" s="961"/>
      <c r="E14" s="961"/>
      <c r="F14" s="961"/>
      <c r="G14" s="961"/>
      <c r="H14" s="962"/>
      <c r="I14" s="965">
        <f t="shared" si="0"/>
        <v>0</v>
      </c>
      <c r="J14" s="960"/>
      <c r="K14" s="961"/>
      <c r="L14" s="961"/>
      <c r="M14" s="961"/>
      <c r="N14" s="961"/>
      <c r="O14" s="961"/>
      <c r="P14" s="966">
        <f t="shared" si="1"/>
        <v>0</v>
      </c>
    </row>
    <row r="15" spans="2:16" ht="15.75" customHeight="1">
      <c r="B15" s="1795" t="s">
        <v>630</v>
      </c>
      <c r="C15" s="960"/>
      <c r="D15" s="961"/>
      <c r="E15" s="961"/>
      <c r="F15" s="961"/>
      <c r="G15" s="961"/>
      <c r="H15" s="962"/>
      <c r="I15" s="965">
        <f t="shared" si="0"/>
        <v>0</v>
      </c>
      <c r="J15" s="960"/>
      <c r="K15" s="961"/>
      <c r="L15" s="961"/>
      <c r="M15" s="961"/>
      <c r="N15" s="961"/>
      <c r="O15" s="961"/>
      <c r="P15" s="966">
        <f t="shared" si="1"/>
        <v>0</v>
      </c>
    </row>
    <row r="16" spans="2:16" ht="15.75" customHeight="1">
      <c r="B16" s="1795" t="s">
        <v>631</v>
      </c>
      <c r="C16" s="960"/>
      <c r="D16" s="961"/>
      <c r="E16" s="961"/>
      <c r="F16" s="961"/>
      <c r="G16" s="961"/>
      <c r="H16" s="962"/>
      <c r="I16" s="965">
        <f t="shared" si="0"/>
        <v>0</v>
      </c>
      <c r="J16" s="960"/>
      <c r="K16" s="961"/>
      <c r="L16" s="961"/>
      <c r="M16" s="961"/>
      <c r="N16" s="961"/>
      <c r="O16" s="961"/>
      <c r="P16" s="966">
        <f t="shared" si="1"/>
        <v>0</v>
      </c>
    </row>
    <row r="17" spans="2:16" ht="15.75" customHeight="1">
      <c r="B17" s="1795" t="s">
        <v>632</v>
      </c>
      <c r="C17" s="960"/>
      <c r="D17" s="961"/>
      <c r="E17" s="961"/>
      <c r="F17" s="961"/>
      <c r="G17" s="961"/>
      <c r="H17" s="962"/>
      <c r="I17" s="965">
        <f t="shared" si="0"/>
        <v>0</v>
      </c>
      <c r="J17" s="960"/>
      <c r="K17" s="961"/>
      <c r="L17" s="961"/>
      <c r="M17" s="961"/>
      <c r="N17" s="961"/>
      <c r="O17" s="961"/>
      <c r="P17" s="966">
        <f t="shared" si="1"/>
        <v>0</v>
      </c>
    </row>
    <row r="18" spans="2:16" ht="15.75" customHeight="1">
      <c r="B18" s="1795" t="s">
        <v>633</v>
      </c>
      <c r="C18" s="960"/>
      <c r="D18" s="961"/>
      <c r="E18" s="961"/>
      <c r="F18" s="961"/>
      <c r="G18" s="961"/>
      <c r="H18" s="962"/>
      <c r="I18" s="965">
        <f t="shared" si="0"/>
        <v>0</v>
      </c>
      <c r="J18" s="960"/>
      <c r="K18" s="961"/>
      <c r="L18" s="961"/>
      <c r="M18" s="961"/>
      <c r="N18" s="961"/>
      <c r="O18" s="961"/>
      <c r="P18" s="966">
        <f t="shared" si="1"/>
        <v>0</v>
      </c>
    </row>
    <row r="19" spans="2:16" ht="15.75" customHeight="1">
      <c r="B19" s="1795" t="s">
        <v>634</v>
      </c>
      <c r="C19" s="960"/>
      <c r="D19" s="961"/>
      <c r="E19" s="961"/>
      <c r="F19" s="961"/>
      <c r="G19" s="961"/>
      <c r="H19" s="962"/>
      <c r="I19" s="965">
        <f t="shared" si="0"/>
        <v>0</v>
      </c>
      <c r="J19" s="960"/>
      <c r="K19" s="961"/>
      <c r="L19" s="961"/>
      <c r="M19" s="961"/>
      <c r="N19" s="961"/>
      <c r="O19" s="961"/>
      <c r="P19" s="966">
        <f t="shared" si="1"/>
        <v>0</v>
      </c>
    </row>
    <row r="20" spans="2:16" ht="15.75" customHeight="1">
      <c r="B20" s="1795" t="s">
        <v>635</v>
      </c>
      <c r="C20" s="960"/>
      <c r="D20" s="961"/>
      <c r="E20" s="961"/>
      <c r="F20" s="961"/>
      <c r="G20" s="961"/>
      <c r="H20" s="962"/>
      <c r="I20" s="965">
        <f t="shared" si="0"/>
        <v>0</v>
      </c>
      <c r="J20" s="960"/>
      <c r="K20" s="961"/>
      <c r="L20" s="961"/>
      <c r="M20" s="961"/>
      <c r="N20" s="961"/>
      <c r="O20" s="961"/>
      <c r="P20" s="966">
        <f t="shared" si="1"/>
        <v>0</v>
      </c>
    </row>
    <row r="21" spans="2:16" ht="15.75" customHeight="1">
      <c r="B21" s="1795" t="s">
        <v>636</v>
      </c>
      <c r="C21" s="960"/>
      <c r="D21" s="961"/>
      <c r="E21" s="961"/>
      <c r="F21" s="961"/>
      <c r="G21" s="961"/>
      <c r="H21" s="962"/>
      <c r="I21" s="965">
        <f t="shared" si="0"/>
        <v>0</v>
      </c>
      <c r="J21" s="960"/>
      <c r="K21" s="961"/>
      <c r="L21" s="961"/>
      <c r="M21" s="961"/>
      <c r="N21" s="961"/>
      <c r="O21" s="961"/>
      <c r="P21" s="966">
        <f t="shared" si="1"/>
        <v>0</v>
      </c>
    </row>
    <row r="22" spans="2:16" ht="15.75" customHeight="1">
      <c r="B22" s="1795" t="s">
        <v>637</v>
      </c>
      <c r="C22" s="960"/>
      <c r="D22" s="961"/>
      <c r="E22" s="961"/>
      <c r="F22" s="961"/>
      <c r="G22" s="961"/>
      <c r="H22" s="962"/>
      <c r="I22" s="965">
        <f t="shared" si="0"/>
        <v>0</v>
      </c>
      <c r="J22" s="960"/>
      <c r="K22" s="961"/>
      <c r="L22" s="961"/>
      <c r="M22" s="961"/>
      <c r="N22" s="961"/>
      <c r="O22" s="961"/>
      <c r="P22" s="966">
        <f t="shared" si="1"/>
        <v>0</v>
      </c>
    </row>
    <row r="23" spans="2:16" ht="15.75" customHeight="1">
      <c r="B23" s="1795" t="s">
        <v>638</v>
      </c>
      <c r="C23" s="960"/>
      <c r="D23" s="961"/>
      <c r="E23" s="961"/>
      <c r="F23" s="961"/>
      <c r="G23" s="961"/>
      <c r="H23" s="962"/>
      <c r="I23" s="965">
        <f t="shared" si="0"/>
        <v>0</v>
      </c>
      <c r="J23" s="960"/>
      <c r="K23" s="961"/>
      <c r="L23" s="961"/>
      <c r="M23" s="961"/>
      <c r="N23" s="961"/>
      <c r="O23" s="961"/>
      <c r="P23" s="966">
        <f t="shared" si="1"/>
        <v>0</v>
      </c>
    </row>
    <row r="24" spans="2:16" ht="15.75" customHeight="1">
      <c r="B24" s="1795" t="s">
        <v>639</v>
      </c>
      <c r="C24" s="960"/>
      <c r="D24" s="961"/>
      <c r="E24" s="961"/>
      <c r="F24" s="961"/>
      <c r="G24" s="961"/>
      <c r="H24" s="962"/>
      <c r="I24" s="965">
        <f t="shared" si="0"/>
        <v>0</v>
      </c>
      <c r="J24" s="960"/>
      <c r="K24" s="961"/>
      <c r="L24" s="961"/>
      <c r="M24" s="961"/>
      <c r="N24" s="961"/>
      <c r="O24" s="961"/>
      <c r="P24" s="966">
        <f t="shared" si="1"/>
        <v>0</v>
      </c>
    </row>
    <row r="25" spans="2:16" ht="15.75" customHeight="1">
      <c r="B25" s="1795" t="s">
        <v>640</v>
      </c>
      <c r="C25" s="960"/>
      <c r="D25" s="961"/>
      <c r="E25" s="961"/>
      <c r="F25" s="961"/>
      <c r="G25" s="961"/>
      <c r="H25" s="962"/>
      <c r="I25" s="965">
        <f t="shared" si="0"/>
        <v>0</v>
      </c>
      <c r="J25" s="960"/>
      <c r="K25" s="961"/>
      <c r="L25" s="961"/>
      <c r="M25" s="961"/>
      <c r="N25" s="961"/>
      <c r="O25" s="961"/>
      <c r="P25" s="966">
        <f t="shared" si="1"/>
        <v>0</v>
      </c>
    </row>
    <row r="26" spans="2:16" ht="15.75" customHeight="1">
      <c r="B26" s="1795" t="s">
        <v>641</v>
      </c>
      <c r="C26" s="960"/>
      <c r="D26" s="961"/>
      <c r="E26" s="961"/>
      <c r="F26" s="961"/>
      <c r="G26" s="961"/>
      <c r="H26" s="962"/>
      <c r="I26" s="965">
        <f t="shared" si="0"/>
        <v>0</v>
      </c>
      <c r="J26" s="960"/>
      <c r="K26" s="961"/>
      <c r="L26" s="961"/>
      <c r="M26" s="961"/>
      <c r="N26" s="961"/>
      <c r="O26" s="961"/>
      <c r="P26" s="966">
        <f t="shared" si="1"/>
        <v>0</v>
      </c>
    </row>
    <row r="27" spans="2:16" ht="15.75" customHeight="1">
      <c r="B27" s="1795" t="s">
        <v>642</v>
      </c>
      <c r="C27" s="960"/>
      <c r="D27" s="961"/>
      <c r="E27" s="961"/>
      <c r="F27" s="961"/>
      <c r="G27" s="961"/>
      <c r="H27" s="962"/>
      <c r="I27" s="965">
        <f t="shared" si="0"/>
        <v>0</v>
      </c>
      <c r="J27" s="960"/>
      <c r="K27" s="961"/>
      <c r="L27" s="961"/>
      <c r="M27" s="961"/>
      <c r="N27" s="961"/>
      <c r="O27" s="961"/>
      <c r="P27" s="966">
        <f t="shared" si="1"/>
        <v>0</v>
      </c>
    </row>
    <row r="28" spans="2:16" ht="15.75" customHeight="1">
      <c r="B28" s="1795" t="s">
        <v>643</v>
      </c>
      <c r="C28" s="960"/>
      <c r="D28" s="961"/>
      <c r="E28" s="961"/>
      <c r="F28" s="961"/>
      <c r="G28" s="961"/>
      <c r="H28" s="962"/>
      <c r="I28" s="965">
        <f t="shared" si="0"/>
        <v>0</v>
      </c>
      <c r="J28" s="960"/>
      <c r="K28" s="961"/>
      <c r="L28" s="961"/>
      <c r="M28" s="961"/>
      <c r="N28" s="961"/>
      <c r="O28" s="961"/>
      <c r="P28" s="966">
        <f t="shared" si="1"/>
        <v>0</v>
      </c>
    </row>
    <row r="29" spans="2:16" ht="15.75" customHeight="1">
      <c r="B29" s="1795" t="s">
        <v>644</v>
      </c>
      <c r="C29" s="960"/>
      <c r="D29" s="961"/>
      <c r="E29" s="961"/>
      <c r="F29" s="961"/>
      <c r="G29" s="961"/>
      <c r="H29" s="962"/>
      <c r="I29" s="965">
        <f t="shared" si="0"/>
        <v>0</v>
      </c>
      <c r="J29" s="960"/>
      <c r="K29" s="961"/>
      <c r="L29" s="961"/>
      <c r="M29" s="961"/>
      <c r="N29" s="961"/>
      <c r="O29" s="961"/>
      <c r="P29" s="966">
        <f t="shared" si="1"/>
        <v>0</v>
      </c>
    </row>
    <row r="30" spans="2:16" ht="15.75" customHeight="1">
      <c r="B30" s="1795" t="s">
        <v>645</v>
      </c>
      <c r="C30" s="960"/>
      <c r="D30" s="961"/>
      <c r="E30" s="961"/>
      <c r="F30" s="961"/>
      <c r="G30" s="961"/>
      <c r="H30" s="962"/>
      <c r="I30" s="965">
        <f t="shared" si="0"/>
        <v>0</v>
      </c>
      <c r="J30" s="960"/>
      <c r="K30" s="961"/>
      <c r="L30" s="961"/>
      <c r="M30" s="961"/>
      <c r="N30" s="961"/>
      <c r="O30" s="961"/>
      <c r="P30" s="966">
        <f t="shared" si="1"/>
        <v>0</v>
      </c>
    </row>
    <row r="31" spans="2:16" ht="15.75" customHeight="1">
      <c r="B31" s="1795" t="s">
        <v>646</v>
      </c>
      <c r="C31" s="960"/>
      <c r="D31" s="961"/>
      <c r="E31" s="961"/>
      <c r="F31" s="961"/>
      <c r="G31" s="961"/>
      <c r="H31" s="962"/>
      <c r="I31" s="965">
        <f t="shared" si="0"/>
        <v>0</v>
      </c>
      <c r="J31" s="960"/>
      <c r="K31" s="961"/>
      <c r="L31" s="961"/>
      <c r="M31" s="961"/>
      <c r="N31" s="961"/>
      <c r="O31" s="961"/>
      <c r="P31" s="966">
        <f t="shared" si="1"/>
        <v>0</v>
      </c>
    </row>
    <row r="32" spans="2:16" ht="15.75" customHeight="1">
      <c r="B32" s="1795" t="s">
        <v>647</v>
      </c>
      <c r="C32" s="960"/>
      <c r="D32" s="961"/>
      <c r="E32" s="961"/>
      <c r="F32" s="961"/>
      <c r="G32" s="961"/>
      <c r="H32" s="962"/>
      <c r="I32" s="965">
        <f t="shared" si="0"/>
        <v>0</v>
      </c>
      <c r="J32" s="960"/>
      <c r="K32" s="961"/>
      <c r="L32" s="961"/>
      <c r="M32" s="961"/>
      <c r="N32" s="961"/>
      <c r="O32" s="961"/>
      <c r="P32" s="966">
        <f t="shared" si="1"/>
        <v>0</v>
      </c>
    </row>
    <row r="33" spans="2:16" ht="15.75" customHeight="1">
      <c r="B33" s="1795" t="s">
        <v>648</v>
      </c>
      <c r="C33" s="960"/>
      <c r="D33" s="961"/>
      <c r="E33" s="961"/>
      <c r="F33" s="961"/>
      <c r="G33" s="961"/>
      <c r="H33" s="962"/>
      <c r="I33" s="965">
        <f t="shared" si="0"/>
        <v>0</v>
      </c>
      <c r="J33" s="960"/>
      <c r="K33" s="961"/>
      <c r="L33" s="961"/>
      <c r="M33" s="961"/>
      <c r="N33" s="961"/>
      <c r="O33" s="961"/>
      <c r="P33" s="966">
        <f t="shared" si="1"/>
        <v>0</v>
      </c>
    </row>
    <row r="34" spans="2:16" ht="15.75" customHeight="1">
      <c r="B34" s="1795" t="s">
        <v>649</v>
      </c>
      <c r="C34" s="960"/>
      <c r="D34" s="961"/>
      <c r="E34" s="961"/>
      <c r="F34" s="961"/>
      <c r="G34" s="961"/>
      <c r="H34" s="962"/>
      <c r="I34" s="965">
        <f t="shared" si="0"/>
        <v>0</v>
      </c>
      <c r="J34" s="960"/>
      <c r="K34" s="961"/>
      <c r="L34" s="961"/>
      <c r="M34" s="961"/>
      <c r="N34" s="961"/>
      <c r="O34" s="961"/>
      <c r="P34" s="966">
        <f t="shared" si="1"/>
        <v>0</v>
      </c>
    </row>
    <row r="35" spans="2:16" ht="15.75" customHeight="1">
      <c r="B35" s="1795" t="s">
        <v>650</v>
      </c>
      <c r="C35" s="960"/>
      <c r="D35" s="961"/>
      <c r="E35" s="961"/>
      <c r="F35" s="961"/>
      <c r="G35" s="961"/>
      <c r="H35" s="962"/>
      <c r="I35" s="965">
        <f t="shared" si="0"/>
        <v>0</v>
      </c>
      <c r="J35" s="960"/>
      <c r="K35" s="961"/>
      <c r="L35" s="961"/>
      <c r="M35" s="961"/>
      <c r="N35" s="961"/>
      <c r="O35" s="961"/>
      <c r="P35" s="966">
        <f t="shared" si="1"/>
        <v>0</v>
      </c>
    </row>
    <row r="36" spans="2:16" ht="15.75" customHeight="1">
      <c r="B36" s="1795" t="s">
        <v>651</v>
      </c>
      <c r="C36" s="960"/>
      <c r="D36" s="961"/>
      <c r="E36" s="961"/>
      <c r="F36" s="961"/>
      <c r="G36" s="961"/>
      <c r="H36" s="962"/>
      <c r="I36" s="965">
        <f t="shared" si="0"/>
        <v>0</v>
      </c>
      <c r="J36" s="960"/>
      <c r="K36" s="961"/>
      <c r="L36" s="961"/>
      <c r="M36" s="961"/>
      <c r="N36" s="961"/>
      <c r="O36" s="961"/>
      <c r="P36" s="966">
        <f t="shared" si="1"/>
        <v>0</v>
      </c>
    </row>
    <row r="37" spans="2:16" ht="15.75" customHeight="1">
      <c r="B37" s="1795" t="s">
        <v>652</v>
      </c>
      <c r="C37" s="960"/>
      <c r="D37" s="961"/>
      <c r="E37" s="961"/>
      <c r="F37" s="961"/>
      <c r="G37" s="961"/>
      <c r="H37" s="962"/>
      <c r="I37" s="965">
        <f t="shared" si="0"/>
        <v>0</v>
      </c>
      <c r="J37" s="960"/>
      <c r="K37" s="961"/>
      <c r="L37" s="961"/>
      <c r="M37" s="961"/>
      <c r="N37" s="961"/>
      <c r="O37" s="961"/>
      <c r="P37" s="966">
        <f t="shared" si="1"/>
        <v>0</v>
      </c>
    </row>
    <row r="38" spans="2:16" ht="15.75" customHeight="1">
      <c r="B38" s="1795" t="s">
        <v>653</v>
      </c>
      <c r="C38" s="960"/>
      <c r="D38" s="961"/>
      <c r="E38" s="961"/>
      <c r="F38" s="961"/>
      <c r="G38" s="961"/>
      <c r="H38" s="962"/>
      <c r="I38" s="965">
        <f t="shared" si="0"/>
        <v>0</v>
      </c>
      <c r="J38" s="960"/>
      <c r="K38" s="961"/>
      <c r="L38" s="961"/>
      <c r="M38" s="961"/>
      <c r="N38" s="961"/>
      <c r="O38" s="961"/>
      <c r="P38" s="966">
        <f t="shared" si="1"/>
        <v>0</v>
      </c>
    </row>
    <row r="39" spans="2:16" ht="15.75" customHeight="1">
      <c r="B39" s="1795" t="s">
        <v>654</v>
      </c>
      <c r="C39" s="960"/>
      <c r="D39" s="961"/>
      <c r="E39" s="961"/>
      <c r="F39" s="961"/>
      <c r="G39" s="961"/>
      <c r="H39" s="962"/>
      <c r="I39" s="965">
        <f t="shared" si="0"/>
        <v>0</v>
      </c>
      <c r="J39" s="960"/>
      <c r="K39" s="961"/>
      <c r="L39" s="961"/>
      <c r="M39" s="961"/>
      <c r="N39" s="961"/>
      <c r="O39" s="961"/>
      <c r="P39" s="966">
        <f t="shared" si="1"/>
        <v>0</v>
      </c>
    </row>
    <row r="40" spans="2:16" ht="15.75" customHeight="1">
      <c r="B40" s="1795" t="s">
        <v>655</v>
      </c>
      <c r="C40" s="960"/>
      <c r="D40" s="961"/>
      <c r="E40" s="961"/>
      <c r="F40" s="961"/>
      <c r="G40" s="961"/>
      <c r="H40" s="962"/>
      <c r="I40" s="965">
        <f t="shared" si="0"/>
        <v>0</v>
      </c>
      <c r="J40" s="960"/>
      <c r="K40" s="961"/>
      <c r="L40" s="961"/>
      <c r="M40" s="961"/>
      <c r="N40" s="961"/>
      <c r="O40" s="961"/>
      <c r="P40" s="966">
        <f t="shared" si="1"/>
        <v>0</v>
      </c>
    </row>
    <row r="41" spans="2:16" ht="15.75" customHeight="1">
      <c r="B41" s="959" t="s">
        <v>656</v>
      </c>
      <c r="C41" s="960"/>
      <c r="D41" s="961"/>
      <c r="E41" s="961"/>
      <c r="F41" s="961"/>
      <c r="G41" s="961"/>
      <c r="H41" s="962"/>
      <c r="I41" s="965">
        <f t="shared" si="0"/>
        <v>0</v>
      </c>
      <c r="J41" s="960"/>
      <c r="K41" s="961"/>
      <c r="L41" s="961"/>
      <c r="M41" s="961"/>
      <c r="N41" s="961"/>
      <c r="O41" s="961"/>
      <c r="P41" s="966">
        <f t="shared" si="1"/>
        <v>0</v>
      </c>
    </row>
    <row r="42" spans="2:16" ht="15.75" customHeight="1">
      <c r="B42" s="959" t="s">
        <v>657</v>
      </c>
      <c r="C42" s="960"/>
      <c r="D42" s="961"/>
      <c r="E42" s="961"/>
      <c r="F42" s="961"/>
      <c r="G42" s="961"/>
      <c r="H42" s="962"/>
      <c r="I42" s="965">
        <f t="shared" si="0"/>
        <v>0</v>
      </c>
      <c r="J42" s="960"/>
      <c r="K42" s="961"/>
      <c r="L42" s="961"/>
      <c r="M42" s="961"/>
      <c r="N42" s="961"/>
      <c r="O42" s="961"/>
      <c r="P42" s="966">
        <f t="shared" si="1"/>
        <v>0</v>
      </c>
    </row>
    <row r="43" spans="2:16" ht="15.75" customHeight="1">
      <c r="B43" s="959" t="s">
        <v>658</v>
      </c>
      <c r="C43" s="960"/>
      <c r="D43" s="961"/>
      <c r="E43" s="961"/>
      <c r="F43" s="961"/>
      <c r="G43" s="961"/>
      <c r="H43" s="962"/>
      <c r="I43" s="965">
        <f t="shared" si="0"/>
        <v>0</v>
      </c>
      <c r="J43" s="960"/>
      <c r="K43" s="961"/>
      <c r="L43" s="961"/>
      <c r="M43" s="961"/>
      <c r="N43" s="961"/>
      <c r="O43" s="961"/>
      <c r="P43" s="966">
        <f t="shared" si="1"/>
        <v>0</v>
      </c>
    </row>
    <row r="44" spans="2:16" ht="15.75" customHeight="1">
      <c r="B44" s="959" t="s">
        <v>659</v>
      </c>
      <c r="C44" s="960"/>
      <c r="D44" s="961"/>
      <c r="E44" s="961"/>
      <c r="F44" s="961"/>
      <c r="G44" s="961"/>
      <c r="H44" s="962"/>
      <c r="I44" s="965">
        <f t="shared" si="0"/>
        <v>0</v>
      </c>
      <c r="J44" s="960"/>
      <c r="K44" s="961"/>
      <c r="L44" s="961"/>
      <c r="M44" s="961"/>
      <c r="N44" s="961"/>
      <c r="O44" s="961"/>
      <c r="P44" s="966">
        <f t="shared" si="1"/>
        <v>0</v>
      </c>
    </row>
    <row r="45" spans="2:16" ht="15.75" customHeight="1">
      <c r="B45" s="959" t="s">
        <v>660</v>
      </c>
      <c r="C45" s="960"/>
      <c r="D45" s="961"/>
      <c r="E45" s="961"/>
      <c r="F45" s="961"/>
      <c r="G45" s="961"/>
      <c r="H45" s="962"/>
      <c r="I45" s="965">
        <f t="shared" si="0"/>
        <v>0</v>
      </c>
      <c r="J45" s="960"/>
      <c r="K45" s="961"/>
      <c r="L45" s="961"/>
      <c r="M45" s="961"/>
      <c r="N45" s="961"/>
      <c r="O45" s="961"/>
      <c r="P45" s="966">
        <f t="shared" si="1"/>
        <v>0</v>
      </c>
    </row>
    <row r="46" spans="2:16" ht="15.75" customHeight="1">
      <c r="B46" s="959" t="s">
        <v>661</v>
      </c>
      <c r="C46" s="960"/>
      <c r="D46" s="961"/>
      <c r="E46" s="961"/>
      <c r="F46" s="961"/>
      <c r="G46" s="961"/>
      <c r="H46" s="962"/>
      <c r="I46" s="965">
        <f t="shared" si="0"/>
        <v>0</v>
      </c>
      <c r="J46" s="960"/>
      <c r="K46" s="961"/>
      <c r="L46" s="961"/>
      <c r="M46" s="961"/>
      <c r="N46" s="961"/>
      <c r="O46" s="961"/>
      <c r="P46" s="966">
        <f t="shared" si="1"/>
        <v>0</v>
      </c>
    </row>
    <row r="47" spans="2:16" ht="15.75" customHeight="1">
      <c r="B47" s="959" t="s">
        <v>662</v>
      </c>
      <c r="C47" s="960"/>
      <c r="D47" s="961"/>
      <c r="E47" s="961"/>
      <c r="F47" s="961"/>
      <c r="G47" s="961"/>
      <c r="H47" s="962"/>
      <c r="I47" s="965">
        <f t="shared" si="0"/>
        <v>0</v>
      </c>
      <c r="J47" s="960"/>
      <c r="K47" s="961"/>
      <c r="L47" s="961"/>
      <c r="M47" s="961"/>
      <c r="N47" s="961"/>
      <c r="O47" s="961"/>
      <c r="P47" s="966">
        <f t="shared" si="1"/>
        <v>0</v>
      </c>
    </row>
    <row r="48" spans="2:16" ht="15.75" customHeight="1">
      <c r="B48" s="959" t="s">
        <v>663</v>
      </c>
      <c r="C48" s="960"/>
      <c r="D48" s="961"/>
      <c r="E48" s="961"/>
      <c r="F48" s="961"/>
      <c r="G48" s="961"/>
      <c r="H48" s="962"/>
      <c r="I48" s="965">
        <f t="shared" si="0"/>
        <v>0</v>
      </c>
      <c r="J48" s="960"/>
      <c r="K48" s="961"/>
      <c r="L48" s="961"/>
      <c r="M48" s="961"/>
      <c r="N48" s="961"/>
      <c r="O48" s="961"/>
      <c r="P48" s="966">
        <f t="shared" si="1"/>
        <v>0</v>
      </c>
    </row>
    <row r="49" spans="2:16" ht="15.75" customHeight="1">
      <c r="B49" s="959" t="s">
        <v>664</v>
      </c>
      <c r="C49" s="960"/>
      <c r="D49" s="961"/>
      <c r="E49" s="961"/>
      <c r="F49" s="961"/>
      <c r="G49" s="961"/>
      <c r="H49" s="962"/>
      <c r="I49" s="965">
        <f t="shared" si="0"/>
        <v>0</v>
      </c>
      <c r="J49" s="960"/>
      <c r="K49" s="961"/>
      <c r="L49" s="961"/>
      <c r="M49" s="961"/>
      <c r="N49" s="961"/>
      <c r="O49" s="961"/>
      <c r="P49" s="966">
        <f t="shared" si="1"/>
        <v>0</v>
      </c>
    </row>
    <row r="50" spans="2:16" ht="15.75" customHeight="1">
      <c r="B50" s="959" t="s">
        <v>665</v>
      </c>
      <c r="C50" s="960"/>
      <c r="D50" s="961"/>
      <c r="E50" s="961"/>
      <c r="F50" s="961"/>
      <c r="G50" s="961"/>
      <c r="H50" s="962"/>
      <c r="I50" s="965">
        <f t="shared" si="0"/>
        <v>0</v>
      </c>
      <c r="J50" s="960"/>
      <c r="K50" s="961"/>
      <c r="L50" s="961"/>
      <c r="M50" s="961"/>
      <c r="N50" s="961"/>
      <c r="O50" s="961"/>
      <c r="P50" s="966">
        <f t="shared" si="1"/>
        <v>0</v>
      </c>
    </row>
    <row r="51" spans="2:16" ht="15.75" customHeight="1">
      <c r="B51" s="959" t="s">
        <v>666</v>
      </c>
      <c r="C51" s="960"/>
      <c r="D51" s="961"/>
      <c r="E51" s="961"/>
      <c r="F51" s="961"/>
      <c r="G51" s="961"/>
      <c r="H51" s="962"/>
      <c r="I51" s="965">
        <f t="shared" si="0"/>
        <v>0</v>
      </c>
      <c r="J51" s="960"/>
      <c r="K51" s="961"/>
      <c r="L51" s="961"/>
      <c r="M51" s="961"/>
      <c r="N51" s="961"/>
      <c r="O51" s="961"/>
      <c r="P51" s="966">
        <f t="shared" si="1"/>
        <v>0</v>
      </c>
    </row>
    <row r="52" spans="2:16" ht="15.75" customHeight="1">
      <c r="B52" s="959" t="s">
        <v>667</v>
      </c>
      <c r="C52" s="960"/>
      <c r="D52" s="961"/>
      <c r="E52" s="961"/>
      <c r="F52" s="961"/>
      <c r="G52" s="961"/>
      <c r="H52" s="962"/>
      <c r="I52" s="965">
        <f t="shared" si="0"/>
        <v>0</v>
      </c>
      <c r="J52" s="960"/>
      <c r="K52" s="961"/>
      <c r="L52" s="961"/>
      <c r="M52" s="961"/>
      <c r="N52" s="961"/>
      <c r="O52" s="961"/>
      <c r="P52" s="966">
        <f t="shared" si="1"/>
        <v>0</v>
      </c>
    </row>
    <row r="53" spans="2:16" ht="15.75" customHeight="1">
      <c r="B53" s="959" t="s">
        <v>668</v>
      </c>
      <c r="C53" s="960"/>
      <c r="D53" s="961"/>
      <c r="E53" s="961"/>
      <c r="F53" s="961"/>
      <c r="G53" s="961"/>
      <c r="H53" s="962"/>
      <c r="I53" s="965">
        <f t="shared" si="0"/>
        <v>0</v>
      </c>
      <c r="J53" s="960"/>
      <c r="K53" s="961"/>
      <c r="L53" s="961"/>
      <c r="M53" s="961"/>
      <c r="N53" s="961"/>
      <c r="O53" s="961"/>
      <c r="P53" s="966">
        <f t="shared" si="1"/>
        <v>0</v>
      </c>
    </row>
    <row r="54" spans="2:16" ht="15.75" customHeight="1">
      <c r="B54" s="959" t="s">
        <v>669</v>
      </c>
      <c r="C54" s="960"/>
      <c r="D54" s="961"/>
      <c r="E54" s="961"/>
      <c r="F54" s="961"/>
      <c r="G54" s="961"/>
      <c r="H54" s="962"/>
      <c r="I54" s="965">
        <f>SUM(C54:H54)</f>
        <v>0</v>
      </c>
      <c r="J54" s="960"/>
      <c r="K54" s="961"/>
      <c r="L54" s="961"/>
      <c r="M54" s="961"/>
      <c r="N54" s="961"/>
      <c r="O54" s="961"/>
      <c r="P54" s="966">
        <f>SUM(J54:O54)</f>
        <v>0</v>
      </c>
    </row>
    <row r="55" spans="2:16" ht="15.75" customHeight="1">
      <c r="B55" s="959" t="s">
        <v>670</v>
      </c>
      <c r="C55" s="960"/>
      <c r="D55" s="961"/>
      <c r="E55" s="961"/>
      <c r="F55" s="961"/>
      <c r="G55" s="961"/>
      <c r="H55" s="962"/>
      <c r="I55" s="965">
        <f t="shared" si="0"/>
        <v>0</v>
      </c>
      <c r="J55" s="960"/>
      <c r="K55" s="961"/>
      <c r="L55" s="961"/>
      <c r="M55" s="961"/>
      <c r="N55" s="961"/>
      <c r="O55" s="961"/>
      <c r="P55" s="966">
        <f t="shared" si="1"/>
        <v>0</v>
      </c>
    </row>
    <row r="56" spans="2:16" ht="15.75" customHeight="1">
      <c r="B56" s="959" t="s">
        <v>671</v>
      </c>
      <c r="C56" s="960"/>
      <c r="D56" s="961"/>
      <c r="E56" s="961"/>
      <c r="F56" s="961"/>
      <c r="G56" s="961"/>
      <c r="H56" s="962"/>
      <c r="I56" s="965">
        <f t="shared" si="0"/>
        <v>0</v>
      </c>
      <c r="J56" s="960"/>
      <c r="K56" s="961"/>
      <c r="L56" s="961"/>
      <c r="M56" s="961"/>
      <c r="N56" s="961"/>
      <c r="O56" s="961"/>
      <c r="P56" s="966">
        <f t="shared" si="1"/>
        <v>0</v>
      </c>
    </row>
    <row r="57" spans="2:16" ht="15.75" customHeight="1">
      <c r="B57" s="959" t="s">
        <v>672</v>
      </c>
      <c r="C57" s="960"/>
      <c r="D57" s="961"/>
      <c r="E57" s="961"/>
      <c r="F57" s="961"/>
      <c r="G57" s="961"/>
      <c r="H57" s="962"/>
      <c r="I57" s="965">
        <f t="shared" si="0"/>
        <v>0</v>
      </c>
      <c r="J57" s="960"/>
      <c r="K57" s="961"/>
      <c r="L57" s="961"/>
      <c r="M57" s="961"/>
      <c r="N57" s="961"/>
      <c r="O57" s="961"/>
      <c r="P57" s="966">
        <f t="shared" si="1"/>
        <v>0</v>
      </c>
    </row>
    <row r="58" spans="2:16" ht="15.75" customHeight="1">
      <c r="B58" s="959" t="s">
        <v>673</v>
      </c>
      <c r="C58" s="960"/>
      <c r="D58" s="961"/>
      <c r="E58" s="961"/>
      <c r="F58" s="961"/>
      <c r="G58" s="961"/>
      <c r="H58" s="962"/>
      <c r="I58" s="965">
        <f t="shared" si="0"/>
        <v>0</v>
      </c>
      <c r="J58" s="960"/>
      <c r="K58" s="961"/>
      <c r="L58" s="961"/>
      <c r="M58" s="961"/>
      <c r="N58" s="961"/>
      <c r="O58" s="961"/>
      <c r="P58" s="966">
        <f t="shared" si="1"/>
        <v>0</v>
      </c>
    </row>
    <row r="59" spans="2:16" ht="15.75" customHeight="1">
      <c r="B59" s="959" t="s">
        <v>674</v>
      </c>
      <c r="C59" s="960"/>
      <c r="D59" s="961"/>
      <c r="E59" s="961"/>
      <c r="F59" s="961"/>
      <c r="G59" s="961"/>
      <c r="H59" s="962"/>
      <c r="I59" s="965">
        <f t="shared" si="0"/>
        <v>0</v>
      </c>
      <c r="J59" s="960"/>
      <c r="K59" s="961"/>
      <c r="L59" s="961"/>
      <c r="M59" s="961"/>
      <c r="N59" s="961"/>
      <c r="O59" s="961"/>
      <c r="P59" s="966">
        <f t="shared" si="1"/>
        <v>0</v>
      </c>
    </row>
    <row r="60" spans="2:16" ht="15.75" customHeight="1">
      <c r="B60" s="959" t="s">
        <v>675</v>
      </c>
      <c r="C60" s="960"/>
      <c r="D60" s="961"/>
      <c r="E60" s="961"/>
      <c r="F60" s="961"/>
      <c r="G60" s="961"/>
      <c r="H60" s="962"/>
      <c r="I60" s="965">
        <f t="shared" si="0"/>
        <v>0</v>
      </c>
      <c r="J60" s="960"/>
      <c r="K60" s="961"/>
      <c r="L60" s="961"/>
      <c r="M60" s="961"/>
      <c r="N60" s="961"/>
      <c r="O60" s="961"/>
      <c r="P60" s="966">
        <f t="shared" si="1"/>
        <v>0</v>
      </c>
    </row>
    <row r="61" spans="2:16" ht="15.75" customHeight="1">
      <c r="B61" s="959" t="s">
        <v>676</v>
      </c>
      <c r="C61" s="960"/>
      <c r="D61" s="961"/>
      <c r="E61" s="961"/>
      <c r="F61" s="961"/>
      <c r="G61" s="961"/>
      <c r="H61" s="962"/>
      <c r="I61" s="965">
        <f t="shared" si="0"/>
        <v>0</v>
      </c>
      <c r="J61" s="960"/>
      <c r="K61" s="961"/>
      <c r="L61" s="961"/>
      <c r="M61" s="961"/>
      <c r="N61" s="961"/>
      <c r="O61" s="961"/>
      <c r="P61" s="966">
        <f t="shared" si="1"/>
        <v>0</v>
      </c>
    </row>
    <row r="62" spans="2:16" ht="15.75" customHeight="1">
      <c r="B62" s="959" t="s">
        <v>677</v>
      </c>
      <c r="C62" s="960"/>
      <c r="D62" s="961"/>
      <c r="E62" s="961"/>
      <c r="F62" s="961"/>
      <c r="G62" s="961"/>
      <c r="H62" s="962"/>
      <c r="I62" s="965">
        <f t="shared" si="0"/>
        <v>0</v>
      </c>
      <c r="J62" s="960"/>
      <c r="K62" s="961"/>
      <c r="L62" s="961"/>
      <c r="M62" s="961"/>
      <c r="N62" s="961"/>
      <c r="O62" s="961"/>
      <c r="P62" s="966">
        <f t="shared" si="1"/>
        <v>0</v>
      </c>
    </row>
    <row r="63" spans="2:16" ht="15.75" customHeight="1">
      <c r="B63" s="959" t="s">
        <v>678</v>
      </c>
      <c r="C63" s="960"/>
      <c r="D63" s="961"/>
      <c r="E63" s="961"/>
      <c r="F63" s="961"/>
      <c r="G63" s="961"/>
      <c r="H63" s="962"/>
      <c r="I63" s="965">
        <f t="shared" si="0"/>
        <v>0</v>
      </c>
      <c r="J63" s="960"/>
      <c r="K63" s="961"/>
      <c r="L63" s="961"/>
      <c r="M63" s="961"/>
      <c r="N63" s="961"/>
      <c r="O63" s="961"/>
      <c r="P63" s="966">
        <f t="shared" si="1"/>
        <v>0</v>
      </c>
    </row>
    <row r="64" spans="2:16" ht="15.75" customHeight="1">
      <c r="B64" s="959" t="s">
        <v>679</v>
      </c>
      <c r="C64" s="960"/>
      <c r="D64" s="961"/>
      <c r="E64" s="961"/>
      <c r="F64" s="961"/>
      <c r="G64" s="961"/>
      <c r="H64" s="962"/>
      <c r="I64" s="965">
        <f t="shared" si="0"/>
        <v>0</v>
      </c>
      <c r="J64" s="960"/>
      <c r="K64" s="961"/>
      <c r="L64" s="961"/>
      <c r="M64" s="961"/>
      <c r="N64" s="961"/>
      <c r="O64" s="961"/>
      <c r="P64" s="966">
        <f t="shared" si="1"/>
        <v>0</v>
      </c>
    </row>
    <row r="65" spans="2:16" ht="15.75" customHeight="1">
      <c r="B65" s="959" t="s">
        <v>680</v>
      </c>
      <c r="C65" s="960"/>
      <c r="D65" s="961"/>
      <c r="E65" s="961"/>
      <c r="F65" s="961"/>
      <c r="G65" s="961"/>
      <c r="H65" s="962"/>
      <c r="I65" s="965">
        <f t="shared" si="0"/>
        <v>0</v>
      </c>
      <c r="J65" s="960"/>
      <c r="K65" s="961"/>
      <c r="L65" s="961"/>
      <c r="M65" s="961"/>
      <c r="N65" s="961"/>
      <c r="O65" s="961"/>
      <c r="P65" s="966">
        <f t="shared" si="1"/>
        <v>0</v>
      </c>
    </row>
    <row r="66" spans="2:16" ht="15.75" customHeight="1">
      <c r="B66" s="959" t="s">
        <v>681</v>
      </c>
      <c r="C66" s="960"/>
      <c r="D66" s="961"/>
      <c r="E66" s="961"/>
      <c r="F66" s="961"/>
      <c r="G66" s="961"/>
      <c r="H66" s="962"/>
      <c r="I66" s="965">
        <f t="shared" si="0"/>
        <v>0</v>
      </c>
      <c r="J66" s="960"/>
      <c r="K66" s="961"/>
      <c r="L66" s="961"/>
      <c r="M66" s="961"/>
      <c r="N66" s="961"/>
      <c r="O66" s="961"/>
      <c r="P66" s="966">
        <f t="shared" si="1"/>
        <v>0</v>
      </c>
    </row>
    <row r="67" spans="2:16" ht="15.75" customHeight="1">
      <c r="B67" s="959" t="s">
        <v>682</v>
      </c>
      <c r="C67" s="960"/>
      <c r="D67" s="961"/>
      <c r="E67" s="961"/>
      <c r="F67" s="961"/>
      <c r="G67" s="961"/>
      <c r="H67" s="962"/>
      <c r="I67" s="965">
        <f>SUM(C67:H67)</f>
        <v>0</v>
      </c>
      <c r="J67" s="960"/>
      <c r="K67" s="961"/>
      <c r="L67" s="961"/>
      <c r="M67" s="961"/>
      <c r="N67" s="961"/>
      <c r="O67" s="961"/>
      <c r="P67" s="966">
        <f t="shared" si="1"/>
        <v>0</v>
      </c>
    </row>
    <row r="68" spans="2:16" ht="15.75" customHeight="1">
      <c r="B68" s="959" t="s">
        <v>683</v>
      </c>
      <c r="C68" s="960"/>
      <c r="D68" s="961"/>
      <c r="E68" s="961"/>
      <c r="F68" s="961"/>
      <c r="G68" s="961"/>
      <c r="H68" s="962"/>
      <c r="I68" s="965">
        <f t="shared" si="0"/>
        <v>0</v>
      </c>
      <c r="J68" s="960"/>
      <c r="K68" s="961"/>
      <c r="L68" s="961"/>
      <c r="M68" s="961"/>
      <c r="N68" s="961"/>
      <c r="O68" s="961"/>
      <c r="P68" s="966">
        <f t="shared" si="1"/>
        <v>0</v>
      </c>
    </row>
    <row r="69" spans="2:16" ht="15.75" customHeight="1">
      <c r="B69" s="959" t="s">
        <v>684</v>
      </c>
      <c r="C69" s="960"/>
      <c r="D69" s="961"/>
      <c r="E69" s="961"/>
      <c r="F69" s="961"/>
      <c r="G69" s="961"/>
      <c r="H69" s="962"/>
      <c r="I69" s="965">
        <f t="shared" si="0"/>
        <v>0</v>
      </c>
      <c r="J69" s="960"/>
      <c r="K69" s="961"/>
      <c r="L69" s="961"/>
      <c r="M69" s="961"/>
      <c r="N69" s="961"/>
      <c r="O69" s="961"/>
      <c r="P69" s="966">
        <f t="shared" si="1"/>
        <v>0</v>
      </c>
    </row>
    <row r="70" spans="2:16" ht="15.75" customHeight="1">
      <c r="B70" s="959" t="s">
        <v>685</v>
      </c>
      <c r="C70" s="960"/>
      <c r="D70" s="961"/>
      <c r="E70" s="961"/>
      <c r="F70" s="961"/>
      <c r="G70" s="961"/>
      <c r="H70" s="962"/>
      <c r="I70" s="965">
        <f t="shared" si="0"/>
        <v>0</v>
      </c>
      <c r="J70" s="960"/>
      <c r="K70" s="961"/>
      <c r="L70" s="961"/>
      <c r="M70" s="961"/>
      <c r="N70" s="961"/>
      <c r="O70" s="961"/>
      <c r="P70" s="966">
        <f t="shared" si="1"/>
        <v>0</v>
      </c>
    </row>
    <row r="71" spans="2:16" ht="15.75" customHeight="1">
      <c r="B71" s="959" t="s">
        <v>686</v>
      </c>
      <c r="C71" s="960"/>
      <c r="D71" s="961"/>
      <c r="E71" s="961"/>
      <c r="F71" s="961"/>
      <c r="G71" s="961"/>
      <c r="H71" s="962"/>
      <c r="I71" s="965">
        <f t="shared" si="0"/>
        <v>0</v>
      </c>
      <c r="J71" s="960"/>
      <c r="K71" s="961"/>
      <c r="L71" s="961"/>
      <c r="M71" s="961"/>
      <c r="N71" s="961"/>
      <c r="O71" s="961"/>
      <c r="P71" s="966">
        <f t="shared" si="1"/>
        <v>0</v>
      </c>
    </row>
    <row r="72" spans="2:16" ht="15.75" customHeight="1">
      <c r="B72" s="959" t="s">
        <v>687</v>
      </c>
      <c r="C72" s="960"/>
      <c r="D72" s="961"/>
      <c r="E72" s="961"/>
      <c r="F72" s="961"/>
      <c r="G72" s="961"/>
      <c r="H72" s="962"/>
      <c r="I72" s="965">
        <f t="shared" si="0"/>
        <v>0</v>
      </c>
      <c r="J72" s="960"/>
      <c r="K72" s="961"/>
      <c r="L72" s="961"/>
      <c r="M72" s="961"/>
      <c r="N72" s="961"/>
      <c r="O72" s="961"/>
      <c r="P72" s="966">
        <f t="shared" si="1"/>
        <v>0</v>
      </c>
    </row>
    <row r="73" spans="2:16" ht="15.75" customHeight="1">
      <c r="B73" s="959" t="s">
        <v>688</v>
      </c>
      <c r="C73" s="960"/>
      <c r="D73" s="961"/>
      <c r="E73" s="961"/>
      <c r="F73" s="961"/>
      <c r="G73" s="961"/>
      <c r="H73" s="962"/>
      <c r="I73" s="965">
        <f t="shared" si="0"/>
        <v>0</v>
      </c>
      <c r="J73" s="960"/>
      <c r="K73" s="961"/>
      <c r="L73" s="961"/>
      <c r="M73" s="961"/>
      <c r="N73" s="961"/>
      <c r="O73" s="961"/>
      <c r="P73" s="966">
        <f t="shared" si="1"/>
        <v>0</v>
      </c>
    </row>
    <row r="74" spans="2:16" ht="15.75" customHeight="1">
      <c r="B74" s="959" t="s">
        <v>689</v>
      </c>
      <c r="C74" s="960"/>
      <c r="D74" s="961"/>
      <c r="E74" s="961"/>
      <c r="F74" s="961"/>
      <c r="G74" s="961"/>
      <c r="H74" s="962"/>
      <c r="I74" s="965">
        <f t="shared" ref="I74:I137" si="2">SUM(C74:H74)</f>
        <v>0</v>
      </c>
      <c r="J74" s="960"/>
      <c r="K74" s="961"/>
      <c r="L74" s="961"/>
      <c r="M74" s="961"/>
      <c r="N74" s="961"/>
      <c r="O74" s="961"/>
      <c r="P74" s="966">
        <f t="shared" ref="P74:P137" si="3">SUM(J74:O74)</f>
        <v>0</v>
      </c>
    </row>
    <row r="75" spans="2:16" ht="15.75" customHeight="1">
      <c r="B75" s="959" t="s">
        <v>690</v>
      </c>
      <c r="C75" s="960"/>
      <c r="D75" s="961"/>
      <c r="E75" s="961"/>
      <c r="F75" s="961"/>
      <c r="G75" s="961"/>
      <c r="H75" s="962"/>
      <c r="I75" s="965">
        <f t="shared" si="2"/>
        <v>0</v>
      </c>
      <c r="J75" s="960"/>
      <c r="K75" s="961"/>
      <c r="L75" s="961"/>
      <c r="M75" s="961"/>
      <c r="N75" s="961"/>
      <c r="O75" s="961"/>
      <c r="P75" s="966">
        <f t="shared" si="3"/>
        <v>0</v>
      </c>
    </row>
    <row r="76" spans="2:16" ht="15.75" customHeight="1">
      <c r="B76" s="959" t="s">
        <v>691</v>
      </c>
      <c r="C76" s="960"/>
      <c r="D76" s="961"/>
      <c r="E76" s="961"/>
      <c r="F76" s="961"/>
      <c r="G76" s="961"/>
      <c r="H76" s="962"/>
      <c r="I76" s="965">
        <f t="shared" si="2"/>
        <v>0</v>
      </c>
      <c r="J76" s="960"/>
      <c r="K76" s="961"/>
      <c r="L76" s="961"/>
      <c r="M76" s="961"/>
      <c r="N76" s="961"/>
      <c r="O76" s="961"/>
      <c r="P76" s="966">
        <f t="shared" si="3"/>
        <v>0</v>
      </c>
    </row>
    <row r="77" spans="2:16" ht="15.75" customHeight="1">
      <c r="B77" s="959" t="s">
        <v>692</v>
      </c>
      <c r="C77" s="960"/>
      <c r="D77" s="961"/>
      <c r="E77" s="961"/>
      <c r="F77" s="961"/>
      <c r="G77" s="961"/>
      <c r="H77" s="962"/>
      <c r="I77" s="965">
        <f t="shared" si="2"/>
        <v>0</v>
      </c>
      <c r="J77" s="960"/>
      <c r="K77" s="961"/>
      <c r="L77" s="961"/>
      <c r="M77" s="961"/>
      <c r="N77" s="961"/>
      <c r="O77" s="961"/>
      <c r="P77" s="966">
        <f t="shared" si="3"/>
        <v>0</v>
      </c>
    </row>
    <row r="78" spans="2:16" ht="15.75" customHeight="1">
      <c r="B78" s="959" t="s">
        <v>693</v>
      </c>
      <c r="C78" s="960"/>
      <c r="D78" s="961"/>
      <c r="E78" s="961"/>
      <c r="F78" s="961"/>
      <c r="G78" s="961"/>
      <c r="H78" s="962"/>
      <c r="I78" s="965">
        <f t="shared" si="2"/>
        <v>0</v>
      </c>
      <c r="J78" s="960"/>
      <c r="K78" s="961"/>
      <c r="L78" s="961"/>
      <c r="M78" s="961"/>
      <c r="N78" s="961"/>
      <c r="O78" s="961"/>
      <c r="P78" s="966">
        <f t="shared" si="3"/>
        <v>0</v>
      </c>
    </row>
    <row r="79" spans="2:16" ht="15.75" customHeight="1">
      <c r="B79" s="959" t="s">
        <v>694</v>
      </c>
      <c r="C79" s="960"/>
      <c r="D79" s="961"/>
      <c r="E79" s="961"/>
      <c r="F79" s="961"/>
      <c r="G79" s="961"/>
      <c r="H79" s="962"/>
      <c r="I79" s="965">
        <f t="shared" si="2"/>
        <v>0</v>
      </c>
      <c r="J79" s="960"/>
      <c r="K79" s="961"/>
      <c r="L79" s="961"/>
      <c r="M79" s="961"/>
      <c r="N79" s="961"/>
      <c r="O79" s="961"/>
      <c r="P79" s="966">
        <f t="shared" si="3"/>
        <v>0</v>
      </c>
    </row>
    <row r="80" spans="2:16" ht="15.75" customHeight="1">
      <c r="B80" s="959" t="s">
        <v>695</v>
      </c>
      <c r="C80" s="960"/>
      <c r="D80" s="961"/>
      <c r="E80" s="961"/>
      <c r="F80" s="961"/>
      <c r="G80" s="961"/>
      <c r="H80" s="962"/>
      <c r="I80" s="965">
        <f t="shared" si="2"/>
        <v>0</v>
      </c>
      <c r="J80" s="960"/>
      <c r="K80" s="961"/>
      <c r="L80" s="961"/>
      <c r="M80" s="961"/>
      <c r="N80" s="961"/>
      <c r="O80" s="961"/>
      <c r="P80" s="966">
        <f t="shared" si="3"/>
        <v>0</v>
      </c>
    </row>
    <row r="81" spans="2:16" ht="15.75" customHeight="1">
      <c r="B81" s="959" t="s">
        <v>696</v>
      </c>
      <c r="C81" s="960"/>
      <c r="D81" s="961"/>
      <c r="E81" s="961"/>
      <c r="F81" s="961"/>
      <c r="G81" s="961"/>
      <c r="H81" s="962"/>
      <c r="I81" s="965">
        <f t="shared" si="2"/>
        <v>0</v>
      </c>
      <c r="J81" s="960"/>
      <c r="K81" s="961"/>
      <c r="L81" s="961"/>
      <c r="M81" s="961"/>
      <c r="N81" s="961"/>
      <c r="O81" s="961"/>
      <c r="P81" s="966">
        <f t="shared" si="3"/>
        <v>0</v>
      </c>
    </row>
    <row r="82" spans="2:16" ht="15.75" customHeight="1">
      <c r="B82" s="959" t="s">
        <v>697</v>
      </c>
      <c r="C82" s="960"/>
      <c r="D82" s="961"/>
      <c r="E82" s="961"/>
      <c r="F82" s="961"/>
      <c r="G82" s="961"/>
      <c r="H82" s="962"/>
      <c r="I82" s="965">
        <f t="shared" si="2"/>
        <v>0</v>
      </c>
      <c r="J82" s="960"/>
      <c r="K82" s="961"/>
      <c r="L82" s="961"/>
      <c r="M82" s="961"/>
      <c r="N82" s="961"/>
      <c r="O82" s="961"/>
      <c r="P82" s="966">
        <f t="shared" si="3"/>
        <v>0</v>
      </c>
    </row>
    <row r="83" spans="2:16" ht="15.75" customHeight="1">
      <c r="B83" s="959" t="s">
        <v>698</v>
      </c>
      <c r="C83" s="960"/>
      <c r="D83" s="961"/>
      <c r="E83" s="961"/>
      <c r="F83" s="961"/>
      <c r="G83" s="961"/>
      <c r="H83" s="962"/>
      <c r="I83" s="965">
        <f t="shared" si="2"/>
        <v>0</v>
      </c>
      <c r="J83" s="960"/>
      <c r="K83" s="961"/>
      <c r="L83" s="961"/>
      <c r="M83" s="961"/>
      <c r="N83" s="961"/>
      <c r="O83" s="961"/>
      <c r="P83" s="966">
        <f t="shared" si="3"/>
        <v>0</v>
      </c>
    </row>
    <row r="84" spans="2:16" ht="15.75" customHeight="1">
      <c r="B84" s="959" t="s">
        <v>699</v>
      </c>
      <c r="C84" s="960"/>
      <c r="D84" s="961"/>
      <c r="E84" s="961"/>
      <c r="F84" s="961"/>
      <c r="G84" s="961"/>
      <c r="H84" s="962"/>
      <c r="I84" s="965">
        <f t="shared" si="2"/>
        <v>0</v>
      </c>
      <c r="J84" s="960"/>
      <c r="K84" s="961"/>
      <c r="L84" s="961"/>
      <c r="M84" s="961"/>
      <c r="N84" s="961"/>
      <c r="O84" s="961"/>
      <c r="P84" s="966">
        <f t="shared" si="3"/>
        <v>0</v>
      </c>
    </row>
    <row r="85" spans="2:16" ht="15.75" customHeight="1">
      <c r="B85" s="959" t="s">
        <v>700</v>
      </c>
      <c r="C85" s="960"/>
      <c r="D85" s="961"/>
      <c r="E85" s="961"/>
      <c r="F85" s="961"/>
      <c r="G85" s="961"/>
      <c r="H85" s="962"/>
      <c r="I85" s="965">
        <f t="shared" si="2"/>
        <v>0</v>
      </c>
      <c r="J85" s="960"/>
      <c r="K85" s="961"/>
      <c r="L85" s="961"/>
      <c r="M85" s="961"/>
      <c r="N85" s="961"/>
      <c r="O85" s="961"/>
      <c r="P85" s="966">
        <f t="shared" si="3"/>
        <v>0</v>
      </c>
    </row>
    <row r="86" spans="2:16" ht="15.75" customHeight="1">
      <c r="B86" s="959" t="s">
        <v>701</v>
      </c>
      <c r="C86" s="960"/>
      <c r="D86" s="961"/>
      <c r="E86" s="961"/>
      <c r="F86" s="961"/>
      <c r="G86" s="961"/>
      <c r="H86" s="962"/>
      <c r="I86" s="965">
        <f t="shared" si="2"/>
        <v>0</v>
      </c>
      <c r="J86" s="960"/>
      <c r="K86" s="961"/>
      <c r="L86" s="961"/>
      <c r="M86" s="961"/>
      <c r="N86" s="961"/>
      <c r="O86" s="961"/>
      <c r="P86" s="966">
        <f t="shared" si="3"/>
        <v>0</v>
      </c>
    </row>
    <row r="87" spans="2:16" ht="15.75" customHeight="1">
      <c r="B87" s="959" t="s">
        <v>702</v>
      </c>
      <c r="C87" s="960"/>
      <c r="D87" s="961"/>
      <c r="E87" s="961"/>
      <c r="F87" s="961"/>
      <c r="G87" s="961"/>
      <c r="H87" s="962"/>
      <c r="I87" s="965">
        <f t="shared" si="2"/>
        <v>0</v>
      </c>
      <c r="J87" s="960"/>
      <c r="K87" s="961"/>
      <c r="L87" s="961"/>
      <c r="M87" s="961"/>
      <c r="N87" s="961"/>
      <c r="O87" s="961"/>
      <c r="P87" s="966">
        <f t="shared" si="3"/>
        <v>0</v>
      </c>
    </row>
    <row r="88" spans="2:16" ht="15.75" customHeight="1">
      <c r="B88" s="959" t="s">
        <v>703</v>
      </c>
      <c r="C88" s="960"/>
      <c r="D88" s="961"/>
      <c r="E88" s="961"/>
      <c r="F88" s="961"/>
      <c r="G88" s="961"/>
      <c r="H88" s="962"/>
      <c r="I88" s="965">
        <f t="shared" si="2"/>
        <v>0</v>
      </c>
      <c r="J88" s="960"/>
      <c r="K88" s="961"/>
      <c r="L88" s="961"/>
      <c r="M88" s="961"/>
      <c r="N88" s="961"/>
      <c r="O88" s="961"/>
      <c r="P88" s="966">
        <f t="shared" si="3"/>
        <v>0</v>
      </c>
    </row>
    <row r="89" spans="2:16" ht="15.75" customHeight="1">
      <c r="B89" s="959" t="s">
        <v>704</v>
      </c>
      <c r="C89" s="960"/>
      <c r="D89" s="961"/>
      <c r="E89" s="961"/>
      <c r="F89" s="961"/>
      <c r="G89" s="961"/>
      <c r="H89" s="962"/>
      <c r="I89" s="965">
        <f t="shared" si="2"/>
        <v>0</v>
      </c>
      <c r="J89" s="960"/>
      <c r="K89" s="961"/>
      <c r="L89" s="961"/>
      <c r="M89" s="961"/>
      <c r="N89" s="961"/>
      <c r="O89" s="961"/>
      <c r="P89" s="966">
        <f t="shared" si="3"/>
        <v>0</v>
      </c>
    </row>
    <row r="90" spans="2:16" ht="15.75" customHeight="1">
      <c r="B90" s="959" t="s">
        <v>705</v>
      </c>
      <c r="C90" s="960"/>
      <c r="D90" s="961"/>
      <c r="E90" s="961"/>
      <c r="F90" s="961"/>
      <c r="G90" s="961"/>
      <c r="H90" s="962"/>
      <c r="I90" s="965">
        <f t="shared" si="2"/>
        <v>0</v>
      </c>
      <c r="J90" s="960"/>
      <c r="K90" s="961"/>
      <c r="L90" s="961"/>
      <c r="M90" s="961"/>
      <c r="N90" s="961"/>
      <c r="O90" s="961"/>
      <c r="P90" s="966">
        <f t="shared" si="3"/>
        <v>0</v>
      </c>
    </row>
    <row r="91" spans="2:16" ht="15.75" customHeight="1">
      <c r="B91" s="959" t="s">
        <v>706</v>
      </c>
      <c r="C91" s="960"/>
      <c r="D91" s="961"/>
      <c r="E91" s="961"/>
      <c r="F91" s="961"/>
      <c r="G91" s="961"/>
      <c r="H91" s="962"/>
      <c r="I91" s="965">
        <f t="shared" si="2"/>
        <v>0</v>
      </c>
      <c r="J91" s="960"/>
      <c r="K91" s="961"/>
      <c r="L91" s="961"/>
      <c r="M91" s="961"/>
      <c r="N91" s="961"/>
      <c r="O91" s="961"/>
      <c r="P91" s="966">
        <f t="shared" si="3"/>
        <v>0</v>
      </c>
    </row>
    <row r="92" spans="2:16" ht="15.75" customHeight="1">
      <c r="B92" s="959" t="s">
        <v>707</v>
      </c>
      <c r="C92" s="960"/>
      <c r="D92" s="961"/>
      <c r="E92" s="961"/>
      <c r="F92" s="961"/>
      <c r="G92" s="961"/>
      <c r="H92" s="962"/>
      <c r="I92" s="965">
        <f t="shared" si="2"/>
        <v>0</v>
      </c>
      <c r="J92" s="960"/>
      <c r="K92" s="961"/>
      <c r="L92" s="961"/>
      <c r="M92" s="961"/>
      <c r="N92" s="961"/>
      <c r="O92" s="961"/>
      <c r="P92" s="966">
        <f t="shared" si="3"/>
        <v>0</v>
      </c>
    </row>
    <row r="93" spans="2:16" ht="15.75" customHeight="1">
      <c r="B93" s="959" t="s">
        <v>708</v>
      </c>
      <c r="C93" s="960"/>
      <c r="D93" s="961"/>
      <c r="E93" s="961"/>
      <c r="F93" s="961"/>
      <c r="G93" s="961"/>
      <c r="H93" s="962"/>
      <c r="I93" s="965">
        <f t="shared" si="2"/>
        <v>0</v>
      </c>
      <c r="J93" s="960"/>
      <c r="K93" s="961"/>
      <c r="L93" s="961"/>
      <c r="M93" s="961"/>
      <c r="N93" s="961"/>
      <c r="O93" s="961"/>
      <c r="P93" s="966">
        <f t="shared" si="3"/>
        <v>0</v>
      </c>
    </row>
    <row r="94" spans="2:16" ht="15.75" customHeight="1">
      <c r="B94" s="959" t="s">
        <v>709</v>
      </c>
      <c r="C94" s="960"/>
      <c r="D94" s="961"/>
      <c r="E94" s="961"/>
      <c r="F94" s="961"/>
      <c r="G94" s="961"/>
      <c r="H94" s="962"/>
      <c r="I94" s="965">
        <f t="shared" si="2"/>
        <v>0</v>
      </c>
      <c r="J94" s="960"/>
      <c r="K94" s="961"/>
      <c r="L94" s="961"/>
      <c r="M94" s="961"/>
      <c r="N94" s="961"/>
      <c r="O94" s="961"/>
      <c r="P94" s="966">
        <f t="shared" si="3"/>
        <v>0</v>
      </c>
    </row>
    <row r="95" spans="2:16" ht="15.75" customHeight="1">
      <c r="B95" s="959" t="s">
        <v>710</v>
      </c>
      <c r="C95" s="960"/>
      <c r="D95" s="961"/>
      <c r="E95" s="961"/>
      <c r="F95" s="961"/>
      <c r="G95" s="961"/>
      <c r="H95" s="962"/>
      <c r="I95" s="965">
        <f t="shared" si="2"/>
        <v>0</v>
      </c>
      <c r="J95" s="960"/>
      <c r="K95" s="961"/>
      <c r="L95" s="961"/>
      <c r="M95" s="961"/>
      <c r="N95" s="961"/>
      <c r="O95" s="961"/>
      <c r="P95" s="966">
        <f t="shared" si="3"/>
        <v>0</v>
      </c>
    </row>
    <row r="96" spans="2:16" ht="15.75" customHeight="1">
      <c r="B96" s="959" t="s">
        <v>711</v>
      </c>
      <c r="C96" s="960"/>
      <c r="D96" s="961"/>
      <c r="E96" s="961"/>
      <c r="F96" s="961"/>
      <c r="G96" s="961"/>
      <c r="H96" s="962"/>
      <c r="I96" s="965">
        <f t="shared" si="2"/>
        <v>0</v>
      </c>
      <c r="J96" s="960"/>
      <c r="K96" s="961"/>
      <c r="L96" s="961"/>
      <c r="M96" s="961"/>
      <c r="N96" s="961"/>
      <c r="O96" s="961"/>
      <c r="P96" s="966">
        <f t="shared" si="3"/>
        <v>0</v>
      </c>
    </row>
    <row r="97" spans="2:16" ht="15.75" customHeight="1">
      <c r="B97" s="959" t="s">
        <v>712</v>
      </c>
      <c r="C97" s="960"/>
      <c r="D97" s="961"/>
      <c r="E97" s="961"/>
      <c r="F97" s="961"/>
      <c r="G97" s="961"/>
      <c r="H97" s="962"/>
      <c r="I97" s="965">
        <f t="shared" si="2"/>
        <v>0</v>
      </c>
      <c r="J97" s="960"/>
      <c r="K97" s="961"/>
      <c r="L97" s="961"/>
      <c r="M97" s="961"/>
      <c r="N97" s="961"/>
      <c r="O97" s="961"/>
      <c r="P97" s="966">
        <f t="shared" si="3"/>
        <v>0</v>
      </c>
    </row>
    <row r="98" spans="2:16" ht="15.75" customHeight="1">
      <c r="B98" s="959" t="s">
        <v>713</v>
      </c>
      <c r="C98" s="960"/>
      <c r="D98" s="961"/>
      <c r="E98" s="961"/>
      <c r="F98" s="961"/>
      <c r="G98" s="961"/>
      <c r="H98" s="962"/>
      <c r="I98" s="965">
        <f t="shared" si="2"/>
        <v>0</v>
      </c>
      <c r="J98" s="960"/>
      <c r="K98" s="961"/>
      <c r="L98" s="961"/>
      <c r="M98" s="961"/>
      <c r="N98" s="961"/>
      <c r="O98" s="961"/>
      <c r="P98" s="966">
        <f t="shared" si="3"/>
        <v>0</v>
      </c>
    </row>
    <row r="99" spans="2:16" ht="15.75" customHeight="1">
      <c r="B99" s="959" t="s">
        <v>714</v>
      </c>
      <c r="C99" s="960"/>
      <c r="D99" s="961"/>
      <c r="E99" s="961"/>
      <c r="F99" s="961"/>
      <c r="G99" s="961"/>
      <c r="H99" s="962"/>
      <c r="I99" s="965">
        <f t="shared" si="2"/>
        <v>0</v>
      </c>
      <c r="J99" s="960"/>
      <c r="K99" s="961"/>
      <c r="L99" s="961"/>
      <c r="M99" s="961"/>
      <c r="N99" s="961"/>
      <c r="O99" s="961"/>
      <c r="P99" s="966">
        <f t="shared" si="3"/>
        <v>0</v>
      </c>
    </row>
    <row r="100" spans="2:16" ht="15.75" customHeight="1">
      <c r="B100" s="959" t="s">
        <v>715</v>
      </c>
      <c r="C100" s="960"/>
      <c r="D100" s="961"/>
      <c r="E100" s="961"/>
      <c r="F100" s="961"/>
      <c r="G100" s="961"/>
      <c r="H100" s="962"/>
      <c r="I100" s="965">
        <f t="shared" si="2"/>
        <v>0</v>
      </c>
      <c r="J100" s="960"/>
      <c r="K100" s="961"/>
      <c r="L100" s="961"/>
      <c r="M100" s="961"/>
      <c r="N100" s="961"/>
      <c r="O100" s="961"/>
      <c r="P100" s="966">
        <f t="shared" si="3"/>
        <v>0</v>
      </c>
    </row>
    <row r="101" spans="2:16" ht="15.75" customHeight="1">
      <c r="B101" s="959" t="s">
        <v>716</v>
      </c>
      <c r="C101" s="960"/>
      <c r="D101" s="961"/>
      <c r="E101" s="961"/>
      <c r="F101" s="961"/>
      <c r="G101" s="961"/>
      <c r="H101" s="962"/>
      <c r="I101" s="965">
        <f t="shared" si="2"/>
        <v>0</v>
      </c>
      <c r="J101" s="960"/>
      <c r="K101" s="961"/>
      <c r="L101" s="961"/>
      <c r="M101" s="961"/>
      <c r="N101" s="961"/>
      <c r="O101" s="961"/>
      <c r="P101" s="966">
        <f t="shared" si="3"/>
        <v>0</v>
      </c>
    </row>
    <row r="102" spans="2:16" ht="15.75" customHeight="1">
      <c r="B102" s="959" t="s">
        <v>717</v>
      </c>
      <c r="C102" s="960"/>
      <c r="D102" s="961"/>
      <c r="E102" s="961"/>
      <c r="F102" s="961"/>
      <c r="G102" s="961"/>
      <c r="H102" s="962"/>
      <c r="I102" s="965">
        <f t="shared" si="2"/>
        <v>0</v>
      </c>
      <c r="J102" s="960"/>
      <c r="K102" s="961"/>
      <c r="L102" s="961"/>
      <c r="M102" s="961"/>
      <c r="N102" s="961"/>
      <c r="O102" s="961"/>
      <c r="P102" s="966">
        <f t="shared" si="3"/>
        <v>0</v>
      </c>
    </row>
    <row r="103" spans="2:16" ht="15.75" customHeight="1">
      <c r="B103" s="959" t="s">
        <v>718</v>
      </c>
      <c r="C103" s="960"/>
      <c r="D103" s="961"/>
      <c r="E103" s="961"/>
      <c r="F103" s="961"/>
      <c r="G103" s="961"/>
      <c r="H103" s="962"/>
      <c r="I103" s="965">
        <f t="shared" si="2"/>
        <v>0</v>
      </c>
      <c r="J103" s="960"/>
      <c r="K103" s="961"/>
      <c r="L103" s="961"/>
      <c r="M103" s="961"/>
      <c r="N103" s="961"/>
      <c r="O103" s="961"/>
      <c r="P103" s="966">
        <f t="shared" si="3"/>
        <v>0</v>
      </c>
    </row>
    <row r="104" spans="2:16" ht="15.75" customHeight="1">
      <c r="B104" s="959" t="s">
        <v>719</v>
      </c>
      <c r="C104" s="960"/>
      <c r="D104" s="961"/>
      <c r="E104" s="961"/>
      <c r="F104" s="961"/>
      <c r="G104" s="961"/>
      <c r="H104" s="962"/>
      <c r="I104" s="965">
        <f t="shared" si="2"/>
        <v>0</v>
      </c>
      <c r="J104" s="960"/>
      <c r="K104" s="961"/>
      <c r="L104" s="961"/>
      <c r="M104" s="961"/>
      <c r="N104" s="961"/>
      <c r="O104" s="961"/>
      <c r="P104" s="966">
        <f t="shared" si="3"/>
        <v>0</v>
      </c>
    </row>
    <row r="105" spans="2:16" ht="15.75" customHeight="1">
      <c r="B105" s="959" t="s">
        <v>720</v>
      </c>
      <c r="C105" s="960"/>
      <c r="D105" s="961"/>
      <c r="E105" s="961"/>
      <c r="F105" s="961"/>
      <c r="G105" s="961"/>
      <c r="H105" s="962"/>
      <c r="I105" s="965">
        <f t="shared" si="2"/>
        <v>0</v>
      </c>
      <c r="J105" s="960"/>
      <c r="K105" s="961"/>
      <c r="L105" s="961"/>
      <c r="M105" s="961"/>
      <c r="N105" s="961"/>
      <c r="O105" s="961"/>
      <c r="P105" s="966">
        <f t="shared" si="3"/>
        <v>0</v>
      </c>
    </row>
    <row r="106" spans="2:16" ht="15.75" customHeight="1">
      <c r="B106" s="959" t="s">
        <v>721</v>
      </c>
      <c r="C106" s="960"/>
      <c r="D106" s="961"/>
      <c r="E106" s="961"/>
      <c r="F106" s="961"/>
      <c r="G106" s="961"/>
      <c r="H106" s="962"/>
      <c r="I106" s="965">
        <f t="shared" si="2"/>
        <v>0</v>
      </c>
      <c r="J106" s="960"/>
      <c r="K106" s="961"/>
      <c r="L106" s="961"/>
      <c r="M106" s="961"/>
      <c r="N106" s="961"/>
      <c r="O106" s="961"/>
      <c r="P106" s="966">
        <f t="shared" si="3"/>
        <v>0</v>
      </c>
    </row>
    <row r="107" spans="2:16" ht="15.75" customHeight="1">
      <c r="B107" s="959" t="s">
        <v>722</v>
      </c>
      <c r="C107" s="960"/>
      <c r="D107" s="961"/>
      <c r="E107" s="961"/>
      <c r="F107" s="961"/>
      <c r="G107" s="961"/>
      <c r="H107" s="962"/>
      <c r="I107" s="965">
        <f t="shared" si="2"/>
        <v>0</v>
      </c>
      <c r="J107" s="960"/>
      <c r="K107" s="961"/>
      <c r="L107" s="961"/>
      <c r="M107" s="961"/>
      <c r="N107" s="961"/>
      <c r="O107" s="961"/>
      <c r="P107" s="966">
        <f t="shared" si="3"/>
        <v>0</v>
      </c>
    </row>
    <row r="108" spans="2:16" ht="15.75" customHeight="1">
      <c r="B108" s="959" t="s">
        <v>723</v>
      </c>
      <c r="C108" s="960"/>
      <c r="D108" s="961"/>
      <c r="E108" s="961"/>
      <c r="F108" s="961"/>
      <c r="G108" s="961"/>
      <c r="H108" s="962"/>
      <c r="I108" s="965">
        <f t="shared" si="2"/>
        <v>0</v>
      </c>
      <c r="J108" s="960"/>
      <c r="K108" s="961"/>
      <c r="L108" s="961"/>
      <c r="M108" s="961"/>
      <c r="N108" s="961"/>
      <c r="O108" s="961"/>
      <c r="P108" s="966">
        <f t="shared" si="3"/>
        <v>0</v>
      </c>
    </row>
    <row r="109" spans="2:16" ht="15.75" customHeight="1">
      <c r="B109" s="959" t="s">
        <v>724</v>
      </c>
      <c r="C109" s="960"/>
      <c r="D109" s="961"/>
      <c r="E109" s="961"/>
      <c r="F109" s="961"/>
      <c r="G109" s="961"/>
      <c r="H109" s="962"/>
      <c r="I109" s="965">
        <f t="shared" si="2"/>
        <v>0</v>
      </c>
      <c r="J109" s="960"/>
      <c r="K109" s="961"/>
      <c r="L109" s="961"/>
      <c r="M109" s="961"/>
      <c r="N109" s="961"/>
      <c r="O109" s="961"/>
      <c r="P109" s="966">
        <f t="shared" si="3"/>
        <v>0</v>
      </c>
    </row>
    <row r="110" spans="2:16" ht="15.75" customHeight="1">
      <c r="B110" s="959" t="s">
        <v>725</v>
      </c>
      <c r="C110" s="960"/>
      <c r="D110" s="961"/>
      <c r="E110" s="961"/>
      <c r="F110" s="961"/>
      <c r="G110" s="961"/>
      <c r="H110" s="962"/>
      <c r="I110" s="965">
        <f t="shared" si="2"/>
        <v>0</v>
      </c>
      <c r="J110" s="960"/>
      <c r="K110" s="961"/>
      <c r="L110" s="961"/>
      <c r="M110" s="961"/>
      <c r="N110" s="961"/>
      <c r="O110" s="961"/>
      <c r="P110" s="966">
        <f t="shared" si="3"/>
        <v>0</v>
      </c>
    </row>
    <row r="111" spans="2:16" ht="15.75" customHeight="1">
      <c r="B111" s="959" t="s">
        <v>726</v>
      </c>
      <c r="C111" s="960"/>
      <c r="D111" s="961"/>
      <c r="E111" s="961"/>
      <c r="F111" s="961"/>
      <c r="G111" s="961"/>
      <c r="H111" s="962"/>
      <c r="I111" s="965">
        <f t="shared" si="2"/>
        <v>0</v>
      </c>
      <c r="J111" s="960"/>
      <c r="K111" s="961"/>
      <c r="L111" s="961"/>
      <c r="M111" s="961"/>
      <c r="N111" s="961"/>
      <c r="O111" s="961"/>
      <c r="P111" s="966">
        <f t="shared" si="3"/>
        <v>0</v>
      </c>
    </row>
    <row r="112" spans="2:16" ht="15.75" customHeight="1">
      <c r="B112" s="959" t="s">
        <v>727</v>
      </c>
      <c r="C112" s="960"/>
      <c r="D112" s="961"/>
      <c r="E112" s="961"/>
      <c r="F112" s="961"/>
      <c r="G112" s="961"/>
      <c r="H112" s="962"/>
      <c r="I112" s="965">
        <f t="shared" si="2"/>
        <v>0</v>
      </c>
      <c r="J112" s="960"/>
      <c r="K112" s="961"/>
      <c r="L112" s="961"/>
      <c r="M112" s="961"/>
      <c r="N112" s="961"/>
      <c r="O112" s="961"/>
      <c r="P112" s="966">
        <f t="shared" si="3"/>
        <v>0</v>
      </c>
    </row>
    <row r="113" spans="2:16" ht="15.75" customHeight="1">
      <c r="B113" s="959" t="s">
        <v>728</v>
      </c>
      <c r="C113" s="960"/>
      <c r="D113" s="961"/>
      <c r="E113" s="961"/>
      <c r="F113" s="961"/>
      <c r="G113" s="961"/>
      <c r="H113" s="962"/>
      <c r="I113" s="965">
        <f t="shared" si="2"/>
        <v>0</v>
      </c>
      <c r="J113" s="960"/>
      <c r="K113" s="961"/>
      <c r="L113" s="961"/>
      <c r="M113" s="961"/>
      <c r="N113" s="961"/>
      <c r="O113" s="961"/>
      <c r="P113" s="966">
        <f t="shared" si="3"/>
        <v>0</v>
      </c>
    </row>
    <row r="114" spans="2:16" ht="15.75" customHeight="1">
      <c r="B114" s="959" t="s">
        <v>729</v>
      </c>
      <c r="C114" s="960"/>
      <c r="D114" s="961"/>
      <c r="E114" s="961"/>
      <c r="F114" s="961"/>
      <c r="G114" s="961"/>
      <c r="H114" s="962"/>
      <c r="I114" s="965">
        <f t="shared" si="2"/>
        <v>0</v>
      </c>
      <c r="J114" s="960"/>
      <c r="K114" s="961"/>
      <c r="L114" s="961"/>
      <c r="M114" s="961"/>
      <c r="N114" s="961"/>
      <c r="O114" s="961"/>
      <c r="P114" s="966">
        <f t="shared" si="3"/>
        <v>0</v>
      </c>
    </row>
    <row r="115" spans="2:16" ht="15.75" customHeight="1">
      <c r="B115" s="959" t="s">
        <v>730</v>
      </c>
      <c r="C115" s="960"/>
      <c r="D115" s="961"/>
      <c r="E115" s="961"/>
      <c r="F115" s="961"/>
      <c r="G115" s="961"/>
      <c r="H115" s="962"/>
      <c r="I115" s="965">
        <f t="shared" si="2"/>
        <v>0</v>
      </c>
      <c r="J115" s="960"/>
      <c r="K115" s="961"/>
      <c r="L115" s="961"/>
      <c r="M115" s="961"/>
      <c r="N115" s="961"/>
      <c r="O115" s="961"/>
      <c r="P115" s="966">
        <f t="shared" si="3"/>
        <v>0</v>
      </c>
    </row>
    <row r="116" spans="2:16" ht="15.75" customHeight="1">
      <c r="B116" s="959" t="s">
        <v>731</v>
      </c>
      <c r="C116" s="960"/>
      <c r="D116" s="961"/>
      <c r="E116" s="961"/>
      <c r="F116" s="961"/>
      <c r="G116" s="961"/>
      <c r="H116" s="962"/>
      <c r="I116" s="965">
        <f t="shared" si="2"/>
        <v>0</v>
      </c>
      <c r="J116" s="960"/>
      <c r="K116" s="961"/>
      <c r="L116" s="961"/>
      <c r="M116" s="961"/>
      <c r="N116" s="961"/>
      <c r="O116" s="961"/>
      <c r="P116" s="966">
        <f t="shared" si="3"/>
        <v>0</v>
      </c>
    </row>
    <row r="117" spans="2:16" ht="15.75" customHeight="1">
      <c r="B117" s="959" t="s">
        <v>732</v>
      </c>
      <c r="C117" s="960"/>
      <c r="D117" s="961"/>
      <c r="E117" s="961"/>
      <c r="F117" s="961"/>
      <c r="G117" s="961"/>
      <c r="H117" s="962"/>
      <c r="I117" s="965">
        <f t="shared" si="2"/>
        <v>0</v>
      </c>
      <c r="J117" s="960"/>
      <c r="K117" s="961"/>
      <c r="L117" s="961"/>
      <c r="M117" s="961"/>
      <c r="N117" s="961"/>
      <c r="O117" s="961"/>
      <c r="P117" s="966">
        <f t="shared" si="3"/>
        <v>0</v>
      </c>
    </row>
    <row r="118" spans="2:16" ht="15.75" customHeight="1">
      <c r="B118" s="959" t="s">
        <v>733</v>
      </c>
      <c r="C118" s="960"/>
      <c r="D118" s="961"/>
      <c r="E118" s="961"/>
      <c r="F118" s="961"/>
      <c r="G118" s="961"/>
      <c r="H118" s="962"/>
      <c r="I118" s="965">
        <f t="shared" si="2"/>
        <v>0</v>
      </c>
      <c r="J118" s="960"/>
      <c r="K118" s="961"/>
      <c r="L118" s="961"/>
      <c r="M118" s="961"/>
      <c r="N118" s="961"/>
      <c r="O118" s="961"/>
      <c r="P118" s="966">
        <f t="shared" si="3"/>
        <v>0</v>
      </c>
    </row>
    <row r="119" spans="2:16" ht="15.75" customHeight="1">
      <c r="B119" s="959" t="s">
        <v>734</v>
      </c>
      <c r="C119" s="960"/>
      <c r="D119" s="961"/>
      <c r="E119" s="961"/>
      <c r="F119" s="961"/>
      <c r="G119" s="961"/>
      <c r="H119" s="962"/>
      <c r="I119" s="965">
        <f t="shared" si="2"/>
        <v>0</v>
      </c>
      <c r="J119" s="960"/>
      <c r="K119" s="961"/>
      <c r="L119" s="961"/>
      <c r="M119" s="961"/>
      <c r="N119" s="961"/>
      <c r="O119" s="961"/>
      <c r="P119" s="966">
        <f t="shared" si="3"/>
        <v>0</v>
      </c>
    </row>
    <row r="120" spans="2:16" ht="15.75" customHeight="1">
      <c r="B120" s="959" t="s">
        <v>735</v>
      </c>
      <c r="C120" s="960"/>
      <c r="D120" s="961"/>
      <c r="E120" s="961"/>
      <c r="F120" s="961"/>
      <c r="G120" s="961"/>
      <c r="H120" s="962"/>
      <c r="I120" s="965">
        <f t="shared" si="2"/>
        <v>0</v>
      </c>
      <c r="J120" s="960"/>
      <c r="K120" s="961"/>
      <c r="L120" s="961"/>
      <c r="M120" s="961"/>
      <c r="N120" s="961"/>
      <c r="O120" s="961"/>
      <c r="P120" s="966">
        <f t="shared" si="3"/>
        <v>0</v>
      </c>
    </row>
    <row r="121" spans="2:16" ht="15.75" customHeight="1">
      <c r="B121" s="959" t="s">
        <v>736</v>
      </c>
      <c r="C121" s="960"/>
      <c r="D121" s="961"/>
      <c r="E121" s="961"/>
      <c r="F121" s="961"/>
      <c r="G121" s="961"/>
      <c r="H121" s="962"/>
      <c r="I121" s="965">
        <f t="shared" si="2"/>
        <v>0</v>
      </c>
      <c r="J121" s="960"/>
      <c r="K121" s="961"/>
      <c r="L121" s="961"/>
      <c r="M121" s="961"/>
      <c r="N121" s="961"/>
      <c r="O121" s="961"/>
      <c r="P121" s="966">
        <f t="shared" si="3"/>
        <v>0</v>
      </c>
    </row>
    <row r="122" spans="2:16" ht="15.75" customHeight="1">
      <c r="B122" s="959" t="s">
        <v>737</v>
      </c>
      <c r="C122" s="960"/>
      <c r="D122" s="961"/>
      <c r="E122" s="961"/>
      <c r="F122" s="961"/>
      <c r="G122" s="961"/>
      <c r="H122" s="962"/>
      <c r="I122" s="965">
        <f t="shared" si="2"/>
        <v>0</v>
      </c>
      <c r="J122" s="960"/>
      <c r="K122" s="961"/>
      <c r="L122" s="961"/>
      <c r="M122" s="961"/>
      <c r="N122" s="961"/>
      <c r="O122" s="961"/>
      <c r="P122" s="966">
        <f t="shared" si="3"/>
        <v>0</v>
      </c>
    </row>
    <row r="123" spans="2:16" ht="15.75" customHeight="1">
      <c r="B123" s="959" t="s">
        <v>738</v>
      </c>
      <c r="C123" s="960"/>
      <c r="D123" s="961"/>
      <c r="E123" s="961"/>
      <c r="F123" s="961"/>
      <c r="G123" s="961"/>
      <c r="H123" s="962"/>
      <c r="I123" s="965">
        <f t="shared" si="2"/>
        <v>0</v>
      </c>
      <c r="J123" s="960"/>
      <c r="K123" s="961"/>
      <c r="L123" s="961"/>
      <c r="M123" s="961"/>
      <c r="N123" s="961"/>
      <c r="O123" s="961"/>
      <c r="P123" s="966">
        <f t="shared" si="3"/>
        <v>0</v>
      </c>
    </row>
    <row r="124" spans="2:16" ht="15.75" customHeight="1">
      <c r="B124" s="959" t="s">
        <v>739</v>
      </c>
      <c r="C124" s="960"/>
      <c r="D124" s="961"/>
      <c r="E124" s="961"/>
      <c r="F124" s="961"/>
      <c r="G124" s="961"/>
      <c r="H124" s="962"/>
      <c r="I124" s="965">
        <f t="shared" si="2"/>
        <v>0</v>
      </c>
      <c r="J124" s="960"/>
      <c r="K124" s="961"/>
      <c r="L124" s="961"/>
      <c r="M124" s="961"/>
      <c r="N124" s="961"/>
      <c r="O124" s="961"/>
      <c r="P124" s="966">
        <f t="shared" si="3"/>
        <v>0</v>
      </c>
    </row>
    <row r="125" spans="2:16" ht="15.75" customHeight="1">
      <c r="B125" s="959" t="s">
        <v>740</v>
      </c>
      <c r="C125" s="960"/>
      <c r="D125" s="961"/>
      <c r="E125" s="961"/>
      <c r="F125" s="961"/>
      <c r="G125" s="961"/>
      <c r="H125" s="962"/>
      <c r="I125" s="965">
        <f t="shared" si="2"/>
        <v>0</v>
      </c>
      <c r="J125" s="960"/>
      <c r="K125" s="961"/>
      <c r="L125" s="961"/>
      <c r="M125" s="961"/>
      <c r="N125" s="961"/>
      <c r="O125" s="961"/>
      <c r="P125" s="966">
        <f t="shared" si="3"/>
        <v>0</v>
      </c>
    </row>
    <row r="126" spans="2:16" ht="15.75" customHeight="1">
      <c r="B126" s="959" t="s">
        <v>741</v>
      </c>
      <c r="C126" s="960"/>
      <c r="D126" s="961"/>
      <c r="E126" s="961"/>
      <c r="F126" s="961"/>
      <c r="G126" s="961"/>
      <c r="H126" s="962"/>
      <c r="I126" s="965">
        <f t="shared" si="2"/>
        <v>0</v>
      </c>
      <c r="J126" s="960"/>
      <c r="K126" s="961"/>
      <c r="L126" s="961"/>
      <c r="M126" s="961"/>
      <c r="N126" s="961"/>
      <c r="O126" s="961"/>
      <c r="P126" s="966">
        <f t="shared" si="3"/>
        <v>0</v>
      </c>
    </row>
    <row r="127" spans="2:16" ht="15.75" customHeight="1">
      <c r="B127" s="959" t="s">
        <v>742</v>
      </c>
      <c r="C127" s="960"/>
      <c r="D127" s="961"/>
      <c r="E127" s="961"/>
      <c r="F127" s="961"/>
      <c r="G127" s="961"/>
      <c r="H127" s="962"/>
      <c r="I127" s="965">
        <f t="shared" si="2"/>
        <v>0</v>
      </c>
      <c r="J127" s="960"/>
      <c r="K127" s="961"/>
      <c r="L127" s="961"/>
      <c r="M127" s="961"/>
      <c r="N127" s="961"/>
      <c r="O127" s="961"/>
      <c r="P127" s="966">
        <f t="shared" si="3"/>
        <v>0</v>
      </c>
    </row>
    <row r="128" spans="2:16" ht="15.75" customHeight="1">
      <c r="B128" s="959" t="s">
        <v>743</v>
      </c>
      <c r="C128" s="960"/>
      <c r="D128" s="961"/>
      <c r="E128" s="961"/>
      <c r="F128" s="961"/>
      <c r="G128" s="961"/>
      <c r="H128" s="962"/>
      <c r="I128" s="965">
        <f t="shared" si="2"/>
        <v>0</v>
      </c>
      <c r="J128" s="960"/>
      <c r="K128" s="961"/>
      <c r="L128" s="961"/>
      <c r="M128" s="961"/>
      <c r="N128" s="961"/>
      <c r="O128" s="961"/>
      <c r="P128" s="966">
        <f t="shared" si="3"/>
        <v>0</v>
      </c>
    </row>
    <row r="129" spans="2:16" ht="15.75" customHeight="1">
      <c r="B129" s="959" t="s">
        <v>744</v>
      </c>
      <c r="C129" s="960"/>
      <c r="D129" s="961"/>
      <c r="E129" s="961"/>
      <c r="F129" s="961"/>
      <c r="G129" s="961"/>
      <c r="H129" s="962"/>
      <c r="I129" s="965">
        <f t="shared" si="2"/>
        <v>0</v>
      </c>
      <c r="J129" s="960"/>
      <c r="K129" s="961"/>
      <c r="L129" s="961"/>
      <c r="M129" s="961"/>
      <c r="N129" s="961"/>
      <c r="O129" s="961"/>
      <c r="P129" s="966">
        <f t="shared" si="3"/>
        <v>0</v>
      </c>
    </row>
    <row r="130" spans="2:16" ht="15.75" customHeight="1">
      <c r="B130" s="959" t="s">
        <v>745</v>
      </c>
      <c r="C130" s="960"/>
      <c r="D130" s="961"/>
      <c r="E130" s="961"/>
      <c r="F130" s="961"/>
      <c r="G130" s="961"/>
      <c r="H130" s="962"/>
      <c r="I130" s="965">
        <f t="shared" si="2"/>
        <v>0</v>
      </c>
      <c r="J130" s="960"/>
      <c r="K130" s="961"/>
      <c r="L130" s="961"/>
      <c r="M130" s="961"/>
      <c r="N130" s="961"/>
      <c r="O130" s="961"/>
      <c r="P130" s="966">
        <f t="shared" si="3"/>
        <v>0</v>
      </c>
    </row>
    <row r="131" spans="2:16" ht="15.75" customHeight="1">
      <c r="B131" s="959" t="s">
        <v>746</v>
      </c>
      <c r="C131" s="960"/>
      <c r="D131" s="961"/>
      <c r="E131" s="961"/>
      <c r="F131" s="961"/>
      <c r="G131" s="961"/>
      <c r="H131" s="962"/>
      <c r="I131" s="965">
        <f t="shared" si="2"/>
        <v>0</v>
      </c>
      <c r="J131" s="960"/>
      <c r="K131" s="961"/>
      <c r="L131" s="961"/>
      <c r="M131" s="961"/>
      <c r="N131" s="961"/>
      <c r="O131" s="961"/>
      <c r="P131" s="966">
        <f t="shared" si="3"/>
        <v>0</v>
      </c>
    </row>
    <row r="132" spans="2:16" ht="15.75" customHeight="1">
      <c r="B132" s="959" t="s">
        <v>747</v>
      </c>
      <c r="C132" s="960"/>
      <c r="D132" s="961"/>
      <c r="E132" s="961"/>
      <c r="F132" s="961"/>
      <c r="G132" s="961"/>
      <c r="H132" s="962"/>
      <c r="I132" s="965">
        <f t="shared" si="2"/>
        <v>0</v>
      </c>
      <c r="J132" s="960"/>
      <c r="K132" s="961"/>
      <c r="L132" s="961"/>
      <c r="M132" s="961"/>
      <c r="N132" s="961"/>
      <c r="O132" s="961"/>
      <c r="P132" s="966">
        <f t="shared" si="3"/>
        <v>0</v>
      </c>
    </row>
    <row r="133" spans="2:16" ht="15.75" customHeight="1">
      <c r="B133" s="959" t="s">
        <v>748</v>
      </c>
      <c r="C133" s="960"/>
      <c r="D133" s="961"/>
      <c r="E133" s="961"/>
      <c r="F133" s="961"/>
      <c r="G133" s="961"/>
      <c r="H133" s="962"/>
      <c r="I133" s="965">
        <f t="shared" si="2"/>
        <v>0</v>
      </c>
      <c r="J133" s="960"/>
      <c r="K133" s="961"/>
      <c r="L133" s="961"/>
      <c r="M133" s="961"/>
      <c r="N133" s="961"/>
      <c r="O133" s="961"/>
      <c r="P133" s="966">
        <f t="shared" si="3"/>
        <v>0</v>
      </c>
    </row>
    <row r="134" spans="2:16" ht="15.75" customHeight="1">
      <c r="B134" s="959" t="s">
        <v>749</v>
      </c>
      <c r="C134" s="960"/>
      <c r="D134" s="961"/>
      <c r="E134" s="961"/>
      <c r="F134" s="961"/>
      <c r="G134" s="961"/>
      <c r="H134" s="962"/>
      <c r="I134" s="965">
        <f t="shared" si="2"/>
        <v>0</v>
      </c>
      <c r="J134" s="960"/>
      <c r="K134" s="961"/>
      <c r="L134" s="961"/>
      <c r="M134" s="961"/>
      <c r="N134" s="961"/>
      <c r="O134" s="961"/>
      <c r="P134" s="966">
        <f t="shared" si="3"/>
        <v>0</v>
      </c>
    </row>
    <row r="135" spans="2:16" ht="15.75" customHeight="1">
      <c r="B135" s="959" t="s">
        <v>750</v>
      </c>
      <c r="C135" s="960"/>
      <c r="D135" s="961"/>
      <c r="E135" s="961"/>
      <c r="F135" s="961"/>
      <c r="G135" s="961"/>
      <c r="H135" s="962"/>
      <c r="I135" s="965">
        <f t="shared" si="2"/>
        <v>0</v>
      </c>
      <c r="J135" s="960"/>
      <c r="K135" s="961"/>
      <c r="L135" s="961"/>
      <c r="M135" s="961"/>
      <c r="N135" s="961"/>
      <c r="O135" s="961"/>
      <c r="P135" s="966">
        <f t="shared" si="3"/>
        <v>0</v>
      </c>
    </row>
    <row r="136" spans="2:16" ht="15.75" customHeight="1">
      <c r="B136" s="959" t="s">
        <v>751</v>
      </c>
      <c r="C136" s="960"/>
      <c r="D136" s="961"/>
      <c r="E136" s="961"/>
      <c r="F136" s="961"/>
      <c r="G136" s="961"/>
      <c r="H136" s="962"/>
      <c r="I136" s="965">
        <f t="shared" si="2"/>
        <v>0</v>
      </c>
      <c r="J136" s="960"/>
      <c r="K136" s="961"/>
      <c r="L136" s="961"/>
      <c r="M136" s="961"/>
      <c r="N136" s="961"/>
      <c r="O136" s="961"/>
      <c r="P136" s="966">
        <f t="shared" si="3"/>
        <v>0</v>
      </c>
    </row>
    <row r="137" spans="2:16" ht="15.75" customHeight="1">
      <c r="B137" s="959" t="s">
        <v>752</v>
      </c>
      <c r="C137" s="960"/>
      <c r="D137" s="961"/>
      <c r="E137" s="961"/>
      <c r="F137" s="961"/>
      <c r="G137" s="961"/>
      <c r="H137" s="962"/>
      <c r="I137" s="965">
        <f t="shared" si="2"/>
        <v>0</v>
      </c>
      <c r="J137" s="960"/>
      <c r="K137" s="961"/>
      <c r="L137" s="961"/>
      <c r="M137" s="961"/>
      <c r="N137" s="961"/>
      <c r="O137" s="961"/>
      <c r="P137" s="966">
        <f t="shared" si="3"/>
        <v>0</v>
      </c>
    </row>
    <row r="138" spans="2:16" ht="15.75" customHeight="1">
      <c r="B138" s="959" t="s">
        <v>753</v>
      </c>
      <c r="C138" s="960"/>
      <c r="D138" s="961"/>
      <c r="E138" s="961"/>
      <c r="F138" s="961"/>
      <c r="G138" s="961"/>
      <c r="H138" s="962"/>
      <c r="I138" s="965">
        <f t="shared" ref="I138:I201" si="4">SUM(C138:H138)</f>
        <v>0</v>
      </c>
      <c r="J138" s="960"/>
      <c r="K138" s="961"/>
      <c r="L138" s="961"/>
      <c r="M138" s="961"/>
      <c r="N138" s="961"/>
      <c r="O138" s="961"/>
      <c r="P138" s="966">
        <f t="shared" ref="P138:P201" si="5">SUM(J138:O138)</f>
        <v>0</v>
      </c>
    </row>
    <row r="139" spans="2:16" ht="15.75" customHeight="1">
      <c r="B139" s="959" t="s">
        <v>754</v>
      </c>
      <c r="C139" s="960"/>
      <c r="D139" s="961"/>
      <c r="E139" s="961"/>
      <c r="F139" s="961"/>
      <c r="G139" s="961"/>
      <c r="H139" s="962"/>
      <c r="I139" s="965">
        <f t="shared" si="4"/>
        <v>0</v>
      </c>
      <c r="J139" s="960"/>
      <c r="K139" s="961"/>
      <c r="L139" s="961"/>
      <c r="M139" s="961"/>
      <c r="N139" s="961"/>
      <c r="O139" s="961"/>
      <c r="P139" s="966">
        <f t="shared" si="5"/>
        <v>0</v>
      </c>
    </row>
    <row r="140" spans="2:16" ht="15.75" customHeight="1">
      <c r="B140" s="959" t="s">
        <v>755</v>
      </c>
      <c r="C140" s="960"/>
      <c r="D140" s="961"/>
      <c r="E140" s="961"/>
      <c r="F140" s="961"/>
      <c r="G140" s="961"/>
      <c r="H140" s="962"/>
      <c r="I140" s="965">
        <f t="shared" si="4"/>
        <v>0</v>
      </c>
      <c r="J140" s="960"/>
      <c r="K140" s="961"/>
      <c r="L140" s="961"/>
      <c r="M140" s="961"/>
      <c r="N140" s="961"/>
      <c r="O140" s="961"/>
      <c r="P140" s="966">
        <f t="shared" si="5"/>
        <v>0</v>
      </c>
    </row>
    <row r="141" spans="2:16" ht="15.75" customHeight="1">
      <c r="B141" s="959" t="s">
        <v>756</v>
      </c>
      <c r="C141" s="960"/>
      <c r="D141" s="961"/>
      <c r="E141" s="961"/>
      <c r="F141" s="961"/>
      <c r="G141" s="961"/>
      <c r="H141" s="962"/>
      <c r="I141" s="965">
        <f t="shared" si="4"/>
        <v>0</v>
      </c>
      <c r="J141" s="960"/>
      <c r="K141" s="961"/>
      <c r="L141" s="961"/>
      <c r="M141" s="961"/>
      <c r="N141" s="961"/>
      <c r="O141" s="961"/>
      <c r="P141" s="966">
        <f t="shared" si="5"/>
        <v>0</v>
      </c>
    </row>
    <row r="142" spans="2:16" ht="15.75" customHeight="1">
      <c r="B142" s="959" t="s">
        <v>757</v>
      </c>
      <c r="C142" s="960"/>
      <c r="D142" s="961"/>
      <c r="E142" s="961"/>
      <c r="F142" s="961"/>
      <c r="G142" s="961"/>
      <c r="H142" s="962"/>
      <c r="I142" s="965">
        <f t="shared" si="4"/>
        <v>0</v>
      </c>
      <c r="J142" s="960"/>
      <c r="K142" s="961"/>
      <c r="L142" s="961"/>
      <c r="M142" s="961"/>
      <c r="N142" s="961"/>
      <c r="O142" s="961"/>
      <c r="P142" s="966">
        <f t="shared" si="5"/>
        <v>0</v>
      </c>
    </row>
    <row r="143" spans="2:16" ht="15.75" customHeight="1">
      <c r="B143" s="959" t="s">
        <v>758</v>
      </c>
      <c r="C143" s="960"/>
      <c r="D143" s="961"/>
      <c r="E143" s="961"/>
      <c r="F143" s="961"/>
      <c r="G143" s="961"/>
      <c r="H143" s="962"/>
      <c r="I143" s="965">
        <f t="shared" si="4"/>
        <v>0</v>
      </c>
      <c r="J143" s="960"/>
      <c r="K143" s="961"/>
      <c r="L143" s="961"/>
      <c r="M143" s="961"/>
      <c r="N143" s="961"/>
      <c r="O143" s="961"/>
      <c r="P143" s="966">
        <f t="shared" si="5"/>
        <v>0</v>
      </c>
    </row>
    <row r="144" spans="2:16" ht="15.75" customHeight="1">
      <c r="B144" s="959" t="s">
        <v>759</v>
      </c>
      <c r="C144" s="960"/>
      <c r="D144" s="961"/>
      <c r="E144" s="961"/>
      <c r="F144" s="961"/>
      <c r="G144" s="961"/>
      <c r="H144" s="962"/>
      <c r="I144" s="965">
        <f t="shared" si="4"/>
        <v>0</v>
      </c>
      <c r="J144" s="960"/>
      <c r="K144" s="961"/>
      <c r="L144" s="961"/>
      <c r="M144" s="961"/>
      <c r="N144" s="961"/>
      <c r="O144" s="961"/>
      <c r="P144" s="966">
        <f t="shared" si="5"/>
        <v>0</v>
      </c>
    </row>
    <row r="145" spans="2:16" ht="15.75" customHeight="1">
      <c r="B145" s="959" t="s">
        <v>760</v>
      </c>
      <c r="C145" s="960"/>
      <c r="D145" s="961"/>
      <c r="E145" s="961"/>
      <c r="F145" s="961"/>
      <c r="G145" s="961"/>
      <c r="H145" s="962"/>
      <c r="I145" s="965">
        <f t="shared" si="4"/>
        <v>0</v>
      </c>
      <c r="J145" s="960"/>
      <c r="K145" s="961"/>
      <c r="L145" s="961"/>
      <c r="M145" s="961"/>
      <c r="N145" s="961"/>
      <c r="O145" s="961"/>
      <c r="P145" s="966">
        <f t="shared" si="5"/>
        <v>0</v>
      </c>
    </row>
    <row r="146" spans="2:16" ht="15.75" customHeight="1">
      <c r="B146" s="959" t="s">
        <v>761</v>
      </c>
      <c r="C146" s="960"/>
      <c r="D146" s="961"/>
      <c r="E146" s="961"/>
      <c r="F146" s="961"/>
      <c r="G146" s="961"/>
      <c r="H146" s="962"/>
      <c r="I146" s="965">
        <f t="shared" si="4"/>
        <v>0</v>
      </c>
      <c r="J146" s="960"/>
      <c r="K146" s="961"/>
      <c r="L146" s="961"/>
      <c r="M146" s="961"/>
      <c r="N146" s="961"/>
      <c r="O146" s="961"/>
      <c r="P146" s="966">
        <f t="shared" si="5"/>
        <v>0</v>
      </c>
    </row>
    <row r="147" spans="2:16" ht="15.75" customHeight="1">
      <c r="B147" s="959" t="s">
        <v>762</v>
      </c>
      <c r="C147" s="960"/>
      <c r="D147" s="961"/>
      <c r="E147" s="961"/>
      <c r="F147" s="961"/>
      <c r="G147" s="961"/>
      <c r="H147" s="962"/>
      <c r="I147" s="965">
        <f t="shared" si="4"/>
        <v>0</v>
      </c>
      <c r="J147" s="960"/>
      <c r="K147" s="961"/>
      <c r="L147" s="961"/>
      <c r="M147" s="961"/>
      <c r="N147" s="961"/>
      <c r="O147" s="961"/>
      <c r="P147" s="966">
        <f t="shared" si="5"/>
        <v>0</v>
      </c>
    </row>
    <row r="148" spans="2:16" ht="15.75" customHeight="1">
      <c r="B148" s="959" t="s">
        <v>763</v>
      </c>
      <c r="C148" s="960"/>
      <c r="D148" s="961"/>
      <c r="E148" s="961"/>
      <c r="F148" s="961"/>
      <c r="G148" s="961"/>
      <c r="H148" s="962"/>
      <c r="I148" s="965">
        <f t="shared" si="4"/>
        <v>0</v>
      </c>
      <c r="J148" s="960"/>
      <c r="K148" s="961"/>
      <c r="L148" s="961"/>
      <c r="M148" s="961"/>
      <c r="N148" s="961"/>
      <c r="O148" s="961"/>
      <c r="P148" s="966">
        <f t="shared" si="5"/>
        <v>0</v>
      </c>
    </row>
    <row r="149" spans="2:16" ht="15.75" customHeight="1">
      <c r="B149" s="959" t="s">
        <v>764</v>
      </c>
      <c r="C149" s="960"/>
      <c r="D149" s="961"/>
      <c r="E149" s="961"/>
      <c r="F149" s="961"/>
      <c r="G149" s="961"/>
      <c r="H149" s="962"/>
      <c r="I149" s="965">
        <f t="shared" si="4"/>
        <v>0</v>
      </c>
      <c r="J149" s="960"/>
      <c r="K149" s="961"/>
      <c r="L149" s="961"/>
      <c r="M149" s="961"/>
      <c r="N149" s="961"/>
      <c r="O149" s="961"/>
      <c r="P149" s="966">
        <f t="shared" si="5"/>
        <v>0</v>
      </c>
    </row>
    <row r="150" spans="2:16" ht="15.75" customHeight="1">
      <c r="B150" s="959" t="s">
        <v>765</v>
      </c>
      <c r="C150" s="960"/>
      <c r="D150" s="961"/>
      <c r="E150" s="961"/>
      <c r="F150" s="961"/>
      <c r="G150" s="961"/>
      <c r="H150" s="962"/>
      <c r="I150" s="965">
        <f t="shared" si="4"/>
        <v>0</v>
      </c>
      <c r="J150" s="960"/>
      <c r="K150" s="961"/>
      <c r="L150" s="961"/>
      <c r="M150" s="961"/>
      <c r="N150" s="961"/>
      <c r="O150" s="961"/>
      <c r="P150" s="966">
        <f t="shared" si="5"/>
        <v>0</v>
      </c>
    </row>
    <row r="151" spans="2:16" ht="15.75" customHeight="1">
      <c r="B151" s="959" t="s">
        <v>766</v>
      </c>
      <c r="C151" s="960"/>
      <c r="D151" s="961"/>
      <c r="E151" s="961"/>
      <c r="F151" s="961"/>
      <c r="G151" s="961"/>
      <c r="H151" s="962"/>
      <c r="I151" s="965">
        <f t="shared" si="4"/>
        <v>0</v>
      </c>
      <c r="J151" s="960"/>
      <c r="K151" s="961"/>
      <c r="L151" s="961"/>
      <c r="M151" s="961"/>
      <c r="N151" s="961"/>
      <c r="O151" s="961"/>
      <c r="P151" s="966">
        <f t="shared" si="5"/>
        <v>0</v>
      </c>
    </row>
    <row r="152" spans="2:16" ht="15.75" customHeight="1">
      <c r="B152" s="959" t="s">
        <v>767</v>
      </c>
      <c r="C152" s="960"/>
      <c r="D152" s="961"/>
      <c r="E152" s="961"/>
      <c r="F152" s="961"/>
      <c r="G152" s="961"/>
      <c r="H152" s="962"/>
      <c r="I152" s="965">
        <f t="shared" si="4"/>
        <v>0</v>
      </c>
      <c r="J152" s="960"/>
      <c r="K152" s="961"/>
      <c r="L152" s="961"/>
      <c r="M152" s="961"/>
      <c r="N152" s="961"/>
      <c r="O152" s="961"/>
      <c r="P152" s="966">
        <f t="shared" si="5"/>
        <v>0</v>
      </c>
    </row>
    <row r="153" spans="2:16" ht="15.75" customHeight="1">
      <c r="B153" s="959" t="s">
        <v>768</v>
      </c>
      <c r="C153" s="960"/>
      <c r="D153" s="961"/>
      <c r="E153" s="961"/>
      <c r="F153" s="961"/>
      <c r="G153" s="961"/>
      <c r="H153" s="962"/>
      <c r="I153" s="965">
        <f t="shared" si="4"/>
        <v>0</v>
      </c>
      <c r="J153" s="960"/>
      <c r="K153" s="961"/>
      <c r="L153" s="961"/>
      <c r="M153" s="961"/>
      <c r="N153" s="961"/>
      <c r="O153" s="961"/>
      <c r="P153" s="966">
        <f t="shared" si="5"/>
        <v>0</v>
      </c>
    </row>
    <row r="154" spans="2:16" ht="15.75" customHeight="1">
      <c r="B154" s="959" t="s">
        <v>769</v>
      </c>
      <c r="C154" s="960"/>
      <c r="D154" s="961"/>
      <c r="E154" s="961"/>
      <c r="F154" s="961"/>
      <c r="G154" s="961"/>
      <c r="H154" s="962"/>
      <c r="I154" s="965">
        <f t="shared" si="4"/>
        <v>0</v>
      </c>
      <c r="J154" s="960"/>
      <c r="K154" s="961"/>
      <c r="L154" s="961"/>
      <c r="M154" s="961"/>
      <c r="N154" s="961"/>
      <c r="O154" s="961"/>
      <c r="P154" s="966">
        <f t="shared" si="5"/>
        <v>0</v>
      </c>
    </row>
    <row r="155" spans="2:16" ht="15.75" customHeight="1">
      <c r="B155" s="959" t="s">
        <v>770</v>
      </c>
      <c r="C155" s="960"/>
      <c r="D155" s="961"/>
      <c r="E155" s="961"/>
      <c r="F155" s="961"/>
      <c r="G155" s="961"/>
      <c r="H155" s="962"/>
      <c r="I155" s="965">
        <f t="shared" si="4"/>
        <v>0</v>
      </c>
      <c r="J155" s="960"/>
      <c r="K155" s="961"/>
      <c r="L155" s="961"/>
      <c r="M155" s="961"/>
      <c r="N155" s="961"/>
      <c r="O155" s="961"/>
      <c r="P155" s="966">
        <f t="shared" si="5"/>
        <v>0</v>
      </c>
    </row>
    <row r="156" spans="2:16" ht="15.75" customHeight="1">
      <c r="B156" s="959" t="s">
        <v>771</v>
      </c>
      <c r="C156" s="960"/>
      <c r="D156" s="961"/>
      <c r="E156" s="961"/>
      <c r="F156" s="961"/>
      <c r="G156" s="961"/>
      <c r="H156" s="962"/>
      <c r="I156" s="965">
        <f t="shared" si="4"/>
        <v>0</v>
      </c>
      <c r="J156" s="960"/>
      <c r="K156" s="961"/>
      <c r="L156" s="961"/>
      <c r="M156" s="961"/>
      <c r="N156" s="961"/>
      <c r="O156" s="961"/>
      <c r="P156" s="966">
        <f t="shared" si="5"/>
        <v>0</v>
      </c>
    </row>
    <row r="157" spans="2:16" ht="15.75" customHeight="1">
      <c r="B157" s="959" t="s">
        <v>772</v>
      </c>
      <c r="C157" s="960"/>
      <c r="D157" s="961"/>
      <c r="E157" s="961"/>
      <c r="F157" s="961"/>
      <c r="G157" s="961"/>
      <c r="H157" s="962"/>
      <c r="I157" s="965">
        <f t="shared" si="4"/>
        <v>0</v>
      </c>
      <c r="J157" s="960"/>
      <c r="K157" s="961"/>
      <c r="L157" s="961"/>
      <c r="M157" s="961"/>
      <c r="N157" s="961"/>
      <c r="O157" s="961"/>
      <c r="P157" s="966">
        <f t="shared" si="5"/>
        <v>0</v>
      </c>
    </row>
    <row r="158" spans="2:16" ht="15.75" customHeight="1">
      <c r="B158" s="959" t="s">
        <v>773</v>
      </c>
      <c r="C158" s="960"/>
      <c r="D158" s="961"/>
      <c r="E158" s="961"/>
      <c r="F158" s="961"/>
      <c r="G158" s="961"/>
      <c r="H158" s="962"/>
      <c r="I158" s="965">
        <f t="shared" si="4"/>
        <v>0</v>
      </c>
      <c r="J158" s="960"/>
      <c r="K158" s="961"/>
      <c r="L158" s="961"/>
      <c r="M158" s="961"/>
      <c r="N158" s="961"/>
      <c r="O158" s="961"/>
      <c r="P158" s="966">
        <f t="shared" si="5"/>
        <v>0</v>
      </c>
    </row>
    <row r="159" spans="2:16" ht="15.75" customHeight="1">
      <c r="B159" s="959" t="s">
        <v>774</v>
      </c>
      <c r="C159" s="960"/>
      <c r="D159" s="961"/>
      <c r="E159" s="961"/>
      <c r="F159" s="961"/>
      <c r="G159" s="961"/>
      <c r="H159" s="962"/>
      <c r="I159" s="965">
        <f t="shared" si="4"/>
        <v>0</v>
      </c>
      <c r="J159" s="960"/>
      <c r="K159" s="961"/>
      <c r="L159" s="961"/>
      <c r="M159" s="961"/>
      <c r="N159" s="961"/>
      <c r="O159" s="961"/>
      <c r="P159" s="966">
        <f t="shared" si="5"/>
        <v>0</v>
      </c>
    </row>
    <row r="160" spans="2:16" ht="15.75" customHeight="1">
      <c r="B160" s="959" t="s">
        <v>775</v>
      </c>
      <c r="C160" s="960"/>
      <c r="D160" s="961"/>
      <c r="E160" s="961"/>
      <c r="F160" s="961"/>
      <c r="G160" s="961"/>
      <c r="H160" s="962"/>
      <c r="I160" s="965">
        <f t="shared" si="4"/>
        <v>0</v>
      </c>
      <c r="J160" s="960"/>
      <c r="K160" s="961"/>
      <c r="L160" s="961"/>
      <c r="M160" s="961"/>
      <c r="N160" s="961"/>
      <c r="O160" s="961"/>
      <c r="P160" s="966">
        <f t="shared" si="5"/>
        <v>0</v>
      </c>
    </row>
    <row r="161" spans="2:16" ht="15.75" customHeight="1">
      <c r="B161" s="959" t="s">
        <v>776</v>
      </c>
      <c r="C161" s="960"/>
      <c r="D161" s="961"/>
      <c r="E161" s="961"/>
      <c r="F161" s="961"/>
      <c r="G161" s="961"/>
      <c r="H161" s="962"/>
      <c r="I161" s="965">
        <f t="shared" si="4"/>
        <v>0</v>
      </c>
      <c r="J161" s="960"/>
      <c r="K161" s="961"/>
      <c r="L161" s="961"/>
      <c r="M161" s="961"/>
      <c r="N161" s="961"/>
      <c r="O161" s="961"/>
      <c r="P161" s="966">
        <f t="shared" si="5"/>
        <v>0</v>
      </c>
    </row>
    <row r="162" spans="2:16" ht="15.75" customHeight="1">
      <c r="B162" s="959" t="s">
        <v>777</v>
      </c>
      <c r="C162" s="960"/>
      <c r="D162" s="961"/>
      <c r="E162" s="961"/>
      <c r="F162" s="961"/>
      <c r="G162" s="961"/>
      <c r="H162" s="962"/>
      <c r="I162" s="965">
        <f t="shared" si="4"/>
        <v>0</v>
      </c>
      <c r="J162" s="960"/>
      <c r="K162" s="961"/>
      <c r="L162" s="961"/>
      <c r="M162" s="961"/>
      <c r="N162" s="961"/>
      <c r="O162" s="961"/>
      <c r="P162" s="966">
        <f t="shared" si="5"/>
        <v>0</v>
      </c>
    </row>
    <row r="163" spans="2:16" ht="15.75" customHeight="1">
      <c r="B163" s="959" t="s">
        <v>778</v>
      </c>
      <c r="C163" s="960"/>
      <c r="D163" s="961"/>
      <c r="E163" s="961"/>
      <c r="F163" s="961"/>
      <c r="G163" s="961"/>
      <c r="H163" s="962"/>
      <c r="I163" s="965">
        <f t="shared" si="4"/>
        <v>0</v>
      </c>
      <c r="J163" s="960"/>
      <c r="K163" s="961"/>
      <c r="L163" s="961"/>
      <c r="M163" s="961"/>
      <c r="N163" s="961"/>
      <c r="O163" s="961"/>
      <c r="P163" s="966">
        <f t="shared" si="5"/>
        <v>0</v>
      </c>
    </row>
    <row r="164" spans="2:16" ht="15.75" customHeight="1">
      <c r="B164" s="959" t="s">
        <v>779</v>
      </c>
      <c r="C164" s="960"/>
      <c r="D164" s="961"/>
      <c r="E164" s="961"/>
      <c r="F164" s="961"/>
      <c r="G164" s="961"/>
      <c r="H164" s="962"/>
      <c r="I164" s="965">
        <f t="shared" si="4"/>
        <v>0</v>
      </c>
      <c r="J164" s="960"/>
      <c r="K164" s="961"/>
      <c r="L164" s="961"/>
      <c r="M164" s="961"/>
      <c r="N164" s="961"/>
      <c r="O164" s="961"/>
      <c r="P164" s="966">
        <f t="shared" si="5"/>
        <v>0</v>
      </c>
    </row>
    <row r="165" spans="2:16" ht="15.75" customHeight="1">
      <c r="B165" s="959" t="s">
        <v>780</v>
      </c>
      <c r="C165" s="960"/>
      <c r="D165" s="961"/>
      <c r="E165" s="961"/>
      <c r="F165" s="961"/>
      <c r="G165" s="961"/>
      <c r="H165" s="962"/>
      <c r="I165" s="965">
        <f t="shared" si="4"/>
        <v>0</v>
      </c>
      <c r="J165" s="960"/>
      <c r="K165" s="961"/>
      <c r="L165" s="961"/>
      <c r="M165" s="961"/>
      <c r="N165" s="961"/>
      <c r="O165" s="961"/>
      <c r="P165" s="966">
        <f t="shared" si="5"/>
        <v>0</v>
      </c>
    </row>
    <row r="166" spans="2:16" ht="15.75" customHeight="1">
      <c r="B166" s="959" t="s">
        <v>781</v>
      </c>
      <c r="C166" s="960"/>
      <c r="D166" s="961"/>
      <c r="E166" s="961"/>
      <c r="F166" s="961"/>
      <c r="G166" s="961"/>
      <c r="H166" s="962"/>
      <c r="I166" s="965">
        <f t="shared" si="4"/>
        <v>0</v>
      </c>
      <c r="J166" s="960"/>
      <c r="K166" s="961"/>
      <c r="L166" s="961"/>
      <c r="M166" s="961"/>
      <c r="N166" s="961"/>
      <c r="O166" s="961"/>
      <c r="P166" s="966">
        <f t="shared" si="5"/>
        <v>0</v>
      </c>
    </row>
    <row r="167" spans="2:16" ht="15.75" customHeight="1">
      <c r="B167" s="959" t="s">
        <v>782</v>
      </c>
      <c r="C167" s="960"/>
      <c r="D167" s="961"/>
      <c r="E167" s="961"/>
      <c r="F167" s="961"/>
      <c r="G167" s="961"/>
      <c r="H167" s="962"/>
      <c r="I167" s="965">
        <f t="shared" si="4"/>
        <v>0</v>
      </c>
      <c r="J167" s="960"/>
      <c r="K167" s="961"/>
      <c r="L167" s="961"/>
      <c r="M167" s="961"/>
      <c r="N167" s="961"/>
      <c r="O167" s="961"/>
      <c r="P167" s="966">
        <f t="shared" si="5"/>
        <v>0</v>
      </c>
    </row>
    <row r="168" spans="2:16" ht="15.75" customHeight="1">
      <c r="B168" s="959" t="s">
        <v>783</v>
      </c>
      <c r="C168" s="960"/>
      <c r="D168" s="961"/>
      <c r="E168" s="961"/>
      <c r="F168" s="961"/>
      <c r="G168" s="961"/>
      <c r="H168" s="962"/>
      <c r="I168" s="965">
        <f t="shared" si="4"/>
        <v>0</v>
      </c>
      <c r="J168" s="960"/>
      <c r="K168" s="961"/>
      <c r="L168" s="961"/>
      <c r="M168" s="961"/>
      <c r="N168" s="961"/>
      <c r="O168" s="961"/>
      <c r="P168" s="966">
        <f t="shared" si="5"/>
        <v>0</v>
      </c>
    </row>
    <row r="169" spans="2:16" ht="15.75" customHeight="1">
      <c r="B169" s="959" t="s">
        <v>784</v>
      </c>
      <c r="C169" s="960"/>
      <c r="D169" s="961"/>
      <c r="E169" s="961"/>
      <c r="F169" s="961"/>
      <c r="G169" s="961"/>
      <c r="H169" s="962"/>
      <c r="I169" s="965">
        <f t="shared" si="4"/>
        <v>0</v>
      </c>
      <c r="J169" s="960"/>
      <c r="K169" s="961"/>
      <c r="L169" s="961"/>
      <c r="M169" s="961"/>
      <c r="N169" s="961"/>
      <c r="O169" s="961"/>
      <c r="P169" s="966">
        <f t="shared" si="5"/>
        <v>0</v>
      </c>
    </row>
    <row r="170" spans="2:16" ht="15.75" customHeight="1">
      <c r="B170" s="959" t="s">
        <v>785</v>
      </c>
      <c r="C170" s="960"/>
      <c r="D170" s="961"/>
      <c r="E170" s="961"/>
      <c r="F170" s="961"/>
      <c r="G170" s="961"/>
      <c r="H170" s="962"/>
      <c r="I170" s="965">
        <f t="shared" si="4"/>
        <v>0</v>
      </c>
      <c r="J170" s="960"/>
      <c r="K170" s="961"/>
      <c r="L170" s="961"/>
      <c r="M170" s="961"/>
      <c r="N170" s="961"/>
      <c r="O170" s="961"/>
      <c r="P170" s="966">
        <f t="shared" si="5"/>
        <v>0</v>
      </c>
    </row>
    <row r="171" spans="2:16" ht="15.75" customHeight="1">
      <c r="B171" s="959" t="s">
        <v>786</v>
      </c>
      <c r="C171" s="960"/>
      <c r="D171" s="961"/>
      <c r="E171" s="961"/>
      <c r="F171" s="961"/>
      <c r="G171" s="961"/>
      <c r="H171" s="962"/>
      <c r="I171" s="965">
        <f t="shared" si="4"/>
        <v>0</v>
      </c>
      <c r="J171" s="960"/>
      <c r="K171" s="961"/>
      <c r="L171" s="961"/>
      <c r="M171" s="961"/>
      <c r="N171" s="961"/>
      <c r="O171" s="961"/>
      <c r="P171" s="966">
        <f t="shared" si="5"/>
        <v>0</v>
      </c>
    </row>
    <row r="172" spans="2:16" ht="15.75" customHeight="1">
      <c r="B172" s="959" t="s">
        <v>787</v>
      </c>
      <c r="C172" s="960"/>
      <c r="D172" s="961"/>
      <c r="E172" s="961"/>
      <c r="F172" s="961"/>
      <c r="G172" s="961"/>
      <c r="H172" s="962"/>
      <c r="I172" s="965">
        <f t="shared" si="4"/>
        <v>0</v>
      </c>
      <c r="J172" s="960"/>
      <c r="K172" s="961"/>
      <c r="L172" s="961"/>
      <c r="M172" s="961"/>
      <c r="N172" s="961"/>
      <c r="O172" s="961"/>
      <c r="P172" s="966">
        <f t="shared" si="5"/>
        <v>0</v>
      </c>
    </row>
    <row r="173" spans="2:16" ht="15.75" customHeight="1">
      <c r="B173" s="959" t="s">
        <v>788</v>
      </c>
      <c r="C173" s="960"/>
      <c r="D173" s="961"/>
      <c r="E173" s="961"/>
      <c r="F173" s="961"/>
      <c r="G173" s="961"/>
      <c r="H173" s="962"/>
      <c r="I173" s="965">
        <f t="shared" si="4"/>
        <v>0</v>
      </c>
      <c r="J173" s="960"/>
      <c r="K173" s="961"/>
      <c r="L173" s="961"/>
      <c r="M173" s="961"/>
      <c r="N173" s="961"/>
      <c r="O173" s="961"/>
      <c r="P173" s="966">
        <f t="shared" si="5"/>
        <v>0</v>
      </c>
    </row>
    <row r="174" spans="2:16" ht="15.75" customHeight="1">
      <c r="B174" s="959" t="s">
        <v>789</v>
      </c>
      <c r="C174" s="960"/>
      <c r="D174" s="961"/>
      <c r="E174" s="961"/>
      <c r="F174" s="961"/>
      <c r="G174" s="961"/>
      <c r="H174" s="962"/>
      <c r="I174" s="965">
        <f t="shared" si="4"/>
        <v>0</v>
      </c>
      <c r="J174" s="960"/>
      <c r="K174" s="961"/>
      <c r="L174" s="961"/>
      <c r="M174" s="961"/>
      <c r="N174" s="961"/>
      <c r="O174" s="961"/>
      <c r="P174" s="966">
        <f t="shared" si="5"/>
        <v>0</v>
      </c>
    </row>
    <row r="175" spans="2:16" ht="15.75" customHeight="1">
      <c r="B175" s="959" t="s">
        <v>790</v>
      </c>
      <c r="C175" s="960"/>
      <c r="D175" s="961"/>
      <c r="E175" s="961"/>
      <c r="F175" s="961"/>
      <c r="G175" s="961"/>
      <c r="H175" s="962"/>
      <c r="I175" s="965">
        <f t="shared" si="4"/>
        <v>0</v>
      </c>
      <c r="J175" s="960"/>
      <c r="K175" s="961"/>
      <c r="L175" s="961"/>
      <c r="M175" s="961"/>
      <c r="N175" s="961"/>
      <c r="O175" s="961"/>
      <c r="P175" s="966">
        <f t="shared" si="5"/>
        <v>0</v>
      </c>
    </row>
    <row r="176" spans="2:16" ht="15.75" customHeight="1">
      <c r="B176" s="959" t="s">
        <v>791</v>
      </c>
      <c r="C176" s="960"/>
      <c r="D176" s="961"/>
      <c r="E176" s="961"/>
      <c r="F176" s="961"/>
      <c r="G176" s="961"/>
      <c r="H176" s="962"/>
      <c r="I176" s="965">
        <f t="shared" si="4"/>
        <v>0</v>
      </c>
      <c r="J176" s="960"/>
      <c r="K176" s="961"/>
      <c r="L176" s="961"/>
      <c r="M176" s="961"/>
      <c r="N176" s="961"/>
      <c r="O176" s="961"/>
      <c r="P176" s="966">
        <f t="shared" si="5"/>
        <v>0</v>
      </c>
    </row>
    <row r="177" spans="2:16" ht="15.75" customHeight="1">
      <c r="B177" s="959" t="s">
        <v>792</v>
      </c>
      <c r="C177" s="960"/>
      <c r="D177" s="961"/>
      <c r="E177" s="961"/>
      <c r="F177" s="961"/>
      <c r="G177" s="961"/>
      <c r="H177" s="962"/>
      <c r="I177" s="965">
        <f t="shared" si="4"/>
        <v>0</v>
      </c>
      <c r="J177" s="960"/>
      <c r="K177" s="961"/>
      <c r="L177" s="961"/>
      <c r="M177" s="961"/>
      <c r="N177" s="961"/>
      <c r="O177" s="961"/>
      <c r="P177" s="966">
        <f t="shared" si="5"/>
        <v>0</v>
      </c>
    </row>
    <row r="178" spans="2:16" ht="15.75" customHeight="1">
      <c r="B178" s="959" t="s">
        <v>793</v>
      </c>
      <c r="C178" s="960"/>
      <c r="D178" s="961"/>
      <c r="E178" s="961"/>
      <c r="F178" s="961"/>
      <c r="G178" s="961"/>
      <c r="H178" s="962"/>
      <c r="I178" s="965">
        <f t="shared" si="4"/>
        <v>0</v>
      </c>
      <c r="J178" s="960"/>
      <c r="K178" s="961"/>
      <c r="L178" s="961"/>
      <c r="M178" s="961"/>
      <c r="N178" s="961"/>
      <c r="O178" s="961"/>
      <c r="P178" s="966">
        <f t="shared" si="5"/>
        <v>0</v>
      </c>
    </row>
    <row r="179" spans="2:16" ht="15.75" customHeight="1">
      <c r="B179" s="959" t="s">
        <v>794</v>
      </c>
      <c r="C179" s="960"/>
      <c r="D179" s="961"/>
      <c r="E179" s="961"/>
      <c r="F179" s="961"/>
      <c r="G179" s="961"/>
      <c r="H179" s="962"/>
      <c r="I179" s="965">
        <f t="shared" si="4"/>
        <v>0</v>
      </c>
      <c r="J179" s="960"/>
      <c r="K179" s="961"/>
      <c r="L179" s="961"/>
      <c r="M179" s="961"/>
      <c r="N179" s="961"/>
      <c r="O179" s="961"/>
      <c r="P179" s="966">
        <f t="shared" si="5"/>
        <v>0</v>
      </c>
    </row>
    <row r="180" spans="2:16" ht="15.75" customHeight="1">
      <c r="B180" s="959" t="s">
        <v>795</v>
      </c>
      <c r="C180" s="960"/>
      <c r="D180" s="961"/>
      <c r="E180" s="961"/>
      <c r="F180" s="961"/>
      <c r="G180" s="961"/>
      <c r="H180" s="962"/>
      <c r="I180" s="965">
        <f t="shared" si="4"/>
        <v>0</v>
      </c>
      <c r="J180" s="960"/>
      <c r="K180" s="961"/>
      <c r="L180" s="961"/>
      <c r="M180" s="961"/>
      <c r="N180" s="961"/>
      <c r="O180" s="961"/>
      <c r="P180" s="966">
        <f t="shared" si="5"/>
        <v>0</v>
      </c>
    </row>
    <row r="181" spans="2:16" ht="15.75" customHeight="1">
      <c r="B181" s="959" t="s">
        <v>796</v>
      </c>
      <c r="C181" s="960"/>
      <c r="D181" s="961"/>
      <c r="E181" s="961"/>
      <c r="F181" s="961"/>
      <c r="G181" s="961"/>
      <c r="H181" s="962"/>
      <c r="I181" s="965">
        <f t="shared" si="4"/>
        <v>0</v>
      </c>
      <c r="J181" s="960"/>
      <c r="K181" s="961"/>
      <c r="L181" s="961"/>
      <c r="M181" s="961"/>
      <c r="N181" s="961"/>
      <c r="O181" s="961"/>
      <c r="P181" s="966">
        <f t="shared" si="5"/>
        <v>0</v>
      </c>
    </row>
    <row r="182" spans="2:16" ht="15.75" customHeight="1">
      <c r="B182" s="959" t="s">
        <v>797</v>
      </c>
      <c r="C182" s="960"/>
      <c r="D182" s="961"/>
      <c r="E182" s="961"/>
      <c r="F182" s="961"/>
      <c r="G182" s="961"/>
      <c r="H182" s="962"/>
      <c r="I182" s="965">
        <f t="shared" si="4"/>
        <v>0</v>
      </c>
      <c r="J182" s="960"/>
      <c r="K182" s="961"/>
      <c r="L182" s="961"/>
      <c r="M182" s="961"/>
      <c r="N182" s="961"/>
      <c r="O182" s="961"/>
      <c r="P182" s="966">
        <f t="shared" si="5"/>
        <v>0</v>
      </c>
    </row>
    <row r="183" spans="2:16" ht="15.75" customHeight="1">
      <c r="B183" s="959" t="s">
        <v>798</v>
      </c>
      <c r="C183" s="960"/>
      <c r="D183" s="961"/>
      <c r="E183" s="961"/>
      <c r="F183" s="961"/>
      <c r="G183" s="961"/>
      <c r="H183" s="962"/>
      <c r="I183" s="965">
        <f t="shared" si="4"/>
        <v>0</v>
      </c>
      <c r="J183" s="960"/>
      <c r="K183" s="961"/>
      <c r="L183" s="961"/>
      <c r="M183" s="961"/>
      <c r="N183" s="961"/>
      <c r="O183" s="961"/>
      <c r="P183" s="966">
        <f t="shared" si="5"/>
        <v>0</v>
      </c>
    </row>
    <row r="184" spans="2:16" ht="15.75" customHeight="1">
      <c r="B184" s="959" t="s">
        <v>799</v>
      </c>
      <c r="C184" s="960"/>
      <c r="D184" s="961"/>
      <c r="E184" s="961"/>
      <c r="F184" s="961"/>
      <c r="G184" s="961"/>
      <c r="H184" s="962"/>
      <c r="I184" s="965">
        <f t="shared" si="4"/>
        <v>0</v>
      </c>
      <c r="J184" s="960"/>
      <c r="K184" s="961"/>
      <c r="L184" s="961"/>
      <c r="M184" s="961"/>
      <c r="N184" s="961"/>
      <c r="O184" s="961"/>
      <c r="P184" s="966">
        <f t="shared" si="5"/>
        <v>0</v>
      </c>
    </row>
    <row r="185" spans="2:16" ht="15.75" customHeight="1">
      <c r="B185" s="959" t="s">
        <v>800</v>
      </c>
      <c r="C185" s="960"/>
      <c r="D185" s="961"/>
      <c r="E185" s="961"/>
      <c r="F185" s="961"/>
      <c r="G185" s="961"/>
      <c r="H185" s="962"/>
      <c r="I185" s="965">
        <f t="shared" si="4"/>
        <v>0</v>
      </c>
      <c r="J185" s="960"/>
      <c r="K185" s="961"/>
      <c r="L185" s="961"/>
      <c r="M185" s="961"/>
      <c r="N185" s="961"/>
      <c r="O185" s="961"/>
      <c r="P185" s="966">
        <f t="shared" si="5"/>
        <v>0</v>
      </c>
    </row>
    <row r="186" spans="2:16" ht="15.75" customHeight="1">
      <c r="B186" s="959" t="s">
        <v>801</v>
      </c>
      <c r="C186" s="960"/>
      <c r="D186" s="961"/>
      <c r="E186" s="961"/>
      <c r="F186" s="961"/>
      <c r="G186" s="961"/>
      <c r="H186" s="962"/>
      <c r="I186" s="965">
        <f t="shared" si="4"/>
        <v>0</v>
      </c>
      <c r="J186" s="960"/>
      <c r="K186" s="961"/>
      <c r="L186" s="961"/>
      <c r="M186" s="961"/>
      <c r="N186" s="961"/>
      <c r="O186" s="961"/>
      <c r="P186" s="966">
        <f t="shared" si="5"/>
        <v>0</v>
      </c>
    </row>
    <row r="187" spans="2:16" ht="15.75" customHeight="1">
      <c r="B187" s="959" t="s">
        <v>802</v>
      </c>
      <c r="C187" s="960"/>
      <c r="D187" s="961"/>
      <c r="E187" s="961"/>
      <c r="F187" s="961"/>
      <c r="G187" s="961"/>
      <c r="H187" s="962"/>
      <c r="I187" s="965">
        <f t="shared" si="4"/>
        <v>0</v>
      </c>
      <c r="J187" s="960"/>
      <c r="K187" s="961"/>
      <c r="L187" s="961"/>
      <c r="M187" s="961"/>
      <c r="N187" s="961"/>
      <c r="O187" s="961"/>
      <c r="P187" s="966">
        <f t="shared" si="5"/>
        <v>0</v>
      </c>
    </row>
    <row r="188" spans="2:16" ht="15.75" customHeight="1">
      <c r="B188" s="959" t="s">
        <v>803</v>
      </c>
      <c r="C188" s="960"/>
      <c r="D188" s="961"/>
      <c r="E188" s="961"/>
      <c r="F188" s="961"/>
      <c r="G188" s="961"/>
      <c r="H188" s="962"/>
      <c r="I188" s="965">
        <f t="shared" si="4"/>
        <v>0</v>
      </c>
      <c r="J188" s="960"/>
      <c r="K188" s="961"/>
      <c r="L188" s="961"/>
      <c r="M188" s="961"/>
      <c r="N188" s="961"/>
      <c r="O188" s="961"/>
      <c r="P188" s="966">
        <f t="shared" si="5"/>
        <v>0</v>
      </c>
    </row>
    <row r="189" spans="2:16" ht="15.75" customHeight="1">
      <c r="B189" s="959" t="s">
        <v>804</v>
      </c>
      <c r="C189" s="960"/>
      <c r="D189" s="961"/>
      <c r="E189" s="961"/>
      <c r="F189" s="961"/>
      <c r="G189" s="961"/>
      <c r="H189" s="962"/>
      <c r="I189" s="965">
        <f t="shared" si="4"/>
        <v>0</v>
      </c>
      <c r="J189" s="960"/>
      <c r="K189" s="961"/>
      <c r="L189" s="961"/>
      <c r="M189" s="961"/>
      <c r="N189" s="961"/>
      <c r="O189" s="961"/>
      <c r="P189" s="966">
        <f t="shared" si="5"/>
        <v>0</v>
      </c>
    </row>
    <row r="190" spans="2:16" ht="15.75" customHeight="1">
      <c r="B190" s="959" t="s">
        <v>805</v>
      </c>
      <c r="C190" s="960"/>
      <c r="D190" s="961"/>
      <c r="E190" s="961"/>
      <c r="F190" s="961"/>
      <c r="G190" s="961"/>
      <c r="H190" s="962"/>
      <c r="I190" s="965">
        <f t="shared" si="4"/>
        <v>0</v>
      </c>
      <c r="J190" s="960"/>
      <c r="K190" s="961"/>
      <c r="L190" s="961"/>
      <c r="M190" s="961"/>
      <c r="N190" s="961"/>
      <c r="O190" s="961"/>
      <c r="P190" s="966">
        <f t="shared" si="5"/>
        <v>0</v>
      </c>
    </row>
    <row r="191" spans="2:16" ht="15.75" customHeight="1">
      <c r="B191" s="959" t="s">
        <v>806</v>
      </c>
      <c r="C191" s="960"/>
      <c r="D191" s="961"/>
      <c r="E191" s="961"/>
      <c r="F191" s="961"/>
      <c r="G191" s="961"/>
      <c r="H191" s="962"/>
      <c r="I191" s="965">
        <f t="shared" si="4"/>
        <v>0</v>
      </c>
      <c r="J191" s="960"/>
      <c r="K191" s="961"/>
      <c r="L191" s="961"/>
      <c r="M191" s="961"/>
      <c r="N191" s="961"/>
      <c r="O191" s="961"/>
      <c r="P191" s="966">
        <f t="shared" si="5"/>
        <v>0</v>
      </c>
    </row>
    <row r="192" spans="2:16" ht="15.75" customHeight="1">
      <c r="B192" s="959" t="s">
        <v>807</v>
      </c>
      <c r="C192" s="960"/>
      <c r="D192" s="961"/>
      <c r="E192" s="961"/>
      <c r="F192" s="961"/>
      <c r="G192" s="961"/>
      <c r="H192" s="962"/>
      <c r="I192" s="965">
        <f t="shared" si="4"/>
        <v>0</v>
      </c>
      <c r="J192" s="960"/>
      <c r="K192" s="961"/>
      <c r="L192" s="961"/>
      <c r="M192" s="961"/>
      <c r="N192" s="961"/>
      <c r="O192" s="961"/>
      <c r="P192" s="966">
        <f t="shared" si="5"/>
        <v>0</v>
      </c>
    </row>
    <row r="193" spans="2:16" ht="15.75" customHeight="1">
      <c r="B193" s="959" t="s">
        <v>808</v>
      </c>
      <c r="C193" s="960"/>
      <c r="D193" s="961"/>
      <c r="E193" s="961"/>
      <c r="F193" s="961"/>
      <c r="G193" s="961"/>
      <c r="H193" s="962"/>
      <c r="I193" s="965">
        <f t="shared" si="4"/>
        <v>0</v>
      </c>
      <c r="J193" s="960"/>
      <c r="K193" s="961"/>
      <c r="L193" s="961"/>
      <c r="M193" s="961"/>
      <c r="N193" s="961"/>
      <c r="O193" s="961"/>
      <c r="P193" s="966">
        <f t="shared" si="5"/>
        <v>0</v>
      </c>
    </row>
    <row r="194" spans="2:16" ht="15.75" customHeight="1">
      <c r="B194" s="959" t="s">
        <v>809</v>
      </c>
      <c r="C194" s="960"/>
      <c r="D194" s="961"/>
      <c r="E194" s="961"/>
      <c r="F194" s="961"/>
      <c r="G194" s="961"/>
      <c r="H194" s="962"/>
      <c r="I194" s="965">
        <f t="shared" si="4"/>
        <v>0</v>
      </c>
      <c r="J194" s="960"/>
      <c r="K194" s="961"/>
      <c r="L194" s="961"/>
      <c r="M194" s="961"/>
      <c r="N194" s="961"/>
      <c r="O194" s="961"/>
      <c r="P194" s="966">
        <f t="shared" si="5"/>
        <v>0</v>
      </c>
    </row>
    <row r="195" spans="2:16" ht="15.75" customHeight="1">
      <c r="B195" s="959" t="s">
        <v>810</v>
      </c>
      <c r="C195" s="960"/>
      <c r="D195" s="961"/>
      <c r="E195" s="961"/>
      <c r="F195" s="961"/>
      <c r="G195" s="961"/>
      <c r="H195" s="962"/>
      <c r="I195" s="965">
        <f t="shared" si="4"/>
        <v>0</v>
      </c>
      <c r="J195" s="960"/>
      <c r="K195" s="961"/>
      <c r="L195" s="961"/>
      <c r="M195" s="961"/>
      <c r="N195" s="961"/>
      <c r="O195" s="961"/>
      <c r="P195" s="966">
        <f t="shared" si="5"/>
        <v>0</v>
      </c>
    </row>
    <row r="196" spans="2:16" ht="15.75" customHeight="1">
      <c r="B196" s="959" t="s">
        <v>811</v>
      </c>
      <c r="C196" s="960"/>
      <c r="D196" s="961"/>
      <c r="E196" s="961"/>
      <c r="F196" s="961"/>
      <c r="G196" s="961"/>
      <c r="H196" s="962"/>
      <c r="I196" s="965">
        <f t="shared" si="4"/>
        <v>0</v>
      </c>
      <c r="J196" s="960"/>
      <c r="K196" s="961"/>
      <c r="L196" s="961"/>
      <c r="M196" s="961"/>
      <c r="N196" s="961"/>
      <c r="O196" s="961"/>
      <c r="P196" s="966">
        <f t="shared" si="5"/>
        <v>0</v>
      </c>
    </row>
    <row r="197" spans="2:16" ht="15.75" customHeight="1">
      <c r="B197" s="959" t="s">
        <v>812</v>
      </c>
      <c r="C197" s="960"/>
      <c r="D197" s="961"/>
      <c r="E197" s="961"/>
      <c r="F197" s="961"/>
      <c r="G197" s="961"/>
      <c r="H197" s="962"/>
      <c r="I197" s="965">
        <f t="shared" si="4"/>
        <v>0</v>
      </c>
      <c r="J197" s="960"/>
      <c r="K197" s="961"/>
      <c r="L197" s="961"/>
      <c r="M197" s="961"/>
      <c r="N197" s="961"/>
      <c r="O197" s="961"/>
      <c r="P197" s="966">
        <f t="shared" si="5"/>
        <v>0</v>
      </c>
    </row>
    <row r="198" spans="2:16" ht="15.75" customHeight="1">
      <c r="B198" s="959" t="s">
        <v>813</v>
      </c>
      <c r="C198" s="960"/>
      <c r="D198" s="961"/>
      <c r="E198" s="961"/>
      <c r="F198" s="961"/>
      <c r="G198" s="961"/>
      <c r="H198" s="962"/>
      <c r="I198" s="965">
        <f t="shared" si="4"/>
        <v>0</v>
      </c>
      <c r="J198" s="960"/>
      <c r="K198" s="961"/>
      <c r="L198" s="961"/>
      <c r="M198" s="961"/>
      <c r="N198" s="961"/>
      <c r="O198" s="961"/>
      <c r="P198" s="966">
        <f t="shared" si="5"/>
        <v>0</v>
      </c>
    </row>
    <row r="199" spans="2:16" ht="15.75" customHeight="1">
      <c r="B199" s="959" t="s">
        <v>814</v>
      </c>
      <c r="C199" s="960"/>
      <c r="D199" s="961"/>
      <c r="E199" s="961"/>
      <c r="F199" s="961"/>
      <c r="G199" s="961"/>
      <c r="H199" s="962"/>
      <c r="I199" s="965">
        <f t="shared" si="4"/>
        <v>0</v>
      </c>
      <c r="J199" s="960"/>
      <c r="K199" s="961"/>
      <c r="L199" s="961"/>
      <c r="M199" s="961"/>
      <c r="N199" s="961"/>
      <c r="O199" s="961"/>
      <c r="P199" s="966">
        <f t="shared" si="5"/>
        <v>0</v>
      </c>
    </row>
    <row r="200" spans="2:16" ht="15.75" customHeight="1">
      <c r="B200" s="959" t="s">
        <v>815</v>
      </c>
      <c r="C200" s="960"/>
      <c r="D200" s="961"/>
      <c r="E200" s="961"/>
      <c r="F200" s="961"/>
      <c r="G200" s="961"/>
      <c r="H200" s="962"/>
      <c r="I200" s="965">
        <f t="shared" si="4"/>
        <v>0</v>
      </c>
      <c r="J200" s="960"/>
      <c r="K200" s="961"/>
      <c r="L200" s="961"/>
      <c r="M200" s="961"/>
      <c r="N200" s="961"/>
      <c r="O200" s="961"/>
      <c r="P200" s="966">
        <f t="shared" si="5"/>
        <v>0</v>
      </c>
    </row>
    <row r="201" spans="2:16" ht="15.75" customHeight="1">
      <c r="B201" s="959" t="s">
        <v>816</v>
      </c>
      <c r="C201" s="960"/>
      <c r="D201" s="961"/>
      <c r="E201" s="961"/>
      <c r="F201" s="961"/>
      <c r="G201" s="961"/>
      <c r="H201" s="962"/>
      <c r="I201" s="965">
        <f t="shared" si="4"/>
        <v>0</v>
      </c>
      <c r="J201" s="960"/>
      <c r="K201" s="961"/>
      <c r="L201" s="961"/>
      <c r="M201" s="961"/>
      <c r="N201" s="961"/>
      <c r="O201" s="961"/>
      <c r="P201" s="966">
        <f t="shared" si="5"/>
        <v>0</v>
      </c>
    </row>
    <row r="202" spans="2:16" ht="15.75" customHeight="1">
      <c r="B202" s="959" t="s">
        <v>817</v>
      </c>
      <c r="C202" s="960"/>
      <c r="D202" s="961"/>
      <c r="E202" s="961"/>
      <c r="F202" s="961"/>
      <c r="G202" s="961"/>
      <c r="H202" s="962"/>
      <c r="I202" s="965">
        <f t="shared" ref="I202:I265" si="6">SUM(C202:H202)</f>
        <v>0</v>
      </c>
      <c r="J202" s="960"/>
      <c r="K202" s="961"/>
      <c r="L202" s="961"/>
      <c r="M202" s="961"/>
      <c r="N202" s="961"/>
      <c r="O202" s="961"/>
      <c r="P202" s="966">
        <f t="shared" ref="P202:P265" si="7">SUM(J202:O202)</f>
        <v>0</v>
      </c>
    </row>
    <row r="203" spans="2:16" ht="15.75" customHeight="1">
      <c r="B203" s="959" t="s">
        <v>818</v>
      </c>
      <c r="C203" s="960"/>
      <c r="D203" s="961"/>
      <c r="E203" s="961"/>
      <c r="F203" s="961"/>
      <c r="G203" s="961"/>
      <c r="H203" s="962"/>
      <c r="I203" s="965">
        <f t="shared" si="6"/>
        <v>0</v>
      </c>
      <c r="J203" s="960"/>
      <c r="K203" s="961"/>
      <c r="L203" s="961"/>
      <c r="M203" s="961"/>
      <c r="N203" s="961"/>
      <c r="O203" s="961"/>
      <c r="P203" s="966">
        <f t="shared" si="7"/>
        <v>0</v>
      </c>
    </row>
    <row r="204" spans="2:16" ht="15.75" customHeight="1">
      <c r="B204" s="959" t="s">
        <v>819</v>
      </c>
      <c r="C204" s="960"/>
      <c r="D204" s="961"/>
      <c r="E204" s="961"/>
      <c r="F204" s="961"/>
      <c r="G204" s="961"/>
      <c r="H204" s="962"/>
      <c r="I204" s="965">
        <f t="shared" si="6"/>
        <v>0</v>
      </c>
      <c r="J204" s="960"/>
      <c r="K204" s="961"/>
      <c r="L204" s="961"/>
      <c r="M204" s="961"/>
      <c r="N204" s="961"/>
      <c r="O204" s="961"/>
      <c r="P204" s="966">
        <f t="shared" si="7"/>
        <v>0</v>
      </c>
    </row>
    <row r="205" spans="2:16" ht="15.75" customHeight="1">
      <c r="B205" s="959" t="s">
        <v>820</v>
      </c>
      <c r="C205" s="960"/>
      <c r="D205" s="961"/>
      <c r="E205" s="961"/>
      <c r="F205" s="961"/>
      <c r="G205" s="961"/>
      <c r="H205" s="962"/>
      <c r="I205" s="965">
        <f t="shared" si="6"/>
        <v>0</v>
      </c>
      <c r="J205" s="960"/>
      <c r="K205" s="961"/>
      <c r="L205" s="961"/>
      <c r="M205" s="961"/>
      <c r="N205" s="961"/>
      <c r="O205" s="961"/>
      <c r="P205" s="966">
        <f t="shared" si="7"/>
        <v>0</v>
      </c>
    </row>
    <row r="206" spans="2:16" ht="15.75" customHeight="1">
      <c r="B206" s="959" t="s">
        <v>821</v>
      </c>
      <c r="C206" s="960"/>
      <c r="D206" s="961"/>
      <c r="E206" s="961"/>
      <c r="F206" s="961"/>
      <c r="G206" s="961"/>
      <c r="H206" s="962"/>
      <c r="I206" s="965">
        <f t="shared" si="6"/>
        <v>0</v>
      </c>
      <c r="J206" s="960"/>
      <c r="K206" s="961"/>
      <c r="L206" s="961"/>
      <c r="M206" s="961"/>
      <c r="N206" s="961"/>
      <c r="O206" s="961"/>
      <c r="P206" s="966">
        <f t="shared" si="7"/>
        <v>0</v>
      </c>
    </row>
    <row r="207" spans="2:16" ht="15.75" customHeight="1">
      <c r="B207" s="959" t="s">
        <v>822</v>
      </c>
      <c r="C207" s="960"/>
      <c r="D207" s="961"/>
      <c r="E207" s="961"/>
      <c r="F207" s="961"/>
      <c r="G207" s="961"/>
      <c r="H207" s="962"/>
      <c r="I207" s="965">
        <f t="shared" si="6"/>
        <v>0</v>
      </c>
      <c r="J207" s="960"/>
      <c r="K207" s="961"/>
      <c r="L207" s="961"/>
      <c r="M207" s="961"/>
      <c r="N207" s="961"/>
      <c r="O207" s="961"/>
      <c r="P207" s="966">
        <f t="shared" si="7"/>
        <v>0</v>
      </c>
    </row>
    <row r="208" spans="2:16" ht="15.75" customHeight="1">
      <c r="B208" s="959" t="s">
        <v>823</v>
      </c>
      <c r="C208" s="960"/>
      <c r="D208" s="961"/>
      <c r="E208" s="961"/>
      <c r="F208" s="961"/>
      <c r="G208" s="961"/>
      <c r="H208" s="962"/>
      <c r="I208" s="965">
        <f t="shared" si="6"/>
        <v>0</v>
      </c>
      <c r="J208" s="960"/>
      <c r="K208" s="961"/>
      <c r="L208" s="961"/>
      <c r="M208" s="961"/>
      <c r="N208" s="961"/>
      <c r="O208" s="961"/>
      <c r="P208" s="966">
        <f t="shared" si="7"/>
        <v>0</v>
      </c>
    </row>
    <row r="209" spans="2:16" ht="15.75" customHeight="1">
      <c r="B209" s="959" t="s">
        <v>824</v>
      </c>
      <c r="C209" s="960"/>
      <c r="D209" s="961"/>
      <c r="E209" s="961"/>
      <c r="F209" s="961"/>
      <c r="G209" s="961"/>
      <c r="H209" s="962"/>
      <c r="I209" s="965">
        <f t="shared" si="6"/>
        <v>0</v>
      </c>
      <c r="J209" s="960"/>
      <c r="K209" s="961"/>
      <c r="L209" s="961"/>
      <c r="M209" s="961"/>
      <c r="N209" s="961"/>
      <c r="O209" s="961"/>
      <c r="P209" s="966">
        <f t="shared" si="7"/>
        <v>0</v>
      </c>
    </row>
    <row r="210" spans="2:16" ht="15.75" customHeight="1">
      <c r="B210" s="959" t="s">
        <v>825</v>
      </c>
      <c r="C210" s="960"/>
      <c r="D210" s="961"/>
      <c r="E210" s="961"/>
      <c r="F210" s="961"/>
      <c r="G210" s="961"/>
      <c r="H210" s="962"/>
      <c r="I210" s="965">
        <f t="shared" si="6"/>
        <v>0</v>
      </c>
      <c r="J210" s="960"/>
      <c r="K210" s="961"/>
      <c r="L210" s="961"/>
      <c r="M210" s="961"/>
      <c r="N210" s="961"/>
      <c r="O210" s="961"/>
      <c r="P210" s="966">
        <f t="shared" si="7"/>
        <v>0</v>
      </c>
    </row>
    <row r="211" spans="2:16" ht="15.75" customHeight="1">
      <c r="B211" s="959" t="s">
        <v>826</v>
      </c>
      <c r="C211" s="960"/>
      <c r="D211" s="961"/>
      <c r="E211" s="961"/>
      <c r="F211" s="961"/>
      <c r="G211" s="961"/>
      <c r="H211" s="962"/>
      <c r="I211" s="965">
        <f t="shared" si="6"/>
        <v>0</v>
      </c>
      <c r="J211" s="960"/>
      <c r="K211" s="961"/>
      <c r="L211" s="961"/>
      <c r="M211" s="961"/>
      <c r="N211" s="961"/>
      <c r="O211" s="961"/>
      <c r="P211" s="966">
        <f t="shared" si="7"/>
        <v>0</v>
      </c>
    </row>
    <row r="212" spans="2:16" ht="15.75" customHeight="1">
      <c r="B212" s="959" t="s">
        <v>827</v>
      </c>
      <c r="C212" s="960"/>
      <c r="D212" s="961"/>
      <c r="E212" s="961"/>
      <c r="F212" s="961"/>
      <c r="G212" s="961"/>
      <c r="H212" s="962"/>
      <c r="I212" s="965">
        <f t="shared" si="6"/>
        <v>0</v>
      </c>
      <c r="J212" s="960"/>
      <c r="K212" s="961"/>
      <c r="L212" s="961"/>
      <c r="M212" s="961"/>
      <c r="N212" s="961"/>
      <c r="O212" s="961"/>
      <c r="P212" s="966">
        <f t="shared" si="7"/>
        <v>0</v>
      </c>
    </row>
    <row r="213" spans="2:16" ht="15.75" customHeight="1">
      <c r="B213" s="959" t="s">
        <v>828</v>
      </c>
      <c r="C213" s="960"/>
      <c r="D213" s="961"/>
      <c r="E213" s="961"/>
      <c r="F213" s="961"/>
      <c r="G213" s="961"/>
      <c r="H213" s="962"/>
      <c r="I213" s="965">
        <f t="shared" si="6"/>
        <v>0</v>
      </c>
      <c r="J213" s="960"/>
      <c r="K213" s="961"/>
      <c r="L213" s="961"/>
      <c r="M213" s="961"/>
      <c r="N213" s="961"/>
      <c r="O213" s="961"/>
      <c r="P213" s="966">
        <f t="shared" si="7"/>
        <v>0</v>
      </c>
    </row>
    <row r="214" spans="2:16" ht="15.75" customHeight="1">
      <c r="B214" s="959" t="s">
        <v>829</v>
      </c>
      <c r="C214" s="960"/>
      <c r="D214" s="961"/>
      <c r="E214" s="961"/>
      <c r="F214" s="961"/>
      <c r="G214" s="961"/>
      <c r="H214" s="962"/>
      <c r="I214" s="965">
        <f t="shared" si="6"/>
        <v>0</v>
      </c>
      <c r="J214" s="960"/>
      <c r="K214" s="961"/>
      <c r="L214" s="961"/>
      <c r="M214" s="961"/>
      <c r="N214" s="961"/>
      <c r="O214" s="961"/>
      <c r="P214" s="966">
        <f t="shared" si="7"/>
        <v>0</v>
      </c>
    </row>
    <row r="215" spans="2:16" ht="15.75" customHeight="1">
      <c r="B215" s="959" t="s">
        <v>830</v>
      </c>
      <c r="C215" s="960"/>
      <c r="D215" s="961"/>
      <c r="E215" s="961"/>
      <c r="F215" s="961"/>
      <c r="G215" s="961"/>
      <c r="H215" s="962"/>
      <c r="I215" s="965">
        <f t="shared" si="6"/>
        <v>0</v>
      </c>
      <c r="J215" s="960"/>
      <c r="K215" s="961"/>
      <c r="L215" s="961"/>
      <c r="M215" s="961"/>
      <c r="N215" s="961"/>
      <c r="O215" s="961"/>
      <c r="P215" s="966">
        <f t="shared" si="7"/>
        <v>0</v>
      </c>
    </row>
    <row r="216" spans="2:16" ht="15.75" customHeight="1">
      <c r="B216" s="959" t="s">
        <v>831</v>
      </c>
      <c r="C216" s="960"/>
      <c r="D216" s="961"/>
      <c r="E216" s="961"/>
      <c r="F216" s="961"/>
      <c r="G216" s="961"/>
      <c r="H216" s="962"/>
      <c r="I216" s="965">
        <f t="shared" si="6"/>
        <v>0</v>
      </c>
      <c r="J216" s="960"/>
      <c r="K216" s="961"/>
      <c r="L216" s="961"/>
      <c r="M216" s="961"/>
      <c r="N216" s="961"/>
      <c r="O216" s="961"/>
      <c r="P216" s="966">
        <f t="shared" si="7"/>
        <v>0</v>
      </c>
    </row>
    <row r="217" spans="2:16" ht="15.75" customHeight="1">
      <c r="B217" s="959" t="s">
        <v>832</v>
      </c>
      <c r="C217" s="960"/>
      <c r="D217" s="961"/>
      <c r="E217" s="961"/>
      <c r="F217" s="961"/>
      <c r="G217" s="961"/>
      <c r="H217" s="962"/>
      <c r="I217" s="965">
        <f t="shared" si="6"/>
        <v>0</v>
      </c>
      <c r="J217" s="960"/>
      <c r="K217" s="961"/>
      <c r="L217" s="961"/>
      <c r="M217" s="961"/>
      <c r="N217" s="961"/>
      <c r="O217" s="961"/>
      <c r="P217" s="966">
        <f t="shared" si="7"/>
        <v>0</v>
      </c>
    </row>
    <row r="218" spans="2:16" ht="15.75" customHeight="1">
      <c r="B218" s="959" t="s">
        <v>833</v>
      </c>
      <c r="C218" s="960"/>
      <c r="D218" s="961"/>
      <c r="E218" s="961"/>
      <c r="F218" s="961"/>
      <c r="G218" s="961"/>
      <c r="H218" s="962"/>
      <c r="I218" s="965">
        <f t="shared" si="6"/>
        <v>0</v>
      </c>
      <c r="J218" s="960"/>
      <c r="K218" s="961"/>
      <c r="L218" s="961"/>
      <c r="M218" s="961"/>
      <c r="N218" s="961"/>
      <c r="O218" s="961"/>
      <c r="P218" s="966">
        <f t="shared" si="7"/>
        <v>0</v>
      </c>
    </row>
    <row r="219" spans="2:16" ht="15.75" customHeight="1">
      <c r="B219" s="959" t="s">
        <v>834</v>
      </c>
      <c r="C219" s="960"/>
      <c r="D219" s="961"/>
      <c r="E219" s="961"/>
      <c r="F219" s="961"/>
      <c r="G219" s="961"/>
      <c r="H219" s="962"/>
      <c r="I219" s="965">
        <f t="shared" si="6"/>
        <v>0</v>
      </c>
      <c r="J219" s="960"/>
      <c r="K219" s="961"/>
      <c r="L219" s="961"/>
      <c r="M219" s="961"/>
      <c r="N219" s="961"/>
      <c r="O219" s="961"/>
      <c r="P219" s="966">
        <f t="shared" si="7"/>
        <v>0</v>
      </c>
    </row>
    <row r="220" spans="2:16" ht="15.75" customHeight="1">
      <c r="B220" s="959" t="s">
        <v>835</v>
      </c>
      <c r="C220" s="960"/>
      <c r="D220" s="961"/>
      <c r="E220" s="961"/>
      <c r="F220" s="961"/>
      <c r="G220" s="961"/>
      <c r="H220" s="962"/>
      <c r="I220" s="965">
        <f t="shared" si="6"/>
        <v>0</v>
      </c>
      <c r="J220" s="960"/>
      <c r="K220" s="961"/>
      <c r="L220" s="961"/>
      <c r="M220" s="961"/>
      <c r="N220" s="961"/>
      <c r="O220" s="961"/>
      <c r="P220" s="966">
        <f t="shared" si="7"/>
        <v>0</v>
      </c>
    </row>
    <row r="221" spans="2:16" ht="15.75" customHeight="1">
      <c r="B221" s="959" t="s">
        <v>836</v>
      </c>
      <c r="C221" s="960"/>
      <c r="D221" s="961"/>
      <c r="E221" s="961"/>
      <c r="F221" s="961"/>
      <c r="G221" s="961"/>
      <c r="H221" s="962"/>
      <c r="I221" s="965">
        <f t="shared" si="6"/>
        <v>0</v>
      </c>
      <c r="J221" s="960"/>
      <c r="K221" s="961"/>
      <c r="L221" s="961"/>
      <c r="M221" s="961"/>
      <c r="N221" s="961"/>
      <c r="O221" s="961"/>
      <c r="P221" s="966">
        <f t="shared" si="7"/>
        <v>0</v>
      </c>
    </row>
    <row r="222" spans="2:16" ht="15.75" customHeight="1">
      <c r="B222" s="959" t="s">
        <v>837</v>
      </c>
      <c r="C222" s="960"/>
      <c r="D222" s="961"/>
      <c r="E222" s="961"/>
      <c r="F222" s="961"/>
      <c r="G222" s="961"/>
      <c r="H222" s="962"/>
      <c r="I222" s="965">
        <f t="shared" si="6"/>
        <v>0</v>
      </c>
      <c r="J222" s="960"/>
      <c r="K222" s="961"/>
      <c r="L222" s="961"/>
      <c r="M222" s="961"/>
      <c r="N222" s="961"/>
      <c r="O222" s="961"/>
      <c r="P222" s="966">
        <f t="shared" si="7"/>
        <v>0</v>
      </c>
    </row>
    <row r="223" spans="2:16" ht="15.75" customHeight="1">
      <c r="B223" s="959" t="s">
        <v>838</v>
      </c>
      <c r="C223" s="960"/>
      <c r="D223" s="961"/>
      <c r="E223" s="961"/>
      <c r="F223" s="961"/>
      <c r="G223" s="961"/>
      <c r="H223" s="962"/>
      <c r="I223" s="965">
        <f t="shared" si="6"/>
        <v>0</v>
      </c>
      <c r="J223" s="960"/>
      <c r="K223" s="961"/>
      <c r="L223" s="961"/>
      <c r="M223" s="961"/>
      <c r="N223" s="961"/>
      <c r="O223" s="961"/>
      <c r="P223" s="966">
        <f t="shared" si="7"/>
        <v>0</v>
      </c>
    </row>
    <row r="224" spans="2:16" ht="15.75" customHeight="1">
      <c r="B224" s="959" t="s">
        <v>839</v>
      </c>
      <c r="C224" s="960"/>
      <c r="D224" s="961"/>
      <c r="E224" s="961"/>
      <c r="F224" s="961"/>
      <c r="G224" s="961"/>
      <c r="H224" s="962"/>
      <c r="I224" s="965">
        <f t="shared" si="6"/>
        <v>0</v>
      </c>
      <c r="J224" s="960"/>
      <c r="K224" s="961"/>
      <c r="L224" s="961"/>
      <c r="M224" s="961"/>
      <c r="N224" s="961"/>
      <c r="O224" s="961"/>
      <c r="P224" s="966">
        <f t="shared" si="7"/>
        <v>0</v>
      </c>
    </row>
    <row r="225" spans="2:16" ht="15.75" customHeight="1">
      <c r="B225" s="959" t="s">
        <v>840</v>
      </c>
      <c r="C225" s="960"/>
      <c r="D225" s="961"/>
      <c r="E225" s="961"/>
      <c r="F225" s="961"/>
      <c r="G225" s="961"/>
      <c r="H225" s="962"/>
      <c r="I225" s="965">
        <f t="shared" si="6"/>
        <v>0</v>
      </c>
      <c r="J225" s="960"/>
      <c r="K225" s="961"/>
      <c r="L225" s="961"/>
      <c r="M225" s="961"/>
      <c r="N225" s="961"/>
      <c r="O225" s="961"/>
      <c r="P225" s="966">
        <f t="shared" si="7"/>
        <v>0</v>
      </c>
    </row>
    <row r="226" spans="2:16" ht="15.75" customHeight="1">
      <c r="B226" s="959" t="s">
        <v>841</v>
      </c>
      <c r="C226" s="960"/>
      <c r="D226" s="961"/>
      <c r="E226" s="961"/>
      <c r="F226" s="961"/>
      <c r="G226" s="961"/>
      <c r="H226" s="962"/>
      <c r="I226" s="965">
        <f t="shared" si="6"/>
        <v>0</v>
      </c>
      <c r="J226" s="960"/>
      <c r="K226" s="961"/>
      <c r="L226" s="961"/>
      <c r="M226" s="961"/>
      <c r="N226" s="961"/>
      <c r="O226" s="961"/>
      <c r="P226" s="966">
        <f t="shared" si="7"/>
        <v>0</v>
      </c>
    </row>
    <row r="227" spans="2:16" ht="15.75" customHeight="1">
      <c r="B227" s="959" t="s">
        <v>842</v>
      </c>
      <c r="C227" s="960"/>
      <c r="D227" s="961"/>
      <c r="E227" s="961"/>
      <c r="F227" s="961"/>
      <c r="G227" s="961"/>
      <c r="H227" s="962"/>
      <c r="I227" s="965">
        <f t="shared" si="6"/>
        <v>0</v>
      </c>
      <c r="J227" s="960"/>
      <c r="K227" s="961"/>
      <c r="L227" s="961"/>
      <c r="M227" s="961"/>
      <c r="N227" s="961"/>
      <c r="O227" s="961"/>
      <c r="P227" s="966">
        <f t="shared" si="7"/>
        <v>0</v>
      </c>
    </row>
    <row r="228" spans="2:16" ht="15.75" customHeight="1">
      <c r="B228" s="959" t="s">
        <v>843</v>
      </c>
      <c r="C228" s="960"/>
      <c r="D228" s="961"/>
      <c r="E228" s="961"/>
      <c r="F228" s="961"/>
      <c r="G228" s="961"/>
      <c r="H228" s="962"/>
      <c r="I228" s="965">
        <f t="shared" si="6"/>
        <v>0</v>
      </c>
      <c r="J228" s="960"/>
      <c r="K228" s="961"/>
      <c r="L228" s="961"/>
      <c r="M228" s="961"/>
      <c r="N228" s="961"/>
      <c r="O228" s="961"/>
      <c r="P228" s="966">
        <f t="shared" si="7"/>
        <v>0</v>
      </c>
    </row>
    <row r="229" spans="2:16" ht="15.75" customHeight="1">
      <c r="B229" s="959" t="s">
        <v>844</v>
      </c>
      <c r="C229" s="960"/>
      <c r="D229" s="961"/>
      <c r="E229" s="961"/>
      <c r="F229" s="961"/>
      <c r="G229" s="961"/>
      <c r="H229" s="962"/>
      <c r="I229" s="965">
        <f t="shared" si="6"/>
        <v>0</v>
      </c>
      <c r="J229" s="960"/>
      <c r="K229" s="961"/>
      <c r="L229" s="961"/>
      <c r="M229" s="961"/>
      <c r="N229" s="961"/>
      <c r="O229" s="961"/>
      <c r="P229" s="966">
        <f t="shared" si="7"/>
        <v>0</v>
      </c>
    </row>
    <row r="230" spans="2:16" ht="15.75" customHeight="1">
      <c r="B230" s="959" t="s">
        <v>845</v>
      </c>
      <c r="C230" s="960"/>
      <c r="D230" s="961"/>
      <c r="E230" s="961"/>
      <c r="F230" s="961"/>
      <c r="G230" s="961"/>
      <c r="H230" s="962"/>
      <c r="I230" s="965">
        <f t="shared" si="6"/>
        <v>0</v>
      </c>
      <c r="J230" s="960"/>
      <c r="K230" s="961"/>
      <c r="L230" s="961"/>
      <c r="M230" s="961"/>
      <c r="N230" s="961"/>
      <c r="O230" s="961"/>
      <c r="P230" s="966">
        <f t="shared" si="7"/>
        <v>0</v>
      </c>
    </row>
    <row r="231" spans="2:16" ht="15.75" customHeight="1">
      <c r="B231" s="959" t="s">
        <v>846</v>
      </c>
      <c r="C231" s="960"/>
      <c r="D231" s="961"/>
      <c r="E231" s="961"/>
      <c r="F231" s="961"/>
      <c r="G231" s="961"/>
      <c r="H231" s="962"/>
      <c r="I231" s="965">
        <f t="shared" si="6"/>
        <v>0</v>
      </c>
      <c r="J231" s="960"/>
      <c r="K231" s="961"/>
      <c r="L231" s="961"/>
      <c r="M231" s="961"/>
      <c r="N231" s="961"/>
      <c r="O231" s="961"/>
      <c r="P231" s="966">
        <f t="shared" si="7"/>
        <v>0</v>
      </c>
    </row>
    <row r="232" spans="2:16" ht="15.75" customHeight="1">
      <c r="B232" s="959" t="s">
        <v>847</v>
      </c>
      <c r="C232" s="960"/>
      <c r="D232" s="961"/>
      <c r="E232" s="961"/>
      <c r="F232" s="961"/>
      <c r="G232" s="961"/>
      <c r="H232" s="962"/>
      <c r="I232" s="965">
        <f t="shared" si="6"/>
        <v>0</v>
      </c>
      <c r="J232" s="960"/>
      <c r="K232" s="961"/>
      <c r="L232" s="961"/>
      <c r="M232" s="961"/>
      <c r="N232" s="961"/>
      <c r="O232" s="961"/>
      <c r="P232" s="966">
        <f t="shared" si="7"/>
        <v>0</v>
      </c>
    </row>
    <row r="233" spans="2:16" ht="15.75" customHeight="1">
      <c r="B233" s="959" t="s">
        <v>848</v>
      </c>
      <c r="C233" s="960"/>
      <c r="D233" s="961"/>
      <c r="E233" s="961"/>
      <c r="F233" s="961"/>
      <c r="G233" s="961"/>
      <c r="H233" s="962"/>
      <c r="I233" s="965">
        <f t="shared" si="6"/>
        <v>0</v>
      </c>
      <c r="J233" s="960"/>
      <c r="K233" s="961"/>
      <c r="L233" s="961"/>
      <c r="M233" s="961"/>
      <c r="N233" s="961"/>
      <c r="O233" s="961"/>
      <c r="P233" s="966">
        <f t="shared" si="7"/>
        <v>0</v>
      </c>
    </row>
    <row r="234" spans="2:16" ht="15.75" customHeight="1">
      <c r="B234" s="959" t="s">
        <v>849</v>
      </c>
      <c r="C234" s="960"/>
      <c r="D234" s="961"/>
      <c r="E234" s="961"/>
      <c r="F234" s="961"/>
      <c r="G234" s="961"/>
      <c r="H234" s="962"/>
      <c r="I234" s="965">
        <f t="shared" si="6"/>
        <v>0</v>
      </c>
      <c r="J234" s="960"/>
      <c r="K234" s="961"/>
      <c r="L234" s="961"/>
      <c r="M234" s="961"/>
      <c r="N234" s="961"/>
      <c r="O234" s="961"/>
      <c r="P234" s="966">
        <f t="shared" si="7"/>
        <v>0</v>
      </c>
    </row>
    <row r="235" spans="2:16" ht="15.75" customHeight="1">
      <c r="B235" s="959" t="s">
        <v>850</v>
      </c>
      <c r="C235" s="960"/>
      <c r="D235" s="961"/>
      <c r="E235" s="961"/>
      <c r="F235" s="961"/>
      <c r="G235" s="961"/>
      <c r="H235" s="962"/>
      <c r="I235" s="965">
        <f t="shared" si="6"/>
        <v>0</v>
      </c>
      <c r="J235" s="960"/>
      <c r="K235" s="961"/>
      <c r="L235" s="961"/>
      <c r="M235" s="961"/>
      <c r="N235" s="961"/>
      <c r="O235" s="961"/>
      <c r="P235" s="966">
        <f t="shared" si="7"/>
        <v>0</v>
      </c>
    </row>
    <row r="236" spans="2:16" ht="15.75" customHeight="1">
      <c r="B236" s="959" t="s">
        <v>851</v>
      </c>
      <c r="C236" s="960"/>
      <c r="D236" s="961"/>
      <c r="E236" s="961"/>
      <c r="F236" s="961"/>
      <c r="G236" s="961"/>
      <c r="H236" s="962"/>
      <c r="I236" s="965">
        <f t="shared" si="6"/>
        <v>0</v>
      </c>
      <c r="J236" s="960"/>
      <c r="K236" s="961"/>
      <c r="L236" s="961"/>
      <c r="M236" s="961"/>
      <c r="N236" s="961"/>
      <c r="O236" s="961"/>
      <c r="P236" s="966">
        <f t="shared" si="7"/>
        <v>0</v>
      </c>
    </row>
    <row r="237" spans="2:16" ht="15.75" customHeight="1">
      <c r="B237" s="959" t="s">
        <v>852</v>
      </c>
      <c r="C237" s="960"/>
      <c r="D237" s="961"/>
      <c r="E237" s="961"/>
      <c r="F237" s="961"/>
      <c r="G237" s="961"/>
      <c r="H237" s="962"/>
      <c r="I237" s="965">
        <f t="shared" si="6"/>
        <v>0</v>
      </c>
      <c r="J237" s="960"/>
      <c r="K237" s="961"/>
      <c r="L237" s="961"/>
      <c r="M237" s="961"/>
      <c r="N237" s="961"/>
      <c r="O237" s="961"/>
      <c r="P237" s="966">
        <f t="shared" si="7"/>
        <v>0</v>
      </c>
    </row>
    <row r="238" spans="2:16" ht="15.75" customHeight="1">
      <c r="B238" s="959" t="s">
        <v>853</v>
      </c>
      <c r="C238" s="960"/>
      <c r="D238" s="961"/>
      <c r="E238" s="961"/>
      <c r="F238" s="961"/>
      <c r="G238" s="961"/>
      <c r="H238" s="962"/>
      <c r="I238" s="965">
        <f t="shared" si="6"/>
        <v>0</v>
      </c>
      <c r="J238" s="960"/>
      <c r="K238" s="961"/>
      <c r="L238" s="961"/>
      <c r="M238" s="961"/>
      <c r="N238" s="961"/>
      <c r="O238" s="961"/>
      <c r="P238" s="966">
        <f t="shared" si="7"/>
        <v>0</v>
      </c>
    </row>
    <row r="239" spans="2:16" ht="15.75" customHeight="1">
      <c r="B239" s="959" t="s">
        <v>854</v>
      </c>
      <c r="C239" s="960"/>
      <c r="D239" s="961"/>
      <c r="E239" s="961"/>
      <c r="F239" s="961"/>
      <c r="G239" s="961"/>
      <c r="H239" s="962"/>
      <c r="I239" s="965">
        <f t="shared" si="6"/>
        <v>0</v>
      </c>
      <c r="J239" s="960"/>
      <c r="K239" s="961"/>
      <c r="L239" s="961"/>
      <c r="M239" s="961"/>
      <c r="N239" s="961"/>
      <c r="O239" s="961"/>
      <c r="P239" s="966">
        <f t="shared" si="7"/>
        <v>0</v>
      </c>
    </row>
    <row r="240" spans="2:16" ht="15.75" customHeight="1">
      <c r="B240" s="959" t="s">
        <v>855</v>
      </c>
      <c r="C240" s="960"/>
      <c r="D240" s="961"/>
      <c r="E240" s="961"/>
      <c r="F240" s="961"/>
      <c r="G240" s="961"/>
      <c r="H240" s="962"/>
      <c r="I240" s="965">
        <f t="shared" si="6"/>
        <v>0</v>
      </c>
      <c r="J240" s="960"/>
      <c r="K240" s="961"/>
      <c r="L240" s="961"/>
      <c r="M240" s="961"/>
      <c r="N240" s="961"/>
      <c r="O240" s="961"/>
      <c r="P240" s="966">
        <f t="shared" si="7"/>
        <v>0</v>
      </c>
    </row>
    <row r="241" spans="2:16" ht="15.75" customHeight="1">
      <c r="B241" s="959" t="s">
        <v>856</v>
      </c>
      <c r="C241" s="960"/>
      <c r="D241" s="961"/>
      <c r="E241" s="961"/>
      <c r="F241" s="961"/>
      <c r="G241" s="961"/>
      <c r="H241" s="962"/>
      <c r="I241" s="965">
        <f t="shared" si="6"/>
        <v>0</v>
      </c>
      <c r="J241" s="960"/>
      <c r="K241" s="961"/>
      <c r="L241" s="961"/>
      <c r="M241" s="961"/>
      <c r="N241" s="961"/>
      <c r="O241" s="961"/>
      <c r="P241" s="966">
        <f t="shared" si="7"/>
        <v>0</v>
      </c>
    </row>
    <row r="242" spans="2:16" ht="15.75" customHeight="1">
      <c r="B242" s="959" t="s">
        <v>857</v>
      </c>
      <c r="C242" s="960"/>
      <c r="D242" s="961"/>
      <c r="E242" s="961"/>
      <c r="F242" s="961"/>
      <c r="G242" s="961"/>
      <c r="H242" s="962"/>
      <c r="I242" s="965">
        <f t="shared" si="6"/>
        <v>0</v>
      </c>
      <c r="J242" s="960"/>
      <c r="K242" s="961"/>
      <c r="L242" s="961"/>
      <c r="M242" s="961"/>
      <c r="N242" s="961"/>
      <c r="O242" s="961"/>
      <c r="P242" s="966">
        <f t="shared" si="7"/>
        <v>0</v>
      </c>
    </row>
    <row r="243" spans="2:16" ht="15.75" customHeight="1">
      <c r="B243" s="959" t="s">
        <v>858</v>
      </c>
      <c r="C243" s="960"/>
      <c r="D243" s="961"/>
      <c r="E243" s="961"/>
      <c r="F243" s="961"/>
      <c r="G243" s="961"/>
      <c r="H243" s="962"/>
      <c r="I243" s="965">
        <f t="shared" si="6"/>
        <v>0</v>
      </c>
      <c r="J243" s="960"/>
      <c r="K243" s="961"/>
      <c r="L243" s="961"/>
      <c r="M243" s="961"/>
      <c r="N243" s="961"/>
      <c r="O243" s="961"/>
      <c r="P243" s="966">
        <f t="shared" si="7"/>
        <v>0</v>
      </c>
    </row>
    <row r="244" spans="2:16" ht="15.75" customHeight="1">
      <c r="B244" s="959" t="s">
        <v>859</v>
      </c>
      <c r="C244" s="960"/>
      <c r="D244" s="961"/>
      <c r="E244" s="961"/>
      <c r="F244" s="961"/>
      <c r="G244" s="961"/>
      <c r="H244" s="962"/>
      <c r="I244" s="965">
        <f t="shared" si="6"/>
        <v>0</v>
      </c>
      <c r="J244" s="960"/>
      <c r="K244" s="961"/>
      <c r="L244" s="961"/>
      <c r="M244" s="961"/>
      <c r="N244" s="961"/>
      <c r="O244" s="961"/>
      <c r="P244" s="966">
        <f t="shared" si="7"/>
        <v>0</v>
      </c>
    </row>
    <row r="245" spans="2:16" ht="15.75" customHeight="1">
      <c r="B245" s="959" t="s">
        <v>860</v>
      </c>
      <c r="C245" s="960"/>
      <c r="D245" s="961"/>
      <c r="E245" s="961"/>
      <c r="F245" s="961"/>
      <c r="G245" s="961"/>
      <c r="H245" s="962"/>
      <c r="I245" s="965">
        <f t="shared" si="6"/>
        <v>0</v>
      </c>
      <c r="J245" s="960"/>
      <c r="K245" s="961"/>
      <c r="L245" s="961"/>
      <c r="M245" s="961"/>
      <c r="N245" s="961"/>
      <c r="O245" s="961"/>
      <c r="P245" s="966">
        <f t="shared" si="7"/>
        <v>0</v>
      </c>
    </row>
    <row r="246" spans="2:16" ht="15.75" customHeight="1">
      <c r="B246" s="959" t="s">
        <v>861</v>
      </c>
      <c r="C246" s="960"/>
      <c r="D246" s="961"/>
      <c r="E246" s="961"/>
      <c r="F246" s="961"/>
      <c r="G246" s="961"/>
      <c r="H246" s="962"/>
      <c r="I246" s="965">
        <f t="shared" si="6"/>
        <v>0</v>
      </c>
      <c r="J246" s="960"/>
      <c r="K246" s="961"/>
      <c r="L246" s="961"/>
      <c r="M246" s="961"/>
      <c r="N246" s="961"/>
      <c r="O246" s="961"/>
      <c r="P246" s="966">
        <f t="shared" si="7"/>
        <v>0</v>
      </c>
    </row>
    <row r="247" spans="2:16" ht="15.75" customHeight="1">
      <c r="B247" s="959" t="s">
        <v>862</v>
      </c>
      <c r="C247" s="960"/>
      <c r="D247" s="961"/>
      <c r="E247" s="961"/>
      <c r="F247" s="961"/>
      <c r="G247" s="961"/>
      <c r="H247" s="962"/>
      <c r="I247" s="965">
        <f t="shared" si="6"/>
        <v>0</v>
      </c>
      <c r="J247" s="960"/>
      <c r="K247" s="961"/>
      <c r="L247" s="961"/>
      <c r="M247" s="961"/>
      <c r="N247" s="961"/>
      <c r="O247" s="961"/>
      <c r="P247" s="966">
        <f t="shared" si="7"/>
        <v>0</v>
      </c>
    </row>
    <row r="248" spans="2:16" ht="15.75" customHeight="1">
      <c r="B248" s="959" t="s">
        <v>863</v>
      </c>
      <c r="C248" s="960"/>
      <c r="D248" s="961"/>
      <c r="E248" s="961"/>
      <c r="F248" s="961"/>
      <c r="G248" s="961"/>
      <c r="H248" s="962"/>
      <c r="I248" s="965">
        <f t="shared" si="6"/>
        <v>0</v>
      </c>
      <c r="J248" s="960"/>
      <c r="K248" s="961"/>
      <c r="L248" s="961"/>
      <c r="M248" s="961"/>
      <c r="N248" s="961"/>
      <c r="O248" s="961"/>
      <c r="P248" s="966">
        <f t="shared" si="7"/>
        <v>0</v>
      </c>
    </row>
    <row r="249" spans="2:16" ht="15.75" customHeight="1">
      <c r="B249" s="959" t="s">
        <v>864</v>
      </c>
      <c r="C249" s="960"/>
      <c r="D249" s="961"/>
      <c r="E249" s="961"/>
      <c r="F249" s="961"/>
      <c r="G249" s="961"/>
      <c r="H249" s="962"/>
      <c r="I249" s="965">
        <f t="shared" si="6"/>
        <v>0</v>
      </c>
      <c r="J249" s="960"/>
      <c r="K249" s="961"/>
      <c r="L249" s="961"/>
      <c r="M249" s="961"/>
      <c r="N249" s="961"/>
      <c r="O249" s="961"/>
      <c r="P249" s="966">
        <f t="shared" si="7"/>
        <v>0</v>
      </c>
    </row>
    <row r="250" spans="2:16" ht="15.75" customHeight="1">
      <c r="B250" s="959" t="s">
        <v>865</v>
      </c>
      <c r="C250" s="960"/>
      <c r="D250" s="961"/>
      <c r="E250" s="961"/>
      <c r="F250" s="961"/>
      <c r="G250" s="961"/>
      <c r="H250" s="962"/>
      <c r="I250" s="965">
        <f t="shared" si="6"/>
        <v>0</v>
      </c>
      <c r="J250" s="960"/>
      <c r="K250" s="961"/>
      <c r="L250" s="961"/>
      <c r="M250" s="961"/>
      <c r="N250" s="961"/>
      <c r="O250" s="961"/>
      <c r="P250" s="966">
        <f t="shared" si="7"/>
        <v>0</v>
      </c>
    </row>
    <row r="251" spans="2:16" ht="15.75" customHeight="1">
      <c r="B251" s="959" t="s">
        <v>866</v>
      </c>
      <c r="C251" s="960"/>
      <c r="D251" s="961"/>
      <c r="E251" s="961"/>
      <c r="F251" s="961"/>
      <c r="G251" s="961"/>
      <c r="H251" s="962"/>
      <c r="I251" s="965">
        <f t="shared" si="6"/>
        <v>0</v>
      </c>
      <c r="J251" s="960"/>
      <c r="K251" s="961"/>
      <c r="L251" s="961"/>
      <c r="M251" s="961"/>
      <c r="N251" s="961"/>
      <c r="O251" s="961"/>
      <c r="P251" s="966">
        <f t="shared" si="7"/>
        <v>0</v>
      </c>
    </row>
    <row r="252" spans="2:16" ht="15.75" customHeight="1">
      <c r="B252" s="959" t="s">
        <v>867</v>
      </c>
      <c r="C252" s="960"/>
      <c r="D252" s="961"/>
      <c r="E252" s="961"/>
      <c r="F252" s="961"/>
      <c r="G252" s="961"/>
      <c r="H252" s="962"/>
      <c r="I252" s="965">
        <f t="shared" si="6"/>
        <v>0</v>
      </c>
      <c r="J252" s="960"/>
      <c r="K252" s="961"/>
      <c r="L252" s="961"/>
      <c r="M252" s="961"/>
      <c r="N252" s="961"/>
      <c r="O252" s="961"/>
      <c r="P252" s="966">
        <f t="shared" si="7"/>
        <v>0</v>
      </c>
    </row>
    <row r="253" spans="2:16" ht="15.75" customHeight="1">
      <c r="B253" s="959" t="s">
        <v>868</v>
      </c>
      <c r="C253" s="960"/>
      <c r="D253" s="961"/>
      <c r="E253" s="961"/>
      <c r="F253" s="961"/>
      <c r="G253" s="961"/>
      <c r="H253" s="962"/>
      <c r="I253" s="965">
        <f t="shared" si="6"/>
        <v>0</v>
      </c>
      <c r="J253" s="960"/>
      <c r="K253" s="961"/>
      <c r="L253" s="961"/>
      <c r="M253" s="961"/>
      <c r="N253" s="961"/>
      <c r="O253" s="961"/>
      <c r="P253" s="966">
        <f t="shared" si="7"/>
        <v>0</v>
      </c>
    </row>
    <row r="254" spans="2:16" ht="15.75" customHeight="1">
      <c r="B254" s="959" t="s">
        <v>869</v>
      </c>
      <c r="C254" s="960"/>
      <c r="D254" s="961"/>
      <c r="E254" s="961"/>
      <c r="F254" s="961"/>
      <c r="G254" s="961"/>
      <c r="H254" s="962"/>
      <c r="I254" s="965">
        <f t="shared" si="6"/>
        <v>0</v>
      </c>
      <c r="J254" s="960"/>
      <c r="K254" s="961"/>
      <c r="L254" s="961"/>
      <c r="M254" s="961"/>
      <c r="N254" s="961"/>
      <c r="O254" s="961"/>
      <c r="P254" s="966">
        <f t="shared" si="7"/>
        <v>0</v>
      </c>
    </row>
    <row r="255" spans="2:16" ht="15.75" customHeight="1">
      <c r="B255" s="959" t="s">
        <v>870</v>
      </c>
      <c r="C255" s="960"/>
      <c r="D255" s="961"/>
      <c r="E255" s="961"/>
      <c r="F255" s="961"/>
      <c r="G255" s="961"/>
      <c r="H255" s="962"/>
      <c r="I255" s="965">
        <f t="shared" si="6"/>
        <v>0</v>
      </c>
      <c r="J255" s="960"/>
      <c r="K255" s="961"/>
      <c r="L255" s="961"/>
      <c r="M255" s="961"/>
      <c r="N255" s="961"/>
      <c r="O255" s="961"/>
      <c r="P255" s="966">
        <f t="shared" si="7"/>
        <v>0</v>
      </c>
    </row>
    <row r="256" spans="2:16" ht="15.75" customHeight="1">
      <c r="B256" s="959" t="s">
        <v>871</v>
      </c>
      <c r="C256" s="960"/>
      <c r="D256" s="961"/>
      <c r="E256" s="961"/>
      <c r="F256" s="961"/>
      <c r="G256" s="961"/>
      <c r="H256" s="962"/>
      <c r="I256" s="965">
        <f t="shared" si="6"/>
        <v>0</v>
      </c>
      <c r="J256" s="960"/>
      <c r="K256" s="961"/>
      <c r="L256" s="961"/>
      <c r="M256" s="961"/>
      <c r="N256" s="961"/>
      <c r="O256" s="961"/>
      <c r="P256" s="966">
        <f t="shared" si="7"/>
        <v>0</v>
      </c>
    </row>
    <row r="257" spans="2:16" ht="15.75" customHeight="1">
      <c r="B257" s="959" t="s">
        <v>872</v>
      </c>
      <c r="C257" s="960"/>
      <c r="D257" s="961"/>
      <c r="E257" s="961"/>
      <c r="F257" s="961"/>
      <c r="G257" s="961"/>
      <c r="H257" s="962"/>
      <c r="I257" s="965">
        <f t="shared" si="6"/>
        <v>0</v>
      </c>
      <c r="J257" s="960"/>
      <c r="K257" s="961"/>
      <c r="L257" s="961"/>
      <c r="M257" s="961"/>
      <c r="N257" s="961"/>
      <c r="O257" s="961"/>
      <c r="P257" s="966">
        <f t="shared" si="7"/>
        <v>0</v>
      </c>
    </row>
    <row r="258" spans="2:16" ht="15.75" customHeight="1">
      <c r="B258" s="959" t="s">
        <v>873</v>
      </c>
      <c r="C258" s="960"/>
      <c r="D258" s="961"/>
      <c r="E258" s="961"/>
      <c r="F258" s="961"/>
      <c r="G258" s="961"/>
      <c r="H258" s="962"/>
      <c r="I258" s="965">
        <f t="shared" si="6"/>
        <v>0</v>
      </c>
      <c r="J258" s="960"/>
      <c r="K258" s="961"/>
      <c r="L258" s="961"/>
      <c r="M258" s="961"/>
      <c r="N258" s="961"/>
      <c r="O258" s="961"/>
      <c r="P258" s="966">
        <f t="shared" si="7"/>
        <v>0</v>
      </c>
    </row>
    <row r="259" spans="2:16" ht="15.75" customHeight="1">
      <c r="B259" s="959" t="s">
        <v>874</v>
      </c>
      <c r="C259" s="960"/>
      <c r="D259" s="961"/>
      <c r="E259" s="961"/>
      <c r="F259" s="961"/>
      <c r="G259" s="961"/>
      <c r="H259" s="962"/>
      <c r="I259" s="965">
        <f t="shared" si="6"/>
        <v>0</v>
      </c>
      <c r="J259" s="960"/>
      <c r="K259" s="961"/>
      <c r="L259" s="961"/>
      <c r="M259" s="961"/>
      <c r="N259" s="961"/>
      <c r="O259" s="961"/>
      <c r="P259" s="966">
        <f t="shared" si="7"/>
        <v>0</v>
      </c>
    </row>
    <row r="260" spans="2:16" ht="15.75" customHeight="1">
      <c r="B260" s="959" t="s">
        <v>875</v>
      </c>
      <c r="C260" s="960"/>
      <c r="D260" s="961"/>
      <c r="E260" s="961"/>
      <c r="F260" s="961"/>
      <c r="G260" s="961"/>
      <c r="H260" s="962"/>
      <c r="I260" s="965">
        <f t="shared" si="6"/>
        <v>0</v>
      </c>
      <c r="J260" s="960"/>
      <c r="K260" s="961"/>
      <c r="L260" s="961"/>
      <c r="M260" s="961"/>
      <c r="N260" s="961"/>
      <c r="O260" s="961"/>
      <c r="P260" s="966">
        <f t="shared" si="7"/>
        <v>0</v>
      </c>
    </row>
    <row r="261" spans="2:16" ht="15.75" customHeight="1">
      <c r="B261" s="959" t="s">
        <v>876</v>
      </c>
      <c r="C261" s="960"/>
      <c r="D261" s="961"/>
      <c r="E261" s="961"/>
      <c r="F261" s="961"/>
      <c r="G261" s="961"/>
      <c r="H261" s="962"/>
      <c r="I261" s="965">
        <f t="shared" si="6"/>
        <v>0</v>
      </c>
      <c r="J261" s="960"/>
      <c r="K261" s="961"/>
      <c r="L261" s="961"/>
      <c r="M261" s="961"/>
      <c r="N261" s="961"/>
      <c r="O261" s="961"/>
      <c r="P261" s="966">
        <f t="shared" si="7"/>
        <v>0</v>
      </c>
    </row>
    <row r="262" spans="2:16" ht="15.75" customHeight="1">
      <c r="B262" s="959" t="s">
        <v>877</v>
      </c>
      <c r="C262" s="960"/>
      <c r="D262" s="961"/>
      <c r="E262" s="961"/>
      <c r="F262" s="961"/>
      <c r="G262" s="961"/>
      <c r="H262" s="962"/>
      <c r="I262" s="965">
        <f t="shared" si="6"/>
        <v>0</v>
      </c>
      <c r="J262" s="960"/>
      <c r="K262" s="961"/>
      <c r="L262" s="961"/>
      <c r="M262" s="961"/>
      <c r="N262" s="961"/>
      <c r="O262" s="961"/>
      <c r="P262" s="966">
        <f t="shared" si="7"/>
        <v>0</v>
      </c>
    </row>
    <row r="263" spans="2:16" ht="15.75" customHeight="1">
      <c r="B263" s="959" t="s">
        <v>878</v>
      </c>
      <c r="C263" s="960"/>
      <c r="D263" s="961"/>
      <c r="E263" s="961"/>
      <c r="F263" s="961"/>
      <c r="G263" s="961"/>
      <c r="H263" s="962"/>
      <c r="I263" s="965">
        <f t="shared" si="6"/>
        <v>0</v>
      </c>
      <c r="J263" s="960"/>
      <c r="K263" s="961"/>
      <c r="L263" s="961"/>
      <c r="M263" s="961"/>
      <c r="N263" s="961"/>
      <c r="O263" s="961"/>
      <c r="P263" s="966">
        <f t="shared" si="7"/>
        <v>0</v>
      </c>
    </row>
    <row r="264" spans="2:16" ht="15.75" customHeight="1">
      <c r="B264" s="959" t="s">
        <v>879</v>
      </c>
      <c r="C264" s="960"/>
      <c r="D264" s="961"/>
      <c r="E264" s="961"/>
      <c r="F264" s="961"/>
      <c r="G264" s="961"/>
      <c r="H264" s="962"/>
      <c r="I264" s="965">
        <f t="shared" si="6"/>
        <v>0</v>
      </c>
      <c r="J264" s="960"/>
      <c r="K264" s="961"/>
      <c r="L264" s="961"/>
      <c r="M264" s="961"/>
      <c r="N264" s="961"/>
      <c r="O264" s="961"/>
      <c r="P264" s="966">
        <f t="shared" si="7"/>
        <v>0</v>
      </c>
    </row>
    <row r="265" spans="2:16" ht="15.75" customHeight="1">
      <c r="B265" s="959" t="s">
        <v>880</v>
      </c>
      <c r="C265" s="960"/>
      <c r="D265" s="961"/>
      <c r="E265" s="961"/>
      <c r="F265" s="961"/>
      <c r="G265" s="961"/>
      <c r="H265" s="962"/>
      <c r="I265" s="965">
        <f t="shared" si="6"/>
        <v>0</v>
      </c>
      <c r="J265" s="960"/>
      <c r="K265" s="961"/>
      <c r="L265" s="961"/>
      <c r="M265" s="961"/>
      <c r="N265" s="961"/>
      <c r="O265" s="961"/>
      <c r="P265" s="966">
        <f t="shared" si="7"/>
        <v>0</v>
      </c>
    </row>
    <row r="266" spans="2:16" ht="15.75" customHeight="1">
      <c r="B266" s="959" t="s">
        <v>881</v>
      </c>
      <c r="C266" s="960"/>
      <c r="D266" s="961"/>
      <c r="E266" s="961"/>
      <c r="F266" s="961"/>
      <c r="G266" s="961"/>
      <c r="H266" s="962"/>
      <c r="I266" s="965">
        <f t="shared" ref="I266:I329" si="8">SUM(C266:H266)</f>
        <v>0</v>
      </c>
      <c r="J266" s="960"/>
      <c r="K266" s="961"/>
      <c r="L266" s="961"/>
      <c r="M266" s="961"/>
      <c r="N266" s="961"/>
      <c r="O266" s="961"/>
      <c r="P266" s="966">
        <f t="shared" ref="P266:P329" si="9">SUM(J266:O266)</f>
        <v>0</v>
      </c>
    </row>
    <row r="267" spans="2:16" ht="15.75" customHeight="1">
      <c r="B267" s="959" t="s">
        <v>882</v>
      </c>
      <c r="C267" s="960"/>
      <c r="D267" s="961"/>
      <c r="E267" s="961"/>
      <c r="F267" s="961"/>
      <c r="G267" s="961"/>
      <c r="H267" s="962"/>
      <c r="I267" s="965">
        <f t="shared" si="8"/>
        <v>0</v>
      </c>
      <c r="J267" s="960"/>
      <c r="K267" s="961"/>
      <c r="L267" s="961"/>
      <c r="M267" s="961"/>
      <c r="N267" s="961"/>
      <c r="O267" s="961"/>
      <c r="P267" s="966">
        <f t="shared" si="9"/>
        <v>0</v>
      </c>
    </row>
    <row r="268" spans="2:16" ht="15.75" customHeight="1">
      <c r="B268" s="959" t="s">
        <v>883</v>
      </c>
      <c r="C268" s="960"/>
      <c r="D268" s="961"/>
      <c r="E268" s="961"/>
      <c r="F268" s="961"/>
      <c r="G268" s="961"/>
      <c r="H268" s="962"/>
      <c r="I268" s="965">
        <f t="shared" si="8"/>
        <v>0</v>
      </c>
      <c r="J268" s="960"/>
      <c r="K268" s="961"/>
      <c r="L268" s="961"/>
      <c r="M268" s="961"/>
      <c r="N268" s="961"/>
      <c r="O268" s="961"/>
      <c r="P268" s="966">
        <f t="shared" si="9"/>
        <v>0</v>
      </c>
    </row>
    <row r="269" spans="2:16" ht="15.75" customHeight="1">
      <c r="B269" s="959" t="s">
        <v>884</v>
      </c>
      <c r="C269" s="960"/>
      <c r="D269" s="961"/>
      <c r="E269" s="961"/>
      <c r="F269" s="961"/>
      <c r="G269" s="961"/>
      <c r="H269" s="962"/>
      <c r="I269" s="965">
        <f t="shared" si="8"/>
        <v>0</v>
      </c>
      <c r="J269" s="960"/>
      <c r="K269" s="961"/>
      <c r="L269" s="961"/>
      <c r="M269" s="961"/>
      <c r="N269" s="961"/>
      <c r="O269" s="961"/>
      <c r="P269" s="966">
        <f t="shared" si="9"/>
        <v>0</v>
      </c>
    </row>
    <row r="270" spans="2:16" ht="15.75" customHeight="1">
      <c r="B270" s="959" t="s">
        <v>885</v>
      </c>
      <c r="C270" s="960"/>
      <c r="D270" s="961"/>
      <c r="E270" s="961"/>
      <c r="F270" s="961"/>
      <c r="G270" s="961"/>
      <c r="H270" s="962"/>
      <c r="I270" s="965">
        <f t="shared" si="8"/>
        <v>0</v>
      </c>
      <c r="J270" s="960"/>
      <c r="K270" s="961"/>
      <c r="L270" s="961"/>
      <c r="M270" s="961"/>
      <c r="N270" s="961"/>
      <c r="O270" s="961"/>
      <c r="P270" s="966">
        <f t="shared" si="9"/>
        <v>0</v>
      </c>
    </row>
    <row r="271" spans="2:16" ht="15.75" customHeight="1">
      <c r="B271" s="959" t="s">
        <v>886</v>
      </c>
      <c r="C271" s="960"/>
      <c r="D271" s="961"/>
      <c r="E271" s="961"/>
      <c r="F271" s="961"/>
      <c r="G271" s="961"/>
      <c r="H271" s="962"/>
      <c r="I271" s="965">
        <f t="shared" si="8"/>
        <v>0</v>
      </c>
      <c r="J271" s="960"/>
      <c r="K271" s="961"/>
      <c r="L271" s="961"/>
      <c r="M271" s="961"/>
      <c r="N271" s="961"/>
      <c r="O271" s="961"/>
      <c r="P271" s="966">
        <f t="shared" si="9"/>
        <v>0</v>
      </c>
    </row>
    <row r="272" spans="2:16" ht="15.75" customHeight="1">
      <c r="B272" s="959" t="s">
        <v>887</v>
      </c>
      <c r="C272" s="960"/>
      <c r="D272" s="961"/>
      <c r="E272" s="961"/>
      <c r="F272" s="961"/>
      <c r="G272" s="961"/>
      <c r="H272" s="962"/>
      <c r="I272" s="965">
        <f t="shared" si="8"/>
        <v>0</v>
      </c>
      <c r="J272" s="960"/>
      <c r="K272" s="961"/>
      <c r="L272" s="961"/>
      <c r="M272" s="961"/>
      <c r="N272" s="961"/>
      <c r="O272" s="961"/>
      <c r="P272" s="966">
        <f t="shared" si="9"/>
        <v>0</v>
      </c>
    </row>
    <row r="273" spans="2:16" ht="15.75" customHeight="1">
      <c r="B273" s="959" t="s">
        <v>888</v>
      </c>
      <c r="C273" s="960"/>
      <c r="D273" s="961"/>
      <c r="E273" s="961"/>
      <c r="F273" s="961"/>
      <c r="G273" s="961"/>
      <c r="H273" s="962"/>
      <c r="I273" s="965">
        <f t="shared" si="8"/>
        <v>0</v>
      </c>
      <c r="J273" s="960"/>
      <c r="K273" s="961"/>
      <c r="L273" s="961"/>
      <c r="M273" s="961"/>
      <c r="N273" s="961"/>
      <c r="O273" s="961"/>
      <c r="P273" s="966">
        <f t="shared" si="9"/>
        <v>0</v>
      </c>
    </row>
    <row r="274" spans="2:16" ht="15.75" customHeight="1">
      <c r="B274" s="959" t="s">
        <v>889</v>
      </c>
      <c r="C274" s="960"/>
      <c r="D274" s="961"/>
      <c r="E274" s="961"/>
      <c r="F274" s="961"/>
      <c r="G274" s="961"/>
      <c r="H274" s="962"/>
      <c r="I274" s="965">
        <f t="shared" si="8"/>
        <v>0</v>
      </c>
      <c r="J274" s="960"/>
      <c r="K274" s="961"/>
      <c r="L274" s="961"/>
      <c r="M274" s="961"/>
      <c r="N274" s="961"/>
      <c r="O274" s="961"/>
      <c r="P274" s="966">
        <f t="shared" si="9"/>
        <v>0</v>
      </c>
    </row>
    <row r="275" spans="2:16" ht="15.75" customHeight="1">
      <c r="B275" s="959" t="s">
        <v>890</v>
      </c>
      <c r="C275" s="960"/>
      <c r="D275" s="961"/>
      <c r="E275" s="961"/>
      <c r="F275" s="961"/>
      <c r="G275" s="961"/>
      <c r="H275" s="962"/>
      <c r="I275" s="965">
        <f t="shared" si="8"/>
        <v>0</v>
      </c>
      <c r="J275" s="960"/>
      <c r="K275" s="961"/>
      <c r="L275" s="961"/>
      <c r="M275" s="961"/>
      <c r="N275" s="961"/>
      <c r="O275" s="961"/>
      <c r="P275" s="966">
        <f t="shared" si="9"/>
        <v>0</v>
      </c>
    </row>
    <row r="276" spans="2:16" ht="15.75" customHeight="1">
      <c r="B276" s="959" t="s">
        <v>891</v>
      </c>
      <c r="C276" s="960"/>
      <c r="D276" s="961"/>
      <c r="E276" s="961"/>
      <c r="F276" s="961"/>
      <c r="G276" s="961"/>
      <c r="H276" s="962"/>
      <c r="I276" s="965">
        <f t="shared" si="8"/>
        <v>0</v>
      </c>
      <c r="J276" s="960"/>
      <c r="K276" s="961"/>
      <c r="L276" s="961"/>
      <c r="M276" s="961"/>
      <c r="N276" s="961"/>
      <c r="O276" s="961"/>
      <c r="P276" s="966">
        <f t="shared" si="9"/>
        <v>0</v>
      </c>
    </row>
    <row r="277" spans="2:16" ht="15.75" customHeight="1">
      <c r="B277" s="959" t="s">
        <v>892</v>
      </c>
      <c r="C277" s="960"/>
      <c r="D277" s="961"/>
      <c r="E277" s="961"/>
      <c r="F277" s="961"/>
      <c r="G277" s="961"/>
      <c r="H277" s="962"/>
      <c r="I277" s="965">
        <f t="shared" si="8"/>
        <v>0</v>
      </c>
      <c r="J277" s="960"/>
      <c r="K277" s="961"/>
      <c r="L277" s="961"/>
      <c r="M277" s="961"/>
      <c r="N277" s="961"/>
      <c r="O277" s="961"/>
      <c r="P277" s="966">
        <f t="shared" si="9"/>
        <v>0</v>
      </c>
    </row>
    <row r="278" spans="2:16" ht="15.75" customHeight="1">
      <c r="B278" s="959" t="s">
        <v>893</v>
      </c>
      <c r="C278" s="960"/>
      <c r="D278" s="961"/>
      <c r="E278" s="961"/>
      <c r="F278" s="961"/>
      <c r="G278" s="961"/>
      <c r="H278" s="962"/>
      <c r="I278" s="965">
        <f t="shared" si="8"/>
        <v>0</v>
      </c>
      <c r="J278" s="960"/>
      <c r="K278" s="961"/>
      <c r="L278" s="961"/>
      <c r="M278" s="961"/>
      <c r="N278" s="961"/>
      <c r="O278" s="961"/>
      <c r="P278" s="966">
        <f t="shared" si="9"/>
        <v>0</v>
      </c>
    </row>
    <row r="279" spans="2:16" ht="15.75" customHeight="1">
      <c r="B279" s="959" t="s">
        <v>894</v>
      </c>
      <c r="C279" s="960"/>
      <c r="D279" s="961"/>
      <c r="E279" s="961"/>
      <c r="F279" s="961"/>
      <c r="G279" s="961"/>
      <c r="H279" s="962"/>
      <c r="I279" s="965">
        <f t="shared" si="8"/>
        <v>0</v>
      </c>
      <c r="J279" s="960"/>
      <c r="K279" s="961"/>
      <c r="L279" s="961"/>
      <c r="M279" s="961"/>
      <c r="N279" s="961"/>
      <c r="O279" s="961"/>
      <c r="P279" s="966">
        <f t="shared" si="9"/>
        <v>0</v>
      </c>
    </row>
    <row r="280" spans="2:16" ht="15.75" customHeight="1">
      <c r="B280" s="959" t="s">
        <v>895</v>
      </c>
      <c r="C280" s="960"/>
      <c r="D280" s="961"/>
      <c r="E280" s="961"/>
      <c r="F280" s="961"/>
      <c r="G280" s="961"/>
      <c r="H280" s="962"/>
      <c r="I280" s="965">
        <f t="shared" si="8"/>
        <v>0</v>
      </c>
      <c r="J280" s="960"/>
      <c r="K280" s="961"/>
      <c r="L280" s="961"/>
      <c r="M280" s="961"/>
      <c r="N280" s="961"/>
      <c r="O280" s="961"/>
      <c r="P280" s="966">
        <f t="shared" si="9"/>
        <v>0</v>
      </c>
    </row>
    <row r="281" spans="2:16" ht="15.75" customHeight="1">
      <c r="B281" s="959" t="s">
        <v>896</v>
      </c>
      <c r="C281" s="960"/>
      <c r="D281" s="961"/>
      <c r="E281" s="961"/>
      <c r="F281" s="961"/>
      <c r="G281" s="961"/>
      <c r="H281" s="962"/>
      <c r="I281" s="965">
        <f t="shared" si="8"/>
        <v>0</v>
      </c>
      <c r="J281" s="960"/>
      <c r="K281" s="961"/>
      <c r="L281" s="961"/>
      <c r="M281" s="961"/>
      <c r="N281" s="961"/>
      <c r="O281" s="961"/>
      <c r="P281" s="966">
        <f t="shared" si="9"/>
        <v>0</v>
      </c>
    </row>
    <row r="282" spans="2:16" ht="15.75" customHeight="1">
      <c r="B282" s="959" t="s">
        <v>897</v>
      </c>
      <c r="C282" s="960"/>
      <c r="D282" s="961"/>
      <c r="E282" s="961"/>
      <c r="F282" s="961"/>
      <c r="G282" s="961"/>
      <c r="H282" s="962"/>
      <c r="I282" s="965">
        <f t="shared" si="8"/>
        <v>0</v>
      </c>
      <c r="J282" s="960"/>
      <c r="K282" s="961"/>
      <c r="L282" s="961"/>
      <c r="M282" s="961"/>
      <c r="N282" s="961"/>
      <c r="O282" s="961"/>
      <c r="P282" s="966">
        <f t="shared" si="9"/>
        <v>0</v>
      </c>
    </row>
    <row r="283" spans="2:16" ht="15.75" customHeight="1">
      <c r="B283" s="959" t="s">
        <v>898</v>
      </c>
      <c r="C283" s="960"/>
      <c r="D283" s="961"/>
      <c r="E283" s="961"/>
      <c r="F283" s="961"/>
      <c r="G283" s="961"/>
      <c r="H283" s="962"/>
      <c r="I283" s="965">
        <f t="shared" si="8"/>
        <v>0</v>
      </c>
      <c r="J283" s="960"/>
      <c r="K283" s="961"/>
      <c r="L283" s="961"/>
      <c r="M283" s="961"/>
      <c r="N283" s="961"/>
      <c r="O283" s="961"/>
      <c r="P283" s="966">
        <f t="shared" si="9"/>
        <v>0</v>
      </c>
    </row>
    <row r="284" spans="2:16" ht="15.75" customHeight="1">
      <c r="B284" s="959" t="s">
        <v>899</v>
      </c>
      <c r="C284" s="960"/>
      <c r="D284" s="961"/>
      <c r="E284" s="961"/>
      <c r="F284" s="961"/>
      <c r="G284" s="961"/>
      <c r="H284" s="962"/>
      <c r="I284" s="965">
        <f t="shared" si="8"/>
        <v>0</v>
      </c>
      <c r="J284" s="960"/>
      <c r="K284" s="961"/>
      <c r="L284" s="961"/>
      <c r="M284" s="961"/>
      <c r="N284" s="961"/>
      <c r="O284" s="961"/>
      <c r="P284" s="966">
        <f t="shared" si="9"/>
        <v>0</v>
      </c>
    </row>
    <row r="285" spans="2:16" ht="15.75" customHeight="1">
      <c r="B285" s="959" t="s">
        <v>900</v>
      </c>
      <c r="C285" s="960"/>
      <c r="D285" s="961"/>
      <c r="E285" s="961"/>
      <c r="F285" s="961"/>
      <c r="G285" s="961"/>
      <c r="H285" s="962"/>
      <c r="I285" s="965">
        <f t="shared" si="8"/>
        <v>0</v>
      </c>
      <c r="J285" s="960"/>
      <c r="K285" s="961"/>
      <c r="L285" s="961"/>
      <c r="M285" s="961"/>
      <c r="N285" s="961"/>
      <c r="O285" s="961"/>
      <c r="P285" s="966">
        <f t="shared" si="9"/>
        <v>0</v>
      </c>
    </row>
    <row r="286" spans="2:16" ht="15.75" customHeight="1">
      <c r="B286" s="959" t="s">
        <v>901</v>
      </c>
      <c r="C286" s="960"/>
      <c r="D286" s="961"/>
      <c r="E286" s="961"/>
      <c r="F286" s="961"/>
      <c r="G286" s="961"/>
      <c r="H286" s="962"/>
      <c r="I286" s="965">
        <f t="shared" si="8"/>
        <v>0</v>
      </c>
      <c r="J286" s="960"/>
      <c r="K286" s="961"/>
      <c r="L286" s="961"/>
      <c r="M286" s="961"/>
      <c r="N286" s="961"/>
      <c r="O286" s="961"/>
      <c r="P286" s="966">
        <f t="shared" si="9"/>
        <v>0</v>
      </c>
    </row>
    <row r="287" spans="2:16" ht="15.75" customHeight="1">
      <c r="B287" s="959" t="s">
        <v>902</v>
      </c>
      <c r="C287" s="960"/>
      <c r="D287" s="961"/>
      <c r="E287" s="961"/>
      <c r="F287" s="961"/>
      <c r="G287" s="961"/>
      <c r="H287" s="962"/>
      <c r="I287" s="965">
        <f t="shared" si="8"/>
        <v>0</v>
      </c>
      <c r="J287" s="960"/>
      <c r="K287" s="961"/>
      <c r="L287" s="961"/>
      <c r="M287" s="961"/>
      <c r="N287" s="961"/>
      <c r="O287" s="961"/>
      <c r="P287" s="966">
        <f t="shared" si="9"/>
        <v>0</v>
      </c>
    </row>
    <row r="288" spans="2:16" ht="15.75" customHeight="1">
      <c r="B288" s="959" t="s">
        <v>903</v>
      </c>
      <c r="C288" s="960"/>
      <c r="D288" s="961"/>
      <c r="E288" s="961"/>
      <c r="F288" s="961"/>
      <c r="G288" s="961"/>
      <c r="H288" s="962"/>
      <c r="I288" s="965">
        <f t="shared" si="8"/>
        <v>0</v>
      </c>
      <c r="J288" s="960"/>
      <c r="K288" s="961"/>
      <c r="L288" s="961"/>
      <c r="M288" s="961"/>
      <c r="N288" s="961"/>
      <c r="O288" s="961"/>
      <c r="P288" s="966">
        <f t="shared" si="9"/>
        <v>0</v>
      </c>
    </row>
    <row r="289" spans="2:16" ht="15.75" customHeight="1">
      <c r="B289" s="959" t="s">
        <v>904</v>
      </c>
      <c r="C289" s="960"/>
      <c r="D289" s="961"/>
      <c r="E289" s="961"/>
      <c r="F289" s="961"/>
      <c r="G289" s="961"/>
      <c r="H289" s="962"/>
      <c r="I289" s="965">
        <f t="shared" si="8"/>
        <v>0</v>
      </c>
      <c r="J289" s="960"/>
      <c r="K289" s="961"/>
      <c r="L289" s="961"/>
      <c r="M289" s="961"/>
      <c r="N289" s="961"/>
      <c r="O289" s="961"/>
      <c r="P289" s="966">
        <f t="shared" si="9"/>
        <v>0</v>
      </c>
    </row>
    <row r="290" spans="2:16" ht="15.75" customHeight="1">
      <c r="B290" s="959" t="s">
        <v>905</v>
      </c>
      <c r="C290" s="960"/>
      <c r="D290" s="961"/>
      <c r="E290" s="961"/>
      <c r="F290" s="961"/>
      <c r="G290" s="961"/>
      <c r="H290" s="962"/>
      <c r="I290" s="965">
        <f t="shared" si="8"/>
        <v>0</v>
      </c>
      <c r="J290" s="960"/>
      <c r="K290" s="961"/>
      <c r="L290" s="961"/>
      <c r="M290" s="961"/>
      <c r="N290" s="961"/>
      <c r="O290" s="961"/>
      <c r="P290" s="966">
        <f t="shared" si="9"/>
        <v>0</v>
      </c>
    </row>
    <row r="291" spans="2:16" ht="15.75" customHeight="1">
      <c r="B291" s="959" t="s">
        <v>906</v>
      </c>
      <c r="C291" s="960"/>
      <c r="D291" s="961"/>
      <c r="E291" s="961"/>
      <c r="F291" s="961"/>
      <c r="G291" s="961"/>
      <c r="H291" s="962"/>
      <c r="I291" s="965">
        <f t="shared" si="8"/>
        <v>0</v>
      </c>
      <c r="J291" s="960"/>
      <c r="K291" s="961"/>
      <c r="L291" s="961"/>
      <c r="M291" s="961"/>
      <c r="N291" s="961"/>
      <c r="O291" s="961"/>
      <c r="P291" s="966">
        <f t="shared" si="9"/>
        <v>0</v>
      </c>
    </row>
    <row r="292" spans="2:16" ht="15.75" customHeight="1">
      <c r="B292" s="959" t="s">
        <v>907</v>
      </c>
      <c r="C292" s="960"/>
      <c r="D292" s="961"/>
      <c r="E292" s="961"/>
      <c r="F292" s="961"/>
      <c r="G292" s="961"/>
      <c r="H292" s="962"/>
      <c r="I292" s="965">
        <f t="shared" si="8"/>
        <v>0</v>
      </c>
      <c r="J292" s="960"/>
      <c r="K292" s="961"/>
      <c r="L292" s="961"/>
      <c r="M292" s="961"/>
      <c r="N292" s="961"/>
      <c r="O292" s="961"/>
      <c r="P292" s="966">
        <f t="shared" si="9"/>
        <v>0</v>
      </c>
    </row>
    <row r="293" spans="2:16" ht="15.75" customHeight="1">
      <c r="B293" s="959" t="s">
        <v>908</v>
      </c>
      <c r="C293" s="960"/>
      <c r="D293" s="961"/>
      <c r="E293" s="961"/>
      <c r="F293" s="961"/>
      <c r="G293" s="961"/>
      <c r="H293" s="962"/>
      <c r="I293" s="965">
        <f t="shared" si="8"/>
        <v>0</v>
      </c>
      <c r="J293" s="960"/>
      <c r="K293" s="961"/>
      <c r="L293" s="961"/>
      <c r="M293" s="961"/>
      <c r="N293" s="961"/>
      <c r="O293" s="961"/>
      <c r="P293" s="966">
        <f t="shared" si="9"/>
        <v>0</v>
      </c>
    </row>
    <row r="294" spans="2:16" ht="15.75" customHeight="1">
      <c r="B294" s="959" t="s">
        <v>909</v>
      </c>
      <c r="C294" s="960"/>
      <c r="D294" s="961"/>
      <c r="E294" s="961"/>
      <c r="F294" s="961"/>
      <c r="G294" s="961"/>
      <c r="H294" s="962"/>
      <c r="I294" s="965">
        <f t="shared" si="8"/>
        <v>0</v>
      </c>
      <c r="J294" s="960"/>
      <c r="K294" s="961"/>
      <c r="L294" s="961"/>
      <c r="M294" s="961"/>
      <c r="N294" s="961"/>
      <c r="O294" s="961"/>
      <c r="P294" s="966">
        <f t="shared" si="9"/>
        <v>0</v>
      </c>
    </row>
    <row r="295" spans="2:16" ht="15.75" customHeight="1">
      <c r="B295" s="959" t="s">
        <v>910</v>
      </c>
      <c r="C295" s="960"/>
      <c r="D295" s="961"/>
      <c r="E295" s="961"/>
      <c r="F295" s="961"/>
      <c r="G295" s="961"/>
      <c r="H295" s="962"/>
      <c r="I295" s="965">
        <f t="shared" si="8"/>
        <v>0</v>
      </c>
      <c r="J295" s="960"/>
      <c r="K295" s="961"/>
      <c r="L295" s="961"/>
      <c r="M295" s="961"/>
      <c r="N295" s="961"/>
      <c r="O295" s="961"/>
      <c r="P295" s="966">
        <f t="shared" si="9"/>
        <v>0</v>
      </c>
    </row>
    <row r="296" spans="2:16" ht="15.75" customHeight="1">
      <c r="B296" s="959" t="s">
        <v>911</v>
      </c>
      <c r="C296" s="960"/>
      <c r="D296" s="961"/>
      <c r="E296" s="961"/>
      <c r="F296" s="961"/>
      <c r="G296" s="961"/>
      <c r="H296" s="962"/>
      <c r="I296" s="965">
        <f t="shared" si="8"/>
        <v>0</v>
      </c>
      <c r="J296" s="960"/>
      <c r="K296" s="961"/>
      <c r="L296" s="961"/>
      <c r="M296" s="961"/>
      <c r="N296" s="961"/>
      <c r="O296" s="961"/>
      <c r="P296" s="966">
        <f t="shared" si="9"/>
        <v>0</v>
      </c>
    </row>
    <row r="297" spans="2:16" ht="15.75" customHeight="1">
      <c r="B297" s="959" t="s">
        <v>912</v>
      </c>
      <c r="C297" s="960"/>
      <c r="D297" s="961"/>
      <c r="E297" s="961"/>
      <c r="F297" s="961"/>
      <c r="G297" s="961"/>
      <c r="H297" s="962"/>
      <c r="I297" s="965">
        <f t="shared" si="8"/>
        <v>0</v>
      </c>
      <c r="J297" s="960"/>
      <c r="K297" s="961"/>
      <c r="L297" s="961"/>
      <c r="M297" s="961"/>
      <c r="N297" s="961"/>
      <c r="O297" s="961"/>
      <c r="P297" s="966">
        <f t="shared" si="9"/>
        <v>0</v>
      </c>
    </row>
    <row r="298" spans="2:16" ht="15.75" customHeight="1">
      <c r="B298" s="959" t="s">
        <v>913</v>
      </c>
      <c r="C298" s="960"/>
      <c r="D298" s="961"/>
      <c r="E298" s="961"/>
      <c r="F298" s="961"/>
      <c r="G298" s="961"/>
      <c r="H298" s="962"/>
      <c r="I298" s="965">
        <f t="shared" si="8"/>
        <v>0</v>
      </c>
      <c r="J298" s="960"/>
      <c r="K298" s="961"/>
      <c r="L298" s="961"/>
      <c r="M298" s="961"/>
      <c r="N298" s="961"/>
      <c r="O298" s="961"/>
      <c r="P298" s="966">
        <f t="shared" si="9"/>
        <v>0</v>
      </c>
    </row>
    <row r="299" spans="2:16" ht="15.75" customHeight="1">
      <c r="B299" s="959" t="s">
        <v>914</v>
      </c>
      <c r="C299" s="960"/>
      <c r="D299" s="961"/>
      <c r="E299" s="961"/>
      <c r="F299" s="961"/>
      <c r="G299" s="961"/>
      <c r="H299" s="962"/>
      <c r="I299" s="965">
        <f t="shared" si="8"/>
        <v>0</v>
      </c>
      <c r="J299" s="960"/>
      <c r="K299" s="961"/>
      <c r="L299" s="961"/>
      <c r="M299" s="961"/>
      <c r="N299" s="961"/>
      <c r="O299" s="961"/>
      <c r="P299" s="966">
        <f t="shared" si="9"/>
        <v>0</v>
      </c>
    </row>
    <row r="300" spans="2:16" ht="15.75" customHeight="1">
      <c r="B300" s="959" t="s">
        <v>915</v>
      </c>
      <c r="C300" s="960"/>
      <c r="D300" s="961"/>
      <c r="E300" s="961"/>
      <c r="F300" s="961"/>
      <c r="G300" s="961"/>
      <c r="H300" s="962"/>
      <c r="I300" s="965">
        <f t="shared" si="8"/>
        <v>0</v>
      </c>
      <c r="J300" s="960"/>
      <c r="K300" s="961"/>
      <c r="L300" s="961"/>
      <c r="M300" s="961"/>
      <c r="N300" s="961"/>
      <c r="O300" s="961"/>
      <c r="P300" s="966">
        <f t="shared" si="9"/>
        <v>0</v>
      </c>
    </row>
    <row r="301" spans="2:16" ht="15.75" customHeight="1">
      <c r="B301" s="959" t="s">
        <v>916</v>
      </c>
      <c r="C301" s="960"/>
      <c r="D301" s="961"/>
      <c r="E301" s="961"/>
      <c r="F301" s="961"/>
      <c r="G301" s="961"/>
      <c r="H301" s="962"/>
      <c r="I301" s="965">
        <f t="shared" si="8"/>
        <v>0</v>
      </c>
      <c r="J301" s="960"/>
      <c r="K301" s="961"/>
      <c r="L301" s="961"/>
      <c r="M301" s="961"/>
      <c r="N301" s="961"/>
      <c r="O301" s="961"/>
      <c r="P301" s="966">
        <f t="shared" si="9"/>
        <v>0</v>
      </c>
    </row>
    <row r="302" spans="2:16" ht="15.75" customHeight="1">
      <c r="B302" s="959" t="s">
        <v>917</v>
      </c>
      <c r="C302" s="960"/>
      <c r="D302" s="961"/>
      <c r="E302" s="961"/>
      <c r="F302" s="961"/>
      <c r="G302" s="961"/>
      <c r="H302" s="962"/>
      <c r="I302" s="965">
        <f t="shared" si="8"/>
        <v>0</v>
      </c>
      <c r="J302" s="960"/>
      <c r="K302" s="961"/>
      <c r="L302" s="961"/>
      <c r="M302" s="961"/>
      <c r="N302" s="961"/>
      <c r="O302" s="961"/>
      <c r="P302" s="966">
        <f t="shared" si="9"/>
        <v>0</v>
      </c>
    </row>
    <row r="303" spans="2:16" ht="15.75" customHeight="1">
      <c r="B303" s="959" t="s">
        <v>918</v>
      </c>
      <c r="C303" s="960"/>
      <c r="D303" s="961"/>
      <c r="E303" s="961"/>
      <c r="F303" s="961"/>
      <c r="G303" s="961"/>
      <c r="H303" s="962"/>
      <c r="I303" s="965">
        <f t="shared" si="8"/>
        <v>0</v>
      </c>
      <c r="J303" s="960"/>
      <c r="K303" s="961"/>
      <c r="L303" s="961"/>
      <c r="M303" s="961"/>
      <c r="N303" s="961"/>
      <c r="O303" s="961"/>
      <c r="P303" s="966">
        <f t="shared" si="9"/>
        <v>0</v>
      </c>
    </row>
    <row r="304" spans="2:16" ht="15.75" customHeight="1">
      <c r="B304" s="959" t="s">
        <v>919</v>
      </c>
      <c r="C304" s="960"/>
      <c r="D304" s="961"/>
      <c r="E304" s="961"/>
      <c r="F304" s="961"/>
      <c r="G304" s="961"/>
      <c r="H304" s="962"/>
      <c r="I304" s="965">
        <f t="shared" si="8"/>
        <v>0</v>
      </c>
      <c r="J304" s="960"/>
      <c r="K304" s="961"/>
      <c r="L304" s="961"/>
      <c r="M304" s="961"/>
      <c r="N304" s="961"/>
      <c r="O304" s="961"/>
      <c r="P304" s="966">
        <f t="shared" si="9"/>
        <v>0</v>
      </c>
    </row>
    <row r="305" spans="2:16" ht="15.75" customHeight="1">
      <c r="B305" s="959" t="s">
        <v>920</v>
      </c>
      <c r="C305" s="960"/>
      <c r="D305" s="961"/>
      <c r="E305" s="961"/>
      <c r="F305" s="961"/>
      <c r="G305" s="961"/>
      <c r="H305" s="962"/>
      <c r="I305" s="965">
        <f t="shared" si="8"/>
        <v>0</v>
      </c>
      <c r="J305" s="960"/>
      <c r="K305" s="961"/>
      <c r="L305" s="961"/>
      <c r="M305" s="961"/>
      <c r="N305" s="961"/>
      <c r="O305" s="961"/>
      <c r="P305" s="966">
        <f t="shared" si="9"/>
        <v>0</v>
      </c>
    </row>
    <row r="306" spans="2:16" ht="15.75" customHeight="1">
      <c r="B306" s="959" t="s">
        <v>921</v>
      </c>
      <c r="C306" s="960"/>
      <c r="D306" s="961"/>
      <c r="E306" s="961"/>
      <c r="F306" s="961"/>
      <c r="G306" s="961"/>
      <c r="H306" s="962"/>
      <c r="I306" s="965">
        <f t="shared" si="8"/>
        <v>0</v>
      </c>
      <c r="J306" s="960"/>
      <c r="K306" s="961"/>
      <c r="L306" s="961"/>
      <c r="M306" s="961"/>
      <c r="N306" s="961"/>
      <c r="O306" s="961"/>
      <c r="P306" s="966">
        <f t="shared" si="9"/>
        <v>0</v>
      </c>
    </row>
    <row r="307" spans="2:16" ht="15.75" customHeight="1">
      <c r="B307" s="959" t="s">
        <v>922</v>
      </c>
      <c r="C307" s="960"/>
      <c r="D307" s="961"/>
      <c r="E307" s="961"/>
      <c r="F307" s="961"/>
      <c r="G307" s="961"/>
      <c r="H307" s="962"/>
      <c r="I307" s="965">
        <f t="shared" si="8"/>
        <v>0</v>
      </c>
      <c r="J307" s="960"/>
      <c r="K307" s="961"/>
      <c r="L307" s="961"/>
      <c r="M307" s="961"/>
      <c r="N307" s="961"/>
      <c r="O307" s="961"/>
      <c r="P307" s="966">
        <f t="shared" si="9"/>
        <v>0</v>
      </c>
    </row>
    <row r="308" spans="2:16" ht="15.75" customHeight="1">
      <c r="B308" s="959" t="s">
        <v>923</v>
      </c>
      <c r="C308" s="960"/>
      <c r="D308" s="961"/>
      <c r="E308" s="961"/>
      <c r="F308" s="961"/>
      <c r="G308" s="961"/>
      <c r="H308" s="962"/>
      <c r="I308" s="965">
        <f t="shared" si="8"/>
        <v>0</v>
      </c>
      <c r="J308" s="960"/>
      <c r="K308" s="961"/>
      <c r="L308" s="961"/>
      <c r="M308" s="961"/>
      <c r="N308" s="961"/>
      <c r="O308" s="961"/>
      <c r="P308" s="966">
        <f t="shared" si="9"/>
        <v>0</v>
      </c>
    </row>
    <row r="309" spans="2:16" ht="15.75" customHeight="1">
      <c r="B309" s="959" t="s">
        <v>924</v>
      </c>
      <c r="C309" s="960"/>
      <c r="D309" s="961"/>
      <c r="E309" s="961"/>
      <c r="F309" s="961"/>
      <c r="G309" s="961"/>
      <c r="H309" s="962"/>
      <c r="I309" s="965">
        <f t="shared" si="8"/>
        <v>0</v>
      </c>
      <c r="J309" s="960"/>
      <c r="K309" s="961"/>
      <c r="L309" s="961"/>
      <c r="M309" s="961"/>
      <c r="N309" s="961"/>
      <c r="O309" s="961"/>
      <c r="P309" s="966">
        <f t="shared" si="9"/>
        <v>0</v>
      </c>
    </row>
    <row r="310" spans="2:16" ht="15.75" customHeight="1">
      <c r="B310" s="959" t="s">
        <v>925</v>
      </c>
      <c r="C310" s="960"/>
      <c r="D310" s="961"/>
      <c r="E310" s="961"/>
      <c r="F310" s="961"/>
      <c r="G310" s="961"/>
      <c r="H310" s="962"/>
      <c r="I310" s="965">
        <f t="shared" si="8"/>
        <v>0</v>
      </c>
      <c r="J310" s="960"/>
      <c r="K310" s="961"/>
      <c r="L310" s="961"/>
      <c r="M310" s="961"/>
      <c r="N310" s="961"/>
      <c r="O310" s="961"/>
      <c r="P310" s="966">
        <f t="shared" si="9"/>
        <v>0</v>
      </c>
    </row>
    <row r="311" spans="2:16" ht="15.75" customHeight="1">
      <c r="B311" s="959" t="s">
        <v>926</v>
      </c>
      <c r="C311" s="960"/>
      <c r="D311" s="961"/>
      <c r="E311" s="961"/>
      <c r="F311" s="961"/>
      <c r="G311" s="961"/>
      <c r="H311" s="962"/>
      <c r="I311" s="965">
        <f t="shared" si="8"/>
        <v>0</v>
      </c>
      <c r="J311" s="960"/>
      <c r="K311" s="961"/>
      <c r="L311" s="961"/>
      <c r="M311" s="961"/>
      <c r="N311" s="961"/>
      <c r="O311" s="961"/>
      <c r="P311" s="966">
        <f t="shared" si="9"/>
        <v>0</v>
      </c>
    </row>
    <row r="312" spans="2:16" ht="15.75" customHeight="1">
      <c r="B312" s="959" t="s">
        <v>927</v>
      </c>
      <c r="C312" s="960"/>
      <c r="D312" s="961"/>
      <c r="E312" s="961"/>
      <c r="F312" s="961"/>
      <c r="G312" s="961"/>
      <c r="H312" s="962"/>
      <c r="I312" s="965">
        <f t="shared" si="8"/>
        <v>0</v>
      </c>
      <c r="J312" s="960"/>
      <c r="K312" s="961"/>
      <c r="L312" s="961"/>
      <c r="M312" s="961"/>
      <c r="N312" s="961"/>
      <c r="O312" s="961"/>
      <c r="P312" s="966">
        <f t="shared" si="9"/>
        <v>0</v>
      </c>
    </row>
    <row r="313" spans="2:16" ht="15.75" customHeight="1">
      <c r="B313" s="959" t="s">
        <v>928</v>
      </c>
      <c r="C313" s="960"/>
      <c r="D313" s="961"/>
      <c r="E313" s="961"/>
      <c r="F313" s="961"/>
      <c r="G313" s="961"/>
      <c r="H313" s="962"/>
      <c r="I313" s="965">
        <f t="shared" si="8"/>
        <v>0</v>
      </c>
      <c r="J313" s="960"/>
      <c r="K313" s="961"/>
      <c r="L313" s="961"/>
      <c r="M313" s="961"/>
      <c r="N313" s="961"/>
      <c r="O313" s="961"/>
      <c r="P313" s="966">
        <f t="shared" si="9"/>
        <v>0</v>
      </c>
    </row>
    <row r="314" spans="2:16" ht="15.75" customHeight="1">
      <c r="B314" s="959" t="s">
        <v>929</v>
      </c>
      <c r="C314" s="960"/>
      <c r="D314" s="961"/>
      <c r="E314" s="961"/>
      <c r="F314" s="961"/>
      <c r="G314" s="961"/>
      <c r="H314" s="962"/>
      <c r="I314" s="965">
        <f t="shared" si="8"/>
        <v>0</v>
      </c>
      <c r="J314" s="960"/>
      <c r="K314" s="961"/>
      <c r="L314" s="961"/>
      <c r="M314" s="961"/>
      <c r="N314" s="961"/>
      <c r="O314" s="961"/>
      <c r="P314" s="966">
        <f t="shared" si="9"/>
        <v>0</v>
      </c>
    </row>
    <row r="315" spans="2:16" ht="15.75" customHeight="1">
      <c r="B315" s="959" t="s">
        <v>930</v>
      </c>
      <c r="C315" s="960"/>
      <c r="D315" s="961"/>
      <c r="E315" s="961"/>
      <c r="F315" s="961"/>
      <c r="G315" s="961"/>
      <c r="H315" s="962"/>
      <c r="I315" s="965">
        <f t="shared" si="8"/>
        <v>0</v>
      </c>
      <c r="J315" s="960"/>
      <c r="K315" s="961"/>
      <c r="L315" s="961"/>
      <c r="M315" s="961"/>
      <c r="N315" s="961"/>
      <c r="O315" s="961"/>
      <c r="P315" s="966">
        <f t="shared" si="9"/>
        <v>0</v>
      </c>
    </row>
    <row r="316" spans="2:16" ht="15.75" customHeight="1">
      <c r="B316" s="959" t="s">
        <v>931</v>
      </c>
      <c r="C316" s="960"/>
      <c r="D316" s="961"/>
      <c r="E316" s="961"/>
      <c r="F316" s="961"/>
      <c r="G316" s="961"/>
      <c r="H316" s="962"/>
      <c r="I316" s="965">
        <f t="shared" si="8"/>
        <v>0</v>
      </c>
      <c r="J316" s="960"/>
      <c r="K316" s="961"/>
      <c r="L316" s="961"/>
      <c r="M316" s="961"/>
      <c r="N316" s="961"/>
      <c r="O316" s="961"/>
      <c r="P316" s="966">
        <f t="shared" si="9"/>
        <v>0</v>
      </c>
    </row>
    <row r="317" spans="2:16" ht="15.75" customHeight="1">
      <c r="B317" s="959" t="s">
        <v>932</v>
      </c>
      <c r="C317" s="960"/>
      <c r="D317" s="961"/>
      <c r="E317" s="961"/>
      <c r="F317" s="961"/>
      <c r="G317" s="961"/>
      <c r="H317" s="962"/>
      <c r="I317" s="965">
        <f t="shared" si="8"/>
        <v>0</v>
      </c>
      <c r="J317" s="960"/>
      <c r="K317" s="961"/>
      <c r="L317" s="961"/>
      <c r="M317" s="961"/>
      <c r="N317" s="961"/>
      <c r="O317" s="961"/>
      <c r="P317" s="966">
        <f t="shared" si="9"/>
        <v>0</v>
      </c>
    </row>
    <row r="318" spans="2:16" ht="15.75" customHeight="1">
      <c r="B318" s="959" t="s">
        <v>933</v>
      </c>
      <c r="C318" s="960"/>
      <c r="D318" s="961"/>
      <c r="E318" s="961"/>
      <c r="F318" s="961"/>
      <c r="G318" s="961"/>
      <c r="H318" s="962"/>
      <c r="I318" s="965">
        <f t="shared" si="8"/>
        <v>0</v>
      </c>
      <c r="J318" s="960"/>
      <c r="K318" s="961"/>
      <c r="L318" s="961"/>
      <c r="M318" s="961"/>
      <c r="N318" s="961"/>
      <c r="O318" s="961"/>
      <c r="P318" s="966">
        <f t="shared" si="9"/>
        <v>0</v>
      </c>
    </row>
    <row r="319" spans="2:16" ht="15.75" customHeight="1">
      <c r="B319" s="959" t="s">
        <v>934</v>
      </c>
      <c r="C319" s="960"/>
      <c r="D319" s="961"/>
      <c r="E319" s="961"/>
      <c r="F319" s="961"/>
      <c r="G319" s="961"/>
      <c r="H319" s="962"/>
      <c r="I319" s="965">
        <f t="shared" si="8"/>
        <v>0</v>
      </c>
      <c r="J319" s="960"/>
      <c r="K319" s="961"/>
      <c r="L319" s="961"/>
      <c r="M319" s="961"/>
      <c r="N319" s="961"/>
      <c r="O319" s="961"/>
      <c r="P319" s="966">
        <f t="shared" si="9"/>
        <v>0</v>
      </c>
    </row>
    <row r="320" spans="2:16" ht="15.75" customHeight="1">
      <c r="B320" s="959" t="s">
        <v>935</v>
      </c>
      <c r="C320" s="960"/>
      <c r="D320" s="961"/>
      <c r="E320" s="961"/>
      <c r="F320" s="961"/>
      <c r="G320" s="961"/>
      <c r="H320" s="962"/>
      <c r="I320" s="965">
        <f t="shared" si="8"/>
        <v>0</v>
      </c>
      <c r="J320" s="960"/>
      <c r="K320" s="961"/>
      <c r="L320" s="961"/>
      <c r="M320" s="961"/>
      <c r="N320" s="961"/>
      <c r="O320" s="961"/>
      <c r="P320" s="966">
        <f t="shared" si="9"/>
        <v>0</v>
      </c>
    </row>
    <row r="321" spans="2:16" ht="15.75" customHeight="1">
      <c r="B321" s="959" t="s">
        <v>936</v>
      </c>
      <c r="C321" s="960"/>
      <c r="D321" s="961"/>
      <c r="E321" s="961"/>
      <c r="F321" s="961"/>
      <c r="G321" s="961"/>
      <c r="H321" s="962"/>
      <c r="I321" s="965">
        <f t="shared" si="8"/>
        <v>0</v>
      </c>
      <c r="J321" s="960"/>
      <c r="K321" s="961"/>
      <c r="L321" s="961"/>
      <c r="M321" s="961"/>
      <c r="N321" s="961"/>
      <c r="O321" s="961"/>
      <c r="P321" s="966">
        <f t="shared" si="9"/>
        <v>0</v>
      </c>
    </row>
    <row r="322" spans="2:16" ht="15.75" customHeight="1">
      <c r="B322" s="959" t="s">
        <v>937</v>
      </c>
      <c r="C322" s="960"/>
      <c r="D322" s="961"/>
      <c r="E322" s="961"/>
      <c r="F322" s="961"/>
      <c r="G322" s="961"/>
      <c r="H322" s="962"/>
      <c r="I322" s="965">
        <f t="shared" si="8"/>
        <v>0</v>
      </c>
      <c r="J322" s="960"/>
      <c r="K322" s="961"/>
      <c r="L322" s="961"/>
      <c r="M322" s="961"/>
      <c r="N322" s="961"/>
      <c r="O322" s="961"/>
      <c r="P322" s="966">
        <f t="shared" si="9"/>
        <v>0</v>
      </c>
    </row>
    <row r="323" spans="2:16" ht="15.75" customHeight="1">
      <c r="B323" s="959" t="s">
        <v>938</v>
      </c>
      <c r="C323" s="960"/>
      <c r="D323" s="961"/>
      <c r="E323" s="961"/>
      <c r="F323" s="961"/>
      <c r="G323" s="961"/>
      <c r="H323" s="962"/>
      <c r="I323" s="965">
        <f t="shared" si="8"/>
        <v>0</v>
      </c>
      <c r="J323" s="960"/>
      <c r="K323" s="961"/>
      <c r="L323" s="961"/>
      <c r="M323" s="961"/>
      <c r="N323" s="961"/>
      <c r="O323" s="961"/>
      <c r="P323" s="966">
        <f t="shared" si="9"/>
        <v>0</v>
      </c>
    </row>
    <row r="324" spans="2:16" ht="15.75" customHeight="1">
      <c r="B324" s="959" t="s">
        <v>939</v>
      </c>
      <c r="C324" s="960"/>
      <c r="D324" s="961"/>
      <c r="E324" s="961"/>
      <c r="F324" s="961"/>
      <c r="G324" s="961"/>
      <c r="H324" s="962"/>
      <c r="I324" s="965">
        <f t="shared" si="8"/>
        <v>0</v>
      </c>
      <c r="J324" s="960"/>
      <c r="K324" s="961"/>
      <c r="L324" s="961"/>
      <c r="M324" s="961"/>
      <c r="N324" s="961"/>
      <c r="O324" s="961"/>
      <c r="P324" s="966">
        <f t="shared" si="9"/>
        <v>0</v>
      </c>
    </row>
    <row r="325" spans="2:16" ht="15.75" customHeight="1">
      <c r="B325" s="959" t="s">
        <v>940</v>
      </c>
      <c r="C325" s="960"/>
      <c r="D325" s="961"/>
      <c r="E325" s="961"/>
      <c r="F325" s="961"/>
      <c r="G325" s="961"/>
      <c r="H325" s="962"/>
      <c r="I325" s="965">
        <f t="shared" si="8"/>
        <v>0</v>
      </c>
      <c r="J325" s="960"/>
      <c r="K325" s="961"/>
      <c r="L325" s="961"/>
      <c r="M325" s="961"/>
      <c r="N325" s="961"/>
      <c r="O325" s="961"/>
      <c r="P325" s="966">
        <f t="shared" si="9"/>
        <v>0</v>
      </c>
    </row>
    <row r="326" spans="2:16" ht="15.75" customHeight="1">
      <c r="B326" s="959" t="s">
        <v>941</v>
      </c>
      <c r="C326" s="960"/>
      <c r="D326" s="961"/>
      <c r="E326" s="961"/>
      <c r="F326" s="961"/>
      <c r="G326" s="961"/>
      <c r="H326" s="962"/>
      <c r="I326" s="965">
        <f t="shared" si="8"/>
        <v>0</v>
      </c>
      <c r="J326" s="960"/>
      <c r="K326" s="961"/>
      <c r="L326" s="961"/>
      <c r="M326" s="961"/>
      <c r="N326" s="961"/>
      <c r="O326" s="961"/>
      <c r="P326" s="966">
        <f t="shared" si="9"/>
        <v>0</v>
      </c>
    </row>
    <row r="327" spans="2:16" ht="15.75" customHeight="1">
      <c r="B327" s="959" t="s">
        <v>942</v>
      </c>
      <c r="C327" s="960"/>
      <c r="D327" s="961"/>
      <c r="E327" s="961"/>
      <c r="F327" s="961"/>
      <c r="G327" s="961"/>
      <c r="H327" s="962"/>
      <c r="I327" s="965">
        <f t="shared" si="8"/>
        <v>0</v>
      </c>
      <c r="J327" s="960"/>
      <c r="K327" s="961"/>
      <c r="L327" s="961"/>
      <c r="M327" s="961"/>
      <c r="N327" s="961"/>
      <c r="O327" s="961"/>
      <c r="P327" s="966">
        <f t="shared" si="9"/>
        <v>0</v>
      </c>
    </row>
    <row r="328" spans="2:16" ht="15.75" customHeight="1">
      <c r="B328" s="959" t="s">
        <v>943</v>
      </c>
      <c r="C328" s="960"/>
      <c r="D328" s="961"/>
      <c r="E328" s="961"/>
      <c r="F328" s="961"/>
      <c r="G328" s="961"/>
      <c r="H328" s="962"/>
      <c r="I328" s="965">
        <f t="shared" si="8"/>
        <v>0</v>
      </c>
      <c r="J328" s="960"/>
      <c r="K328" s="961"/>
      <c r="L328" s="961"/>
      <c r="M328" s="961"/>
      <c r="N328" s="961"/>
      <c r="O328" s="961"/>
      <c r="P328" s="966">
        <f t="shared" si="9"/>
        <v>0</v>
      </c>
    </row>
    <row r="329" spans="2:16" ht="15.75" customHeight="1">
      <c r="B329" s="959" t="s">
        <v>944</v>
      </c>
      <c r="C329" s="960"/>
      <c r="D329" s="961"/>
      <c r="E329" s="961"/>
      <c r="F329" s="961"/>
      <c r="G329" s="961"/>
      <c r="H329" s="962"/>
      <c r="I329" s="965">
        <f t="shared" si="8"/>
        <v>0</v>
      </c>
      <c r="J329" s="960"/>
      <c r="K329" s="961"/>
      <c r="L329" s="961"/>
      <c r="M329" s="961"/>
      <c r="N329" s="961"/>
      <c r="O329" s="961"/>
      <c r="P329" s="966">
        <f t="shared" si="9"/>
        <v>0</v>
      </c>
    </row>
    <row r="330" spans="2:16" ht="15.75" customHeight="1">
      <c r="B330" s="959" t="s">
        <v>945</v>
      </c>
      <c r="C330" s="960"/>
      <c r="D330" s="961"/>
      <c r="E330" s="961"/>
      <c r="F330" s="961"/>
      <c r="G330" s="961"/>
      <c r="H330" s="962"/>
      <c r="I330" s="965">
        <f t="shared" ref="I330:I374" si="10">SUM(C330:H330)</f>
        <v>0</v>
      </c>
      <c r="J330" s="960"/>
      <c r="K330" s="961"/>
      <c r="L330" s="961"/>
      <c r="M330" s="961"/>
      <c r="N330" s="961"/>
      <c r="O330" s="961"/>
      <c r="P330" s="966">
        <f t="shared" ref="P330:P374" si="11">SUM(J330:O330)</f>
        <v>0</v>
      </c>
    </row>
    <row r="331" spans="2:16" ht="15.75" customHeight="1">
      <c r="B331" s="959" t="s">
        <v>946</v>
      </c>
      <c r="C331" s="960"/>
      <c r="D331" s="961"/>
      <c r="E331" s="961"/>
      <c r="F331" s="961"/>
      <c r="G331" s="961"/>
      <c r="H331" s="962"/>
      <c r="I331" s="965">
        <f t="shared" si="10"/>
        <v>0</v>
      </c>
      <c r="J331" s="960"/>
      <c r="K331" s="961"/>
      <c r="L331" s="961"/>
      <c r="M331" s="961"/>
      <c r="N331" s="961"/>
      <c r="O331" s="961"/>
      <c r="P331" s="966">
        <f t="shared" si="11"/>
        <v>0</v>
      </c>
    </row>
    <row r="332" spans="2:16" ht="15.75" customHeight="1">
      <c r="B332" s="959" t="s">
        <v>947</v>
      </c>
      <c r="C332" s="960"/>
      <c r="D332" s="961"/>
      <c r="E332" s="961"/>
      <c r="F332" s="961"/>
      <c r="G332" s="961"/>
      <c r="H332" s="962"/>
      <c r="I332" s="965">
        <f t="shared" si="10"/>
        <v>0</v>
      </c>
      <c r="J332" s="960"/>
      <c r="K332" s="961"/>
      <c r="L332" s="961"/>
      <c r="M332" s="961"/>
      <c r="N332" s="961"/>
      <c r="O332" s="961"/>
      <c r="P332" s="966">
        <f t="shared" si="11"/>
        <v>0</v>
      </c>
    </row>
    <row r="333" spans="2:16" ht="15.75" customHeight="1">
      <c r="B333" s="959" t="s">
        <v>948</v>
      </c>
      <c r="C333" s="960"/>
      <c r="D333" s="961"/>
      <c r="E333" s="961"/>
      <c r="F333" s="961"/>
      <c r="G333" s="961"/>
      <c r="H333" s="962"/>
      <c r="I333" s="965">
        <f t="shared" si="10"/>
        <v>0</v>
      </c>
      <c r="J333" s="960"/>
      <c r="K333" s="961"/>
      <c r="L333" s="961"/>
      <c r="M333" s="961"/>
      <c r="N333" s="961"/>
      <c r="O333" s="961"/>
      <c r="P333" s="966">
        <f t="shared" si="11"/>
        <v>0</v>
      </c>
    </row>
    <row r="334" spans="2:16" ht="15.75" customHeight="1">
      <c r="B334" s="959" t="s">
        <v>949</v>
      </c>
      <c r="C334" s="960"/>
      <c r="D334" s="961"/>
      <c r="E334" s="961"/>
      <c r="F334" s="961"/>
      <c r="G334" s="961"/>
      <c r="H334" s="962"/>
      <c r="I334" s="965">
        <f t="shared" si="10"/>
        <v>0</v>
      </c>
      <c r="J334" s="960"/>
      <c r="K334" s="961"/>
      <c r="L334" s="961"/>
      <c r="M334" s="961"/>
      <c r="N334" s="961"/>
      <c r="O334" s="961"/>
      <c r="P334" s="966">
        <f t="shared" si="11"/>
        <v>0</v>
      </c>
    </row>
    <row r="335" spans="2:16" ht="15.75" customHeight="1">
      <c r="B335" s="959" t="s">
        <v>950</v>
      </c>
      <c r="C335" s="960"/>
      <c r="D335" s="961"/>
      <c r="E335" s="961"/>
      <c r="F335" s="961"/>
      <c r="G335" s="961"/>
      <c r="H335" s="962"/>
      <c r="I335" s="965">
        <f t="shared" si="10"/>
        <v>0</v>
      </c>
      <c r="J335" s="960"/>
      <c r="K335" s="961"/>
      <c r="L335" s="961"/>
      <c r="M335" s="961"/>
      <c r="N335" s="961"/>
      <c r="O335" s="961"/>
      <c r="P335" s="966">
        <f t="shared" si="11"/>
        <v>0</v>
      </c>
    </row>
    <row r="336" spans="2:16" ht="15.75" customHeight="1">
      <c r="B336" s="959" t="s">
        <v>951</v>
      </c>
      <c r="C336" s="960"/>
      <c r="D336" s="961"/>
      <c r="E336" s="961"/>
      <c r="F336" s="961"/>
      <c r="G336" s="961"/>
      <c r="H336" s="962"/>
      <c r="I336" s="965">
        <f t="shared" si="10"/>
        <v>0</v>
      </c>
      <c r="J336" s="960"/>
      <c r="K336" s="961"/>
      <c r="L336" s="961"/>
      <c r="M336" s="961"/>
      <c r="N336" s="961"/>
      <c r="O336" s="961"/>
      <c r="P336" s="966">
        <f t="shared" si="11"/>
        <v>0</v>
      </c>
    </row>
    <row r="337" spans="2:16" ht="15.75" customHeight="1">
      <c r="B337" s="959" t="s">
        <v>952</v>
      </c>
      <c r="C337" s="960"/>
      <c r="D337" s="961"/>
      <c r="E337" s="961"/>
      <c r="F337" s="961"/>
      <c r="G337" s="961"/>
      <c r="H337" s="962"/>
      <c r="I337" s="965">
        <f t="shared" si="10"/>
        <v>0</v>
      </c>
      <c r="J337" s="960"/>
      <c r="K337" s="961"/>
      <c r="L337" s="961"/>
      <c r="M337" s="961"/>
      <c r="N337" s="961"/>
      <c r="O337" s="961"/>
      <c r="P337" s="966">
        <f t="shared" si="11"/>
        <v>0</v>
      </c>
    </row>
    <row r="338" spans="2:16" ht="15.75" customHeight="1">
      <c r="B338" s="959" t="s">
        <v>953</v>
      </c>
      <c r="C338" s="960"/>
      <c r="D338" s="961"/>
      <c r="E338" s="961"/>
      <c r="F338" s="961"/>
      <c r="G338" s="961"/>
      <c r="H338" s="962"/>
      <c r="I338" s="965">
        <f t="shared" si="10"/>
        <v>0</v>
      </c>
      <c r="J338" s="960"/>
      <c r="K338" s="961"/>
      <c r="L338" s="961"/>
      <c r="M338" s="961"/>
      <c r="N338" s="961"/>
      <c r="O338" s="961"/>
      <c r="P338" s="966">
        <f t="shared" si="11"/>
        <v>0</v>
      </c>
    </row>
    <row r="339" spans="2:16" ht="15.75" customHeight="1">
      <c r="B339" s="959" t="s">
        <v>954</v>
      </c>
      <c r="C339" s="960"/>
      <c r="D339" s="961"/>
      <c r="E339" s="961"/>
      <c r="F339" s="961"/>
      <c r="G339" s="961"/>
      <c r="H339" s="962"/>
      <c r="I339" s="965">
        <f t="shared" si="10"/>
        <v>0</v>
      </c>
      <c r="J339" s="960"/>
      <c r="K339" s="961"/>
      <c r="L339" s="961"/>
      <c r="M339" s="961"/>
      <c r="N339" s="961"/>
      <c r="O339" s="961"/>
      <c r="P339" s="966">
        <f t="shared" si="11"/>
        <v>0</v>
      </c>
    </row>
    <row r="340" spans="2:16" ht="15.75" customHeight="1">
      <c r="B340" s="959" t="s">
        <v>955</v>
      </c>
      <c r="C340" s="960"/>
      <c r="D340" s="961"/>
      <c r="E340" s="961"/>
      <c r="F340" s="961"/>
      <c r="G340" s="961"/>
      <c r="H340" s="962"/>
      <c r="I340" s="965">
        <f t="shared" si="10"/>
        <v>0</v>
      </c>
      <c r="J340" s="960"/>
      <c r="K340" s="961"/>
      <c r="L340" s="961"/>
      <c r="M340" s="961"/>
      <c r="N340" s="961"/>
      <c r="O340" s="961"/>
      <c r="P340" s="966">
        <f t="shared" si="11"/>
        <v>0</v>
      </c>
    </row>
    <row r="341" spans="2:16" ht="15.75" customHeight="1">
      <c r="B341" s="959" t="s">
        <v>956</v>
      </c>
      <c r="C341" s="960"/>
      <c r="D341" s="961"/>
      <c r="E341" s="961"/>
      <c r="F341" s="961"/>
      <c r="G341" s="961"/>
      <c r="H341" s="962"/>
      <c r="I341" s="965">
        <f t="shared" si="10"/>
        <v>0</v>
      </c>
      <c r="J341" s="960"/>
      <c r="K341" s="961"/>
      <c r="L341" s="961"/>
      <c r="M341" s="961"/>
      <c r="N341" s="961"/>
      <c r="O341" s="961"/>
      <c r="P341" s="966">
        <f t="shared" si="11"/>
        <v>0</v>
      </c>
    </row>
    <row r="342" spans="2:16" ht="15.75" customHeight="1">
      <c r="B342" s="959" t="s">
        <v>957</v>
      </c>
      <c r="C342" s="960"/>
      <c r="D342" s="961"/>
      <c r="E342" s="961"/>
      <c r="F342" s="961"/>
      <c r="G342" s="961"/>
      <c r="H342" s="962"/>
      <c r="I342" s="965">
        <f t="shared" si="10"/>
        <v>0</v>
      </c>
      <c r="J342" s="960"/>
      <c r="K342" s="961"/>
      <c r="L342" s="961"/>
      <c r="M342" s="961"/>
      <c r="N342" s="961"/>
      <c r="O342" s="961"/>
      <c r="P342" s="966">
        <f t="shared" si="11"/>
        <v>0</v>
      </c>
    </row>
    <row r="343" spans="2:16" ht="15.75" customHeight="1">
      <c r="B343" s="959" t="s">
        <v>958</v>
      </c>
      <c r="C343" s="960"/>
      <c r="D343" s="961"/>
      <c r="E343" s="961"/>
      <c r="F343" s="961"/>
      <c r="G343" s="961"/>
      <c r="H343" s="962"/>
      <c r="I343" s="965">
        <f t="shared" si="10"/>
        <v>0</v>
      </c>
      <c r="J343" s="960"/>
      <c r="K343" s="961"/>
      <c r="L343" s="961"/>
      <c r="M343" s="961"/>
      <c r="N343" s="961"/>
      <c r="O343" s="961"/>
      <c r="P343" s="966">
        <f t="shared" si="11"/>
        <v>0</v>
      </c>
    </row>
    <row r="344" spans="2:16" ht="15.75" customHeight="1">
      <c r="B344" s="959" t="s">
        <v>959</v>
      </c>
      <c r="C344" s="960"/>
      <c r="D344" s="961"/>
      <c r="E344" s="961"/>
      <c r="F344" s="961"/>
      <c r="G344" s="961"/>
      <c r="H344" s="962"/>
      <c r="I344" s="965">
        <f t="shared" si="10"/>
        <v>0</v>
      </c>
      <c r="J344" s="960"/>
      <c r="K344" s="961"/>
      <c r="L344" s="961"/>
      <c r="M344" s="961"/>
      <c r="N344" s="961"/>
      <c r="O344" s="961"/>
      <c r="P344" s="966">
        <f t="shared" si="11"/>
        <v>0</v>
      </c>
    </row>
    <row r="345" spans="2:16" ht="15.75" customHeight="1">
      <c r="B345" s="959" t="s">
        <v>960</v>
      </c>
      <c r="C345" s="960"/>
      <c r="D345" s="961"/>
      <c r="E345" s="961"/>
      <c r="F345" s="961"/>
      <c r="G345" s="961"/>
      <c r="H345" s="962"/>
      <c r="I345" s="965">
        <f t="shared" si="10"/>
        <v>0</v>
      </c>
      <c r="J345" s="960"/>
      <c r="K345" s="961"/>
      <c r="L345" s="961"/>
      <c r="M345" s="961"/>
      <c r="N345" s="961"/>
      <c r="O345" s="961"/>
      <c r="P345" s="966">
        <f t="shared" si="11"/>
        <v>0</v>
      </c>
    </row>
    <row r="346" spans="2:16" ht="15.75" customHeight="1">
      <c r="B346" s="959" t="s">
        <v>961</v>
      </c>
      <c r="C346" s="960"/>
      <c r="D346" s="961"/>
      <c r="E346" s="961"/>
      <c r="F346" s="961"/>
      <c r="G346" s="961"/>
      <c r="H346" s="962"/>
      <c r="I346" s="965">
        <f t="shared" si="10"/>
        <v>0</v>
      </c>
      <c r="J346" s="960"/>
      <c r="K346" s="961"/>
      <c r="L346" s="961"/>
      <c r="M346" s="961"/>
      <c r="N346" s="961"/>
      <c r="O346" s="961"/>
      <c r="P346" s="966">
        <f t="shared" si="11"/>
        <v>0</v>
      </c>
    </row>
    <row r="347" spans="2:16" ht="15.75" customHeight="1">
      <c r="B347" s="959" t="s">
        <v>962</v>
      </c>
      <c r="C347" s="960"/>
      <c r="D347" s="961"/>
      <c r="E347" s="961"/>
      <c r="F347" s="961"/>
      <c r="G347" s="961"/>
      <c r="H347" s="962"/>
      <c r="I347" s="965">
        <f t="shared" si="10"/>
        <v>0</v>
      </c>
      <c r="J347" s="960"/>
      <c r="K347" s="961"/>
      <c r="L347" s="961"/>
      <c r="M347" s="961"/>
      <c r="N347" s="961"/>
      <c r="O347" s="961"/>
      <c r="P347" s="966">
        <f t="shared" si="11"/>
        <v>0</v>
      </c>
    </row>
    <row r="348" spans="2:16" ht="15.75" customHeight="1">
      <c r="B348" s="959" t="s">
        <v>963</v>
      </c>
      <c r="C348" s="960"/>
      <c r="D348" s="961"/>
      <c r="E348" s="961"/>
      <c r="F348" s="961"/>
      <c r="G348" s="961"/>
      <c r="H348" s="962"/>
      <c r="I348" s="965">
        <f t="shared" si="10"/>
        <v>0</v>
      </c>
      <c r="J348" s="960"/>
      <c r="K348" s="961"/>
      <c r="L348" s="961"/>
      <c r="M348" s="961"/>
      <c r="N348" s="961"/>
      <c r="O348" s="961"/>
      <c r="P348" s="966">
        <f t="shared" si="11"/>
        <v>0</v>
      </c>
    </row>
    <row r="349" spans="2:16" ht="15.75" customHeight="1">
      <c r="B349" s="959" t="s">
        <v>964</v>
      </c>
      <c r="C349" s="960"/>
      <c r="D349" s="961"/>
      <c r="E349" s="961"/>
      <c r="F349" s="961"/>
      <c r="G349" s="961"/>
      <c r="H349" s="962"/>
      <c r="I349" s="965">
        <f t="shared" si="10"/>
        <v>0</v>
      </c>
      <c r="J349" s="960"/>
      <c r="K349" s="961"/>
      <c r="L349" s="961"/>
      <c r="M349" s="961"/>
      <c r="N349" s="961"/>
      <c r="O349" s="961"/>
      <c r="P349" s="966">
        <f t="shared" si="11"/>
        <v>0</v>
      </c>
    </row>
    <row r="350" spans="2:16" ht="15.75" customHeight="1">
      <c r="B350" s="959" t="s">
        <v>965</v>
      </c>
      <c r="C350" s="960"/>
      <c r="D350" s="961"/>
      <c r="E350" s="961"/>
      <c r="F350" s="961"/>
      <c r="G350" s="961"/>
      <c r="H350" s="962"/>
      <c r="I350" s="965">
        <f t="shared" si="10"/>
        <v>0</v>
      </c>
      <c r="J350" s="960"/>
      <c r="K350" s="961"/>
      <c r="L350" s="961"/>
      <c r="M350" s="961"/>
      <c r="N350" s="961"/>
      <c r="O350" s="961"/>
      <c r="P350" s="966">
        <f t="shared" si="11"/>
        <v>0</v>
      </c>
    </row>
    <row r="351" spans="2:16" ht="15.75" customHeight="1">
      <c r="B351" s="959" t="s">
        <v>966</v>
      </c>
      <c r="C351" s="960"/>
      <c r="D351" s="961"/>
      <c r="E351" s="961"/>
      <c r="F351" s="961"/>
      <c r="G351" s="961"/>
      <c r="H351" s="962"/>
      <c r="I351" s="965">
        <f t="shared" si="10"/>
        <v>0</v>
      </c>
      <c r="J351" s="960"/>
      <c r="K351" s="961"/>
      <c r="L351" s="961"/>
      <c r="M351" s="961"/>
      <c r="N351" s="961"/>
      <c r="O351" s="961"/>
      <c r="P351" s="966">
        <f t="shared" si="11"/>
        <v>0</v>
      </c>
    </row>
    <row r="352" spans="2:16" ht="15.75" customHeight="1">
      <c r="B352" s="959" t="s">
        <v>967</v>
      </c>
      <c r="C352" s="960"/>
      <c r="D352" s="961"/>
      <c r="E352" s="961"/>
      <c r="F352" s="961"/>
      <c r="G352" s="961"/>
      <c r="H352" s="962"/>
      <c r="I352" s="965">
        <f t="shared" si="10"/>
        <v>0</v>
      </c>
      <c r="J352" s="960"/>
      <c r="K352" s="961"/>
      <c r="L352" s="961"/>
      <c r="M352" s="961"/>
      <c r="N352" s="961"/>
      <c r="O352" s="961"/>
      <c r="P352" s="966">
        <f t="shared" si="11"/>
        <v>0</v>
      </c>
    </row>
    <row r="353" spans="2:16" ht="15.75" customHeight="1">
      <c r="B353" s="959" t="s">
        <v>968</v>
      </c>
      <c r="C353" s="960"/>
      <c r="D353" s="961"/>
      <c r="E353" s="961"/>
      <c r="F353" s="961"/>
      <c r="G353" s="961"/>
      <c r="H353" s="962"/>
      <c r="I353" s="965">
        <f t="shared" si="10"/>
        <v>0</v>
      </c>
      <c r="J353" s="960"/>
      <c r="K353" s="961"/>
      <c r="L353" s="961"/>
      <c r="M353" s="961"/>
      <c r="N353" s="961"/>
      <c r="O353" s="961"/>
      <c r="P353" s="966">
        <f t="shared" si="11"/>
        <v>0</v>
      </c>
    </row>
    <row r="354" spans="2:16" ht="15.75" customHeight="1">
      <c r="B354" s="959" t="s">
        <v>969</v>
      </c>
      <c r="C354" s="960"/>
      <c r="D354" s="961"/>
      <c r="E354" s="961"/>
      <c r="F354" s="961"/>
      <c r="G354" s="961"/>
      <c r="H354" s="962"/>
      <c r="I354" s="965">
        <f t="shared" si="10"/>
        <v>0</v>
      </c>
      <c r="J354" s="960"/>
      <c r="K354" s="961"/>
      <c r="L354" s="961"/>
      <c r="M354" s="961"/>
      <c r="N354" s="961"/>
      <c r="O354" s="961"/>
      <c r="P354" s="966">
        <f t="shared" si="11"/>
        <v>0</v>
      </c>
    </row>
    <row r="355" spans="2:16" ht="15.75" customHeight="1">
      <c r="B355" s="959" t="s">
        <v>970</v>
      </c>
      <c r="C355" s="960"/>
      <c r="D355" s="961"/>
      <c r="E355" s="961"/>
      <c r="F355" s="961"/>
      <c r="G355" s="961"/>
      <c r="H355" s="962"/>
      <c r="I355" s="965">
        <f t="shared" si="10"/>
        <v>0</v>
      </c>
      <c r="J355" s="960"/>
      <c r="K355" s="961"/>
      <c r="L355" s="961"/>
      <c r="M355" s="961"/>
      <c r="N355" s="961"/>
      <c r="O355" s="961"/>
      <c r="P355" s="966">
        <f t="shared" si="11"/>
        <v>0</v>
      </c>
    </row>
    <row r="356" spans="2:16" ht="15.75" customHeight="1">
      <c r="B356" s="959" t="s">
        <v>971</v>
      </c>
      <c r="C356" s="960"/>
      <c r="D356" s="961"/>
      <c r="E356" s="961"/>
      <c r="F356" s="961"/>
      <c r="G356" s="961"/>
      <c r="H356" s="962"/>
      <c r="I356" s="965">
        <f t="shared" si="10"/>
        <v>0</v>
      </c>
      <c r="J356" s="960"/>
      <c r="K356" s="961"/>
      <c r="L356" s="961"/>
      <c r="M356" s="961"/>
      <c r="N356" s="961"/>
      <c r="O356" s="961"/>
      <c r="P356" s="966">
        <f t="shared" si="11"/>
        <v>0</v>
      </c>
    </row>
    <row r="357" spans="2:16" ht="15.75" customHeight="1">
      <c r="B357" s="959" t="s">
        <v>972</v>
      </c>
      <c r="C357" s="960"/>
      <c r="D357" s="961"/>
      <c r="E357" s="961"/>
      <c r="F357" s="961"/>
      <c r="G357" s="961"/>
      <c r="H357" s="962"/>
      <c r="I357" s="965">
        <f t="shared" si="10"/>
        <v>0</v>
      </c>
      <c r="J357" s="960"/>
      <c r="K357" s="961"/>
      <c r="L357" s="961"/>
      <c r="M357" s="961"/>
      <c r="N357" s="961"/>
      <c r="O357" s="961"/>
      <c r="P357" s="966">
        <f t="shared" si="11"/>
        <v>0</v>
      </c>
    </row>
    <row r="358" spans="2:16" ht="15.75" customHeight="1">
      <c r="B358" s="959" t="s">
        <v>973</v>
      </c>
      <c r="C358" s="960"/>
      <c r="D358" s="961"/>
      <c r="E358" s="961"/>
      <c r="F358" s="961"/>
      <c r="G358" s="961"/>
      <c r="H358" s="962"/>
      <c r="I358" s="965">
        <f t="shared" si="10"/>
        <v>0</v>
      </c>
      <c r="J358" s="960"/>
      <c r="K358" s="961"/>
      <c r="L358" s="961"/>
      <c r="M358" s="961"/>
      <c r="N358" s="961"/>
      <c r="O358" s="961"/>
      <c r="P358" s="966">
        <f t="shared" si="11"/>
        <v>0</v>
      </c>
    </row>
    <row r="359" spans="2:16" ht="15.75" customHeight="1">
      <c r="B359" s="959" t="s">
        <v>974</v>
      </c>
      <c r="C359" s="960"/>
      <c r="D359" s="961"/>
      <c r="E359" s="961"/>
      <c r="F359" s="961"/>
      <c r="G359" s="961"/>
      <c r="H359" s="962"/>
      <c r="I359" s="965">
        <f t="shared" si="10"/>
        <v>0</v>
      </c>
      <c r="J359" s="960"/>
      <c r="K359" s="961"/>
      <c r="L359" s="961"/>
      <c r="M359" s="961"/>
      <c r="N359" s="961"/>
      <c r="O359" s="961"/>
      <c r="P359" s="966">
        <f t="shared" si="11"/>
        <v>0</v>
      </c>
    </row>
    <row r="360" spans="2:16" ht="15.75" customHeight="1">
      <c r="B360" s="959" t="s">
        <v>975</v>
      </c>
      <c r="C360" s="960"/>
      <c r="D360" s="961"/>
      <c r="E360" s="961"/>
      <c r="F360" s="961"/>
      <c r="G360" s="961"/>
      <c r="H360" s="962"/>
      <c r="I360" s="965">
        <f t="shared" si="10"/>
        <v>0</v>
      </c>
      <c r="J360" s="960"/>
      <c r="K360" s="961"/>
      <c r="L360" s="961"/>
      <c r="M360" s="961"/>
      <c r="N360" s="961"/>
      <c r="O360" s="961"/>
      <c r="P360" s="966">
        <f t="shared" si="11"/>
        <v>0</v>
      </c>
    </row>
    <row r="361" spans="2:16" ht="15.75" customHeight="1">
      <c r="B361" s="959" t="s">
        <v>976</v>
      </c>
      <c r="C361" s="960"/>
      <c r="D361" s="961"/>
      <c r="E361" s="961"/>
      <c r="F361" s="961"/>
      <c r="G361" s="961"/>
      <c r="H361" s="962"/>
      <c r="I361" s="965">
        <f t="shared" si="10"/>
        <v>0</v>
      </c>
      <c r="J361" s="960"/>
      <c r="K361" s="961"/>
      <c r="L361" s="961"/>
      <c r="M361" s="961"/>
      <c r="N361" s="961"/>
      <c r="O361" s="961"/>
      <c r="P361" s="966">
        <f t="shared" si="11"/>
        <v>0</v>
      </c>
    </row>
    <row r="362" spans="2:16" ht="15.75" customHeight="1">
      <c r="B362" s="959" t="s">
        <v>977</v>
      </c>
      <c r="C362" s="960"/>
      <c r="D362" s="961"/>
      <c r="E362" s="961"/>
      <c r="F362" s="961"/>
      <c r="G362" s="961"/>
      <c r="H362" s="962"/>
      <c r="I362" s="965">
        <f t="shared" si="10"/>
        <v>0</v>
      </c>
      <c r="J362" s="960"/>
      <c r="K362" s="961"/>
      <c r="L362" s="961"/>
      <c r="M362" s="961"/>
      <c r="N362" s="961"/>
      <c r="O362" s="961"/>
      <c r="P362" s="966">
        <f t="shared" si="11"/>
        <v>0</v>
      </c>
    </row>
    <row r="363" spans="2:16" ht="15.75" customHeight="1">
      <c r="B363" s="959" t="s">
        <v>978</v>
      </c>
      <c r="C363" s="960"/>
      <c r="D363" s="961"/>
      <c r="E363" s="961"/>
      <c r="F363" s="961"/>
      <c r="G363" s="961"/>
      <c r="H363" s="962"/>
      <c r="I363" s="965">
        <f t="shared" si="10"/>
        <v>0</v>
      </c>
      <c r="J363" s="960"/>
      <c r="K363" s="961"/>
      <c r="L363" s="961"/>
      <c r="M363" s="961"/>
      <c r="N363" s="961"/>
      <c r="O363" s="961"/>
      <c r="P363" s="966">
        <f t="shared" si="11"/>
        <v>0</v>
      </c>
    </row>
    <row r="364" spans="2:16" ht="15.75" customHeight="1">
      <c r="B364" s="959" t="s">
        <v>979</v>
      </c>
      <c r="C364" s="960"/>
      <c r="D364" s="961"/>
      <c r="E364" s="961"/>
      <c r="F364" s="961"/>
      <c r="G364" s="961"/>
      <c r="H364" s="962"/>
      <c r="I364" s="965">
        <f t="shared" si="10"/>
        <v>0</v>
      </c>
      <c r="J364" s="960"/>
      <c r="K364" s="961"/>
      <c r="L364" s="961"/>
      <c r="M364" s="961"/>
      <c r="N364" s="961"/>
      <c r="O364" s="961"/>
      <c r="P364" s="966">
        <f t="shared" si="11"/>
        <v>0</v>
      </c>
    </row>
    <row r="365" spans="2:16" ht="15.75" customHeight="1">
      <c r="B365" s="959" t="s">
        <v>980</v>
      </c>
      <c r="C365" s="960"/>
      <c r="D365" s="961"/>
      <c r="E365" s="961"/>
      <c r="F365" s="961"/>
      <c r="G365" s="961"/>
      <c r="H365" s="962"/>
      <c r="I365" s="965">
        <f t="shared" si="10"/>
        <v>0</v>
      </c>
      <c r="J365" s="960"/>
      <c r="K365" s="961"/>
      <c r="L365" s="961"/>
      <c r="M365" s="961"/>
      <c r="N365" s="961"/>
      <c r="O365" s="961"/>
      <c r="P365" s="966">
        <f t="shared" si="11"/>
        <v>0</v>
      </c>
    </row>
    <row r="366" spans="2:16" ht="15.75" customHeight="1">
      <c r="B366" s="959" t="s">
        <v>981</v>
      </c>
      <c r="C366" s="960"/>
      <c r="D366" s="961"/>
      <c r="E366" s="961"/>
      <c r="F366" s="961"/>
      <c r="G366" s="961"/>
      <c r="H366" s="962"/>
      <c r="I366" s="965">
        <f t="shared" si="10"/>
        <v>0</v>
      </c>
      <c r="J366" s="960"/>
      <c r="K366" s="961"/>
      <c r="L366" s="961"/>
      <c r="M366" s="961"/>
      <c r="N366" s="961"/>
      <c r="O366" s="961"/>
      <c r="P366" s="966">
        <f t="shared" si="11"/>
        <v>0</v>
      </c>
    </row>
    <row r="367" spans="2:16" ht="15.75" customHeight="1">
      <c r="B367" s="959" t="s">
        <v>982</v>
      </c>
      <c r="C367" s="960"/>
      <c r="D367" s="961"/>
      <c r="E367" s="961"/>
      <c r="F367" s="961"/>
      <c r="G367" s="961"/>
      <c r="H367" s="962"/>
      <c r="I367" s="965">
        <f t="shared" si="10"/>
        <v>0</v>
      </c>
      <c r="J367" s="960"/>
      <c r="K367" s="961"/>
      <c r="L367" s="961"/>
      <c r="M367" s="961"/>
      <c r="N367" s="961"/>
      <c r="O367" s="961"/>
      <c r="P367" s="966">
        <f t="shared" si="11"/>
        <v>0</v>
      </c>
    </row>
    <row r="368" spans="2:16" ht="15.75" customHeight="1">
      <c r="B368" s="959" t="s">
        <v>983</v>
      </c>
      <c r="C368" s="960"/>
      <c r="D368" s="961"/>
      <c r="E368" s="961"/>
      <c r="F368" s="961"/>
      <c r="G368" s="961"/>
      <c r="H368" s="962"/>
      <c r="I368" s="965">
        <f t="shared" si="10"/>
        <v>0</v>
      </c>
      <c r="J368" s="960"/>
      <c r="K368" s="961"/>
      <c r="L368" s="961"/>
      <c r="M368" s="961"/>
      <c r="N368" s="961"/>
      <c r="O368" s="961"/>
      <c r="P368" s="966">
        <f t="shared" si="11"/>
        <v>0</v>
      </c>
    </row>
    <row r="369" spans="2:16" ht="15.75" customHeight="1">
      <c r="B369" s="959" t="s">
        <v>984</v>
      </c>
      <c r="C369" s="960"/>
      <c r="D369" s="961"/>
      <c r="E369" s="961"/>
      <c r="F369" s="961"/>
      <c r="G369" s="961"/>
      <c r="H369" s="962"/>
      <c r="I369" s="965">
        <f t="shared" si="10"/>
        <v>0</v>
      </c>
      <c r="J369" s="960"/>
      <c r="K369" s="961"/>
      <c r="L369" s="961"/>
      <c r="M369" s="961"/>
      <c r="N369" s="961"/>
      <c r="O369" s="961"/>
      <c r="P369" s="966">
        <f t="shared" si="11"/>
        <v>0</v>
      </c>
    </row>
    <row r="370" spans="2:16" ht="15.75" customHeight="1">
      <c r="B370" s="959" t="s">
        <v>985</v>
      </c>
      <c r="C370" s="960"/>
      <c r="D370" s="961"/>
      <c r="E370" s="961"/>
      <c r="F370" s="961"/>
      <c r="G370" s="961"/>
      <c r="H370" s="962"/>
      <c r="I370" s="965">
        <f t="shared" si="10"/>
        <v>0</v>
      </c>
      <c r="J370" s="960"/>
      <c r="K370" s="961"/>
      <c r="L370" s="961"/>
      <c r="M370" s="961"/>
      <c r="N370" s="961"/>
      <c r="O370" s="961"/>
      <c r="P370" s="966">
        <f t="shared" si="11"/>
        <v>0</v>
      </c>
    </row>
    <row r="371" spans="2:16" ht="15.75" customHeight="1">
      <c r="B371" s="959" t="s">
        <v>986</v>
      </c>
      <c r="C371" s="960"/>
      <c r="D371" s="961"/>
      <c r="E371" s="961"/>
      <c r="F371" s="961"/>
      <c r="G371" s="961"/>
      <c r="H371" s="962"/>
      <c r="I371" s="965">
        <f t="shared" si="10"/>
        <v>0</v>
      </c>
      <c r="J371" s="960"/>
      <c r="K371" s="961"/>
      <c r="L371" s="961"/>
      <c r="M371" s="961"/>
      <c r="N371" s="961"/>
      <c r="O371" s="961"/>
      <c r="P371" s="966">
        <f t="shared" si="11"/>
        <v>0</v>
      </c>
    </row>
    <row r="372" spans="2:16" ht="15.75" customHeight="1">
      <c r="B372" s="959" t="s">
        <v>987</v>
      </c>
      <c r="C372" s="960"/>
      <c r="D372" s="961"/>
      <c r="E372" s="961"/>
      <c r="F372" s="961"/>
      <c r="G372" s="961"/>
      <c r="H372" s="962"/>
      <c r="I372" s="965">
        <f t="shared" si="10"/>
        <v>0</v>
      </c>
      <c r="J372" s="960"/>
      <c r="K372" s="961"/>
      <c r="L372" s="961"/>
      <c r="M372" s="961"/>
      <c r="N372" s="961"/>
      <c r="O372" s="961"/>
      <c r="P372" s="966">
        <f t="shared" si="11"/>
        <v>0</v>
      </c>
    </row>
    <row r="373" spans="2:16" ht="15.75" customHeight="1">
      <c r="B373" s="959" t="s">
        <v>988</v>
      </c>
      <c r="C373" s="960"/>
      <c r="D373" s="961"/>
      <c r="E373" s="961"/>
      <c r="F373" s="961"/>
      <c r="G373" s="961"/>
      <c r="H373" s="962"/>
      <c r="I373" s="965">
        <f t="shared" si="10"/>
        <v>0</v>
      </c>
      <c r="J373" s="960"/>
      <c r="K373" s="961"/>
      <c r="L373" s="961"/>
      <c r="M373" s="961"/>
      <c r="N373" s="961"/>
      <c r="O373" s="961"/>
      <c r="P373" s="966">
        <f t="shared" si="11"/>
        <v>0</v>
      </c>
    </row>
    <row r="374" spans="2:16" ht="15.75" customHeight="1" thickBot="1">
      <c r="B374" s="1796" t="s">
        <v>989</v>
      </c>
      <c r="C374" s="967"/>
      <c r="D374" s="968"/>
      <c r="E374" s="968"/>
      <c r="F374" s="968"/>
      <c r="G374" s="968"/>
      <c r="H374" s="969"/>
      <c r="I374" s="970">
        <f t="shared" si="10"/>
        <v>0</v>
      </c>
      <c r="J374" s="967"/>
      <c r="K374" s="968"/>
      <c r="L374" s="968"/>
      <c r="M374" s="968"/>
      <c r="N374" s="968"/>
      <c r="O374" s="968"/>
      <c r="P374" s="971">
        <f t="shared" si="11"/>
        <v>0</v>
      </c>
    </row>
    <row r="375" spans="2:16">
      <c r="C375" s="972"/>
      <c r="D375" s="972"/>
      <c r="E375" s="972"/>
      <c r="F375" s="972"/>
      <c r="G375" s="972"/>
      <c r="H375" s="972"/>
      <c r="I375" s="972"/>
      <c r="J375" s="972"/>
      <c r="K375" s="972"/>
      <c r="L375" s="972"/>
      <c r="M375" s="972"/>
      <c r="N375" s="972"/>
      <c r="O375" s="972"/>
      <c r="P375" s="972"/>
    </row>
    <row r="376" spans="2:16" ht="15.75" thickBot="1">
      <c r="C376" s="972"/>
      <c r="D376" s="972"/>
      <c r="E376" s="972"/>
      <c r="F376" s="972"/>
      <c r="G376" s="972"/>
      <c r="H376" s="972"/>
      <c r="I376" s="972"/>
      <c r="J376" s="972"/>
      <c r="K376" s="972"/>
      <c r="L376" s="972"/>
      <c r="M376" s="972"/>
      <c r="N376" s="972"/>
      <c r="O376" s="972"/>
      <c r="P376" s="972"/>
    </row>
    <row r="377" spans="2:16">
      <c r="M377" s="573" t="s">
        <v>92</v>
      </c>
      <c r="N377" s="596"/>
      <c r="O377" s="575" t="s">
        <v>93</v>
      </c>
      <c r="P377" s="577"/>
    </row>
    <row r="378" spans="2:16">
      <c r="M378" s="510"/>
      <c r="N378" s="905"/>
      <c r="O378" s="906"/>
      <c r="P378" s="868"/>
    </row>
    <row r="379" spans="2:16">
      <c r="M379" s="581"/>
      <c r="N379" s="597"/>
      <c r="O379" s="598"/>
      <c r="P379" s="584"/>
    </row>
    <row r="380" spans="2:16">
      <c r="M380" s="585"/>
      <c r="N380" s="597"/>
      <c r="O380" s="599"/>
      <c r="P380" s="584"/>
    </row>
    <row r="381" spans="2:16" ht="15.75" thickBot="1">
      <c r="M381" s="587" t="s">
        <v>94</v>
      </c>
      <c r="N381" s="589"/>
      <c r="O381" s="600" t="s">
        <v>94</v>
      </c>
      <c r="P381" s="590"/>
    </row>
    <row r="382" spans="2:16" ht="15.75" thickBot="1">
      <c r="M382" s="601" t="s">
        <v>95</v>
      </c>
      <c r="N382" s="907"/>
      <c r="O382" s="592"/>
      <c r="P382" s="593"/>
    </row>
  </sheetData>
  <protectedRanges>
    <protectedRange password="C521" sqref="M379:P379" name="Oblast1_1_1_1_1_1"/>
  </protectedRanges>
  <mergeCells count="4">
    <mergeCell ref="B5:B8"/>
    <mergeCell ref="C5:P5"/>
    <mergeCell ref="C6:I6"/>
    <mergeCell ref="J6:P6"/>
  </mergeCells>
  <pageMargins left="0.7" right="0.7" top="0.78740157499999996" bottom="0.78740157499999996" header="0.3" footer="0.3"/>
  <pageSetup paperSize="9" orientation="portrait" verticalDpi="0" r:id="rId1"/>
  <ignoredErrors>
    <ignoredError sqref="I10:I68 I69:I374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17"/>
  <dimension ref="B1:P382"/>
  <sheetViews>
    <sheetView showGridLines="0" zoomScale="70" zoomScaleNormal="70" workbookViewId="0">
      <selection activeCell="P3" sqref="P3"/>
    </sheetView>
  </sheetViews>
  <sheetFormatPr defaultColWidth="9.140625" defaultRowHeight="15"/>
  <cols>
    <col min="1" max="1" width="1.5703125" style="873" customWidth="1"/>
    <col min="2" max="2" width="12.7109375" style="873" customWidth="1"/>
    <col min="3" max="16" width="20" style="873" customWidth="1"/>
    <col min="17" max="16384" width="9.140625" style="873"/>
  </cols>
  <sheetData>
    <row r="1" spans="2:16" ht="18.75" thickBot="1">
      <c r="B1" s="870"/>
      <c r="C1" s="945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</row>
    <row r="2" spans="2:16" ht="15.75" thickBot="1">
      <c r="B2" s="874"/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876" t="s">
        <v>0</v>
      </c>
      <c r="N2" s="1015"/>
      <c r="O2" s="876" t="s">
        <v>1</v>
      </c>
      <c r="P2" s="947">
        <v>2023</v>
      </c>
    </row>
    <row r="3" spans="2:16" ht="15.75">
      <c r="B3" s="2005" t="s">
        <v>413</v>
      </c>
      <c r="C3" s="2005"/>
      <c r="D3" s="2005"/>
      <c r="E3" s="2005"/>
      <c r="F3" s="2005"/>
      <c r="G3" s="2005"/>
      <c r="H3" s="2005"/>
      <c r="I3" s="2005"/>
      <c r="J3" s="2005"/>
      <c r="K3" s="2005"/>
      <c r="L3" s="2005"/>
      <c r="M3" s="2005"/>
      <c r="N3" s="2005"/>
      <c r="O3" s="946"/>
      <c r="P3" s="946"/>
    </row>
    <row r="4" spans="2:16" ht="16.5" thickBot="1">
      <c r="B4" s="946"/>
      <c r="C4" s="262"/>
      <c r="D4" s="262"/>
      <c r="E4" s="262"/>
      <c r="F4" s="948"/>
      <c r="G4" s="946"/>
      <c r="H4" s="946"/>
      <c r="I4" s="946"/>
      <c r="J4" s="946"/>
      <c r="K4" s="946"/>
      <c r="L4" s="946"/>
      <c r="M4" s="946"/>
      <c r="N4" s="946"/>
      <c r="O4" s="946"/>
      <c r="P4" s="946"/>
    </row>
    <row r="5" spans="2:16" ht="25.5" customHeight="1" thickBot="1">
      <c r="B5" s="1998" t="s">
        <v>414</v>
      </c>
      <c r="C5" s="2006" t="s">
        <v>385</v>
      </c>
      <c r="D5" s="2000"/>
      <c r="E5" s="2000"/>
      <c r="F5" s="2000"/>
      <c r="G5" s="2000"/>
      <c r="H5" s="2000"/>
      <c r="I5" s="2000"/>
      <c r="J5" s="2000"/>
      <c r="K5" s="2000"/>
      <c r="L5" s="2000"/>
      <c r="M5" s="2000"/>
      <c r="N5" s="2000"/>
      <c r="O5" s="2000"/>
      <c r="P5" s="2001"/>
    </row>
    <row r="6" spans="2:16" ht="21.75" customHeight="1" thickBot="1">
      <c r="B6" s="1999"/>
      <c r="C6" s="2004" t="s">
        <v>180</v>
      </c>
      <c r="D6" s="2002"/>
      <c r="E6" s="2002"/>
      <c r="F6" s="2002"/>
      <c r="G6" s="2002"/>
      <c r="H6" s="2002"/>
      <c r="I6" s="2003"/>
      <c r="J6" s="2004" t="s">
        <v>182</v>
      </c>
      <c r="K6" s="2002"/>
      <c r="L6" s="2002"/>
      <c r="M6" s="2002"/>
      <c r="N6" s="2002"/>
      <c r="O6" s="2002"/>
      <c r="P6" s="2003"/>
    </row>
    <row r="7" spans="2:16" ht="28.5" customHeight="1">
      <c r="B7" s="1999"/>
      <c r="C7" s="949" t="s">
        <v>423</v>
      </c>
      <c r="D7" s="950" t="s">
        <v>423</v>
      </c>
      <c r="E7" s="950" t="s">
        <v>423</v>
      </c>
      <c r="F7" s="950" t="s">
        <v>423</v>
      </c>
      <c r="G7" s="950" t="s">
        <v>423</v>
      </c>
      <c r="H7" s="1020" t="s">
        <v>423</v>
      </c>
      <c r="I7" s="952" t="s">
        <v>412</v>
      </c>
      <c r="J7" s="949" t="s">
        <v>423</v>
      </c>
      <c r="K7" s="950" t="s">
        <v>423</v>
      </c>
      <c r="L7" s="950" t="s">
        <v>423</v>
      </c>
      <c r="M7" s="950" t="s">
        <v>423</v>
      </c>
      <c r="N7" s="950" t="s">
        <v>423</v>
      </c>
      <c r="O7" s="1020" t="s">
        <v>423</v>
      </c>
      <c r="P7" s="952" t="s">
        <v>412</v>
      </c>
    </row>
    <row r="8" spans="2:16" ht="15.75" customHeight="1" thickBot="1">
      <c r="B8" s="1999"/>
      <c r="C8" s="953" t="s">
        <v>398</v>
      </c>
      <c r="D8" s="954" t="s">
        <v>398</v>
      </c>
      <c r="E8" s="954" t="s">
        <v>398</v>
      </c>
      <c r="F8" s="954" t="s">
        <v>398</v>
      </c>
      <c r="G8" s="954" t="s">
        <v>398</v>
      </c>
      <c r="H8" s="1017" t="s">
        <v>398</v>
      </c>
      <c r="I8" s="957" t="s">
        <v>398</v>
      </c>
      <c r="J8" s="955" t="s">
        <v>398</v>
      </c>
      <c r="K8" s="956" t="s">
        <v>398</v>
      </c>
      <c r="L8" s="956" t="s">
        <v>398</v>
      </c>
      <c r="M8" s="956" t="s">
        <v>398</v>
      </c>
      <c r="N8" s="956" t="s">
        <v>398</v>
      </c>
      <c r="O8" s="1021" t="s">
        <v>398</v>
      </c>
      <c r="P8" s="957" t="s">
        <v>398</v>
      </c>
    </row>
    <row r="9" spans="2:16" ht="15.75" customHeight="1" thickBot="1">
      <c r="B9" s="884" t="s">
        <v>14</v>
      </c>
      <c r="C9" s="973" t="s">
        <v>15</v>
      </c>
      <c r="D9" s="943" t="s">
        <v>16</v>
      </c>
      <c r="E9" s="943" t="s">
        <v>17</v>
      </c>
      <c r="F9" s="943" t="s">
        <v>18</v>
      </c>
      <c r="G9" s="943" t="s">
        <v>19</v>
      </c>
      <c r="H9" s="1019" t="s">
        <v>20</v>
      </c>
      <c r="I9" s="884" t="s">
        <v>21</v>
      </c>
      <c r="J9" s="942" t="s">
        <v>22</v>
      </c>
      <c r="K9" s="943" t="s">
        <v>23</v>
      </c>
      <c r="L9" s="943" t="s">
        <v>24</v>
      </c>
      <c r="M9" s="943" t="s">
        <v>25</v>
      </c>
      <c r="N9" s="943" t="s">
        <v>26</v>
      </c>
      <c r="O9" s="1019" t="s">
        <v>27</v>
      </c>
      <c r="P9" s="884" t="s">
        <v>103</v>
      </c>
    </row>
    <row r="10" spans="2:16" ht="15.75" customHeight="1">
      <c r="B10" s="1795" t="s">
        <v>625</v>
      </c>
      <c r="C10" s="974"/>
      <c r="D10" s="975"/>
      <c r="E10" s="975"/>
      <c r="F10" s="975"/>
      <c r="G10" s="975"/>
      <c r="H10" s="976"/>
      <c r="I10" s="977">
        <f t="shared" ref="I10:I73" si="0">SUM(C10:H10)</f>
        <v>0</v>
      </c>
      <c r="J10" s="974"/>
      <c r="K10" s="975"/>
      <c r="L10" s="975"/>
      <c r="M10" s="975"/>
      <c r="N10" s="975"/>
      <c r="O10" s="976"/>
      <c r="P10" s="964">
        <f t="shared" ref="P10:P73" si="1">SUM(J10:O10)</f>
        <v>0</v>
      </c>
    </row>
    <row r="11" spans="2:16" ht="15.75" customHeight="1">
      <c r="B11" s="1795" t="s">
        <v>626</v>
      </c>
      <c r="C11" s="978"/>
      <c r="D11" s="979"/>
      <c r="E11" s="979"/>
      <c r="F11" s="979"/>
      <c r="G11" s="979"/>
      <c r="H11" s="980"/>
      <c r="I11" s="981">
        <f t="shared" si="0"/>
        <v>0</v>
      </c>
      <c r="J11" s="960"/>
      <c r="K11" s="961"/>
      <c r="L11" s="961"/>
      <c r="M11" s="961"/>
      <c r="N11" s="961"/>
      <c r="O11" s="962"/>
      <c r="P11" s="966">
        <f t="shared" si="1"/>
        <v>0</v>
      </c>
    </row>
    <row r="12" spans="2:16" ht="15.75" customHeight="1">
      <c r="B12" s="1795" t="s">
        <v>627</v>
      </c>
      <c r="C12" s="978"/>
      <c r="D12" s="979"/>
      <c r="E12" s="979"/>
      <c r="F12" s="979"/>
      <c r="G12" s="979"/>
      <c r="H12" s="980"/>
      <c r="I12" s="981">
        <f t="shared" si="0"/>
        <v>0</v>
      </c>
      <c r="J12" s="960"/>
      <c r="K12" s="961"/>
      <c r="L12" s="961"/>
      <c r="M12" s="961"/>
      <c r="N12" s="961"/>
      <c r="O12" s="962"/>
      <c r="P12" s="966">
        <f t="shared" si="1"/>
        <v>0</v>
      </c>
    </row>
    <row r="13" spans="2:16" ht="15.75" customHeight="1">
      <c r="B13" s="1795" t="s">
        <v>628</v>
      </c>
      <c r="C13" s="978"/>
      <c r="D13" s="979"/>
      <c r="E13" s="979"/>
      <c r="F13" s="979"/>
      <c r="G13" s="979"/>
      <c r="H13" s="980"/>
      <c r="I13" s="981">
        <f t="shared" si="0"/>
        <v>0</v>
      </c>
      <c r="J13" s="960"/>
      <c r="K13" s="961"/>
      <c r="L13" s="961"/>
      <c r="M13" s="961"/>
      <c r="N13" s="961"/>
      <c r="O13" s="962"/>
      <c r="P13" s="966">
        <f t="shared" si="1"/>
        <v>0</v>
      </c>
    </row>
    <row r="14" spans="2:16" ht="15.75" customHeight="1">
      <c r="B14" s="1795" t="s">
        <v>629</v>
      </c>
      <c r="C14" s="978"/>
      <c r="D14" s="979"/>
      <c r="E14" s="979"/>
      <c r="F14" s="979"/>
      <c r="G14" s="979"/>
      <c r="H14" s="980"/>
      <c r="I14" s="981">
        <f t="shared" si="0"/>
        <v>0</v>
      </c>
      <c r="J14" s="960"/>
      <c r="K14" s="961"/>
      <c r="L14" s="961"/>
      <c r="M14" s="961"/>
      <c r="N14" s="961"/>
      <c r="O14" s="962"/>
      <c r="P14" s="966">
        <f t="shared" si="1"/>
        <v>0</v>
      </c>
    </row>
    <row r="15" spans="2:16" ht="15.75" customHeight="1">
      <c r="B15" s="1795" t="s">
        <v>630</v>
      </c>
      <c r="C15" s="978"/>
      <c r="D15" s="979"/>
      <c r="E15" s="979"/>
      <c r="F15" s="979"/>
      <c r="G15" s="979"/>
      <c r="H15" s="980"/>
      <c r="I15" s="981">
        <f t="shared" si="0"/>
        <v>0</v>
      </c>
      <c r="J15" s="960"/>
      <c r="K15" s="961"/>
      <c r="L15" s="961"/>
      <c r="M15" s="961"/>
      <c r="N15" s="961"/>
      <c r="O15" s="962"/>
      <c r="P15" s="966">
        <f t="shared" si="1"/>
        <v>0</v>
      </c>
    </row>
    <row r="16" spans="2:16" ht="15.75" customHeight="1">
      <c r="B16" s="1795" t="s">
        <v>631</v>
      </c>
      <c r="C16" s="978"/>
      <c r="D16" s="979"/>
      <c r="E16" s="979"/>
      <c r="F16" s="979"/>
      <c r="G16" s="979"/>
      <c r="H16" s="980"/>
      <c r="I16" s="981">
        <f t="shared" si="0"/>
        <v>0</v>
      </c>
      <c r="J16" s="960"/>
      <c r="K16" s="961"/>
      <c r="L16" s="961"/>
      <c r="M16" s="961"/>
      <c r="N16" s="961"/>
      <c r="O16" s="962"/>
      <c r="P16" s="966">
        <f t="shared" si="1"/>
        <v>0</v>
      </c>
    </row>
    <row r="17" spans="2:16" ht="15.75" customHeight="1">
      <c r="B17" s="1795" t="s">
        <v>632</v>
      </c>
      <c r="C17" s="978"/>
      <c r="D17" s="979"/>
      <c r="E17" s="979"/>
      <c r="F17" s="979"/>
      <c r="G17" s="979"/>
      <c r="H17" s="980"/>
      <c r="I17" s="981">
        <f t="shared" si="0"/>
        <v>0</v>
      </c>
      <c r="J17" s="960"/>
      <c r="K17" s="961"/>
      <c r="L17" s="961"/>
      <c r="M17" s="961"/>
      <c r="N17" s="961"/>
      <c r="O17" s="962"/>
      <c r="P17" s="966">
        <f t="shared" si="1"/>
        <v>0</v>
      </c>
    </row>
    <row r="18" spans="2:16" ht="15.75" customHeight="1">
      <c r="B18" s="1795" t="s">
        <v>633</v>
      </c>
      <c r="C18" s="978"/>
      <c r="D18" s="979"/>
      <c r="E18" s="979"/>
      <c r="F18" s="979"/>
      <c r="G18" s="979"/>
      <c r="H18" s="980"/>
      <c r="I18" s="981">
        <f t="shared" si="0"/>
        <v>0</v>
      </c>
      <c r="J18" s="960"/>
      <c r="K18" s="961"/>
      <c r="L18" s="961"/>
      <c r="M18" s="961"/>
      <c r="N18" s="961"/>
      <c r="O18" s="962"/>
      <c r="P18" s="966">
        <f t="shared" si="1"/>
        <v>0</v>
      </c>
    </row>
    <row r="19" spans="2:16" ht="15.75" customHeight="1">
      <c r="B19" s="1795" t="s">
        <v>634</v>
      </c>
      <c r="C19" s="978"/>
      <c r="D19" s="979"/>
      <c r="E19" s="979"/>
      <c r="F19" s="979"/>
      <c r="G19" s="979"/>
      <c r="H19" s="980"/>
      <c r="I19" s="981">
        <f t="shared" si="0"/>
        <v>0</v>
      </c>
      <c r="J19" s="960"/>
      <c r="K19" s="961"/>
      <c r="L19" s="961"/>
      <c r="M19" s="961"/>
      <c r="N19" s="961"/>
      <c r="O19" s="962"/>
      <c r="P19" s="966">
        <f t="shared" si="1"/>
        <v>0</v>
      </c>
    </row>
    <row r="20" spans="2:16" ht="15.75" customHeight="1">
      <c r="B20" s="1795" t="s">
        <v>635</v>
      </c>
      <c r="C20" s="978"/>
      <c r="D20" s="979"/>
      <c r="E20" s="979"/>
      <c r="F20" s="979"/>
      <c r="G20" s="979"/>
      <c r="H20" s="980"/>
      <c r="I20" s="981">
        <f t="shared" si="0"/>
        <v>0</v>
      </c>
      <c r="J20" s="960"/>
      <c r="K20" s="961"/>
      <c r="L20" s="961"/>
      <c r="M20" s="961"/>
      <c r="N20" s="961"/>
      <c r="O20" s="962"/>
      <c r="P20" s="966">
        <f t="shared" si="1"/>
        <v>0</v>
      </c>
    </row>
    <row r="21" spans="2:16" ht="15.75" customHeight="1">
      <c r="B21" s="1795" t="s">
        <v>636</v>
      </c>
      <c r="C21" s="978"/>
      <c r="D21" s="979"/>
      <c r="E21" s="979"/>
      <c r="F21" s="979"/>
      <c r="G21" s="979"/>
      <c r="H21" s="980"/>
      <c r="I21" s="981">
        <f t="shared" si="0"/>
        <v>0</v>
      </c>
      <c r="J21" s="960"/>
      <c r="K21" s="961"/>
      <c r="L21" s="961"/>
      <c r="M21" s="961"/>
      <c r="N21" s="961"/>
      <c r="O21" s="962"/>
      <c r="P21" s="966">
        <f t="shared" si="1"/>
        <v>0</v>
      </c>
    </row>
    <row r="22" spans="2:16" ht="15.75" customHeight="1">
      <c r="B22" s="1795" t="s">
        <v>637</v>
      </c>
      <c r="C22" s="978"/>
      <c r="D22" s="979"/>
      <c r="E22" s="979"/>
      <c r="F22" s="979"/>
      <c r="G22" s="979"/>
      <c r="H22" s="980"/>
      <c r="I22" s="981">
        <f t="shared" si="0"/>
        <v>0</v>
      </c>
      <c r="J22" s="960"/>
      <c r="K22" s="961"/>
      <c r="L22" s="961"/>
      <c r="M22" s="961"/>
      <c r="N22" s="961"/>
      <c r="O22" s="962"/>
      <c r="P22" s="966">
        <f t="shared" si="1"/>
        <v>0</v>
      </c>
    </row>
    <row r="23" spans="2:16" ht="15.75" customHeight="1">
      <c r="B23" s="1795" t="s">
        <v>638</v>
      </c>
      <c r="C23" s="978"/>
      <c r="D23" s="979"/>
      <c r="E23" s="979"/>
      <c r="F23" s="979"/>
      <c r="G23" s="979"/>
      <c r="H23" s="980"/>
      <c r="I23" s="981">
        <f t="shared" si="0"/>
        <v>0</v>
      </c>
      <c r="J23" s="960"/>
      <c r="K23" s="961"/>
      <c r="L23" s="961"/>
      <c r="M23" s="961"/>
      <c r="N23" s="961"/>
      <c r="O23" s="962"/>
      <c r="P23" s="966">
        <f t="shared" si="1"/>
        <v>0</v>
      </c>
    </row>
    <row r="24" spans="2:16" ht="15.75" customHeight="1">
      <c r="B24" s="1795" t="s">
        <v>639</v>
      </c>
      <c r="C24" s="978"/>
      <c r="D24" s="979"/>
      <c r="E24" s="979"/>
      <c r="F24" s="979"/>
      <c r="G24" s="979"/>
      <c r="H24" s="980"/>
      <c r="I24" s="981">
        <f t="shared" si="0"/>
        <v>0</v>
      </c>
      <c r="J24" s="960"/>
      <c r="K24" s="961"/>
      <c r="L24" s="961"/>
      <c r="M24" s="961"/>
      <c r="N24" s="961"/>
      <c r="O24" s="962"/>
      <c r="P24" s="966">
        <f t="shared" si="1"/>
        <v>0</v>
      </c>
    </row>
    <row r="25" spans="2:16" ht="15.75" customHeight="1">
      <c r="B25" s="1795" t="s">
        <v>640</v>
      </c>
      <c r="C25" s="978"/>
      <c r="D25" s="979"/>
      <c r="E25" s="979"/>
      <c r="F25" s="979"/>
      <c r="G25" s="979"/>
      <c r="H25" s="980"/>
      <c r="I25" s="981">
        <f t="shared" si="0"/>
        <v>0</v>
      </c>
      <c r="J25" s="960"/>
      <c r="K25" s="961"/>
      <c r="L25" s="961"/>
      <c r="M25" s="961"/>
      <c r="N25" s="961"/>
      <c r="O25" s="962"/>
      <c r="P25" s="966">
        <f t="shared" si="1"/>
        <v>0</v>
      </c>
    </row>
    <row r="26" spans="2:16" ht="15.75" customHeight="1">
      <c r="B26" s="1795" t="s">
        <v>641</v>
      </c>
      <c r="C26" s="978"/>
      <c r="D26" s="979"/>
      <c r="E26" s="979"/>
      <c r="F26" s="979"/>
      <c r="G26" s="979"/>
      <c r="H26" s="980"/>
      <c r="I26" s="981">
        <f t="shared" si="0"/>
        <v>0</v>
      </c>
      <c r="J26" s="960"/>
      <c r="K26" s="961"/>
      <c r="L26" s="961"/>
      <c r="M26" s="961"/>
      <c r="N26" s="961"/>
      <c r="O26" s="962"/>
      <c r="P26" s="966">
        <f t="shared" si="1"/>
        <v>0</v>
      </c>
    </row>
    <row r="27" spans="2:16" ht="15.75" customHeight="1">
      <c r="B27" s="1795" t="s">
        <v>642</v>
      </c>
      <c r="C27" s="978"/>
      <c r="D27" s="979"/>
      <c r="E27" s="979"/>
      <c r="F27" s="979"/>
      <c r="G27" s="979"/>
      <c r="H27" s="980"/>
      <c r="I27" s="981">
        <f t="shared" si="0"/>
        <v>0</v>
      </c>
      <c r="J27" s="960"/>
      <c r="K27" s="961"/>
      <c r="L27" s="961"/>
      <c r="M27" s="961"/>
      <c r="N27" s="961"/>
      <c r="O27" s="962"/>
      <c r="P27" s="966">
        <f t="shared" si="1"/>
        <v>0</v>
      </c>
    </row>
    <row r="28" spans="2:16" ht="15.75" customHeight="1">
      <c r="B28" s="1795" t="s">
        <v>643</v>
      </c>
      <c r="C28" s="978"/>
      <c r="D28" s="979"/>
      <c r="E28" s="979"/>
      <c r="F28" s="979"/>
      <c r="G28" s="979"/>
      <c r="H28" s="980"/>
      <c r="I28" s="981">
        <f t="shared" si="0"/>
        <v>0</v>
      </c>
      <c r="J28" s="960"/>
      <c r="K28" s="961"/>
      <c r="L28" s="961"/>
      <c r="M28" s="961"/>
      <c r="N28" s="961"/>
      <c r="O28" s="962"/>
      <c r="P28" s="966">
        <f t="shared" si="1"/>
        <v>0</v>
      </c>
    </row>
    <row r="29" spans="2:16" ht="15.75" customHeight="1">
      <c r="B29" s="1795" t="s">
        <v>644</v>
      </c>
      <c r="C29" s="978"/>
      <c r="D29" s="979"/>
      <c r="E29" s="979"/>
      <c r="F29" s="979"/>
      <c r="G29" s="979"/>
      <c r="H29" s="980"/>
      <c r="I29" s="981">
        <f t="shared" si="0"/>
        <v>0</v>
      </c>
      <c r="J29" s="960"/>
      <c r="K29" s="961"/>
      <c r="L29" s="961"/>
      <c r="M29" s="961"/>
      <c r="N29" s="961"/>
      <c r="O29" s="962"/>
      <c r="P29" s="966">
        <f t="shared" si="1"/>
        <v>0</v>
      </c>
    </row>
    <row r="30" spans="2:16" ht="15.75" customHeight="1">
      <c r="B30" s="1795" t="s">
        <v>645</v>
      </c>
      <c r="C30" s="978"/>
      <c r="D30" s="979"/>
      <c r="E30" s="979"/>
      <c r="F30" s="979"/>
      <c r="G30" s="979"/>
      <c r="H30" s="980"/>
      <c r="I30" s="981">
        <f t="shared" si="0"/>
        <v>0</v>
      </c>
      <c r="J30" s="960"/>
      <c r="K30" s="961"/>
      <c r="L30" s="961"/>
      <c r="M30" s="961"/>
      <c r="N30" s="961"/>
      <c r="O30" s="962"/>
      <c r="P30" s="966">
        <f t="shared" si="1"/>
        <v>0</v>
      </c>
    </row>
    <row r="31" spans="2:16" ht="15.75" customHeight="1">
      <c r="B31" s="1795" t="s">
        <v>646</v>
      </c>
      <c r="C31" s="978"/>
      <c r="D31" s="979"/>
      <c r="E31" s="979"/>
      <c r="F31" s="979"/>
      <c r="G31" s="979"/>
      <c r="H31" s="980"/>
      <c r="I31" s="981">
        <f t="shared" si="0"/>
        <v>0</v>
      </c>
      <c r="J31" s="960"/>
      <c r="K31" s="961"/>
      <c r="L31" s="961"/>
      <c r="M31" s="961"/>
      <c r="N31" s="961"/>
      <c r="O31" s="962"/>
      <c r="P31" s="966">
        <f t="shared" si="1"/>
        <v>0</v>
      </c>
    </row>
    <row r="32" spans="2:16" ht="15.75" customHeight="1">
      <c r="B32" s="1795" t="s">
        <v>647</v>
      </c>
      <c r="C32" s="978"/>
      <c r="D32" s="979"/>
      <c r="E32" s="979"/>
      <c r="F32" s="979"/>
      <c r="G32" s="979"/>
      <c r="H32" s="980"/>
      <c r="I32" s="981">
        <f t="shared" si="0"/>
        <v>0</v>
      </c>
      <c r="J32" s="960"/>
      <c r="K32" s="961"/>
      <c r="L32" s="961"/>
      <c r="M32" s="961"/>
      <c r="N32" s="961"/>
      <c r="O32" s="962"/>
      <c r="P32" s="966">
        <f t="shared" si="1"/>
        <v>0</v>
      </c>
    </row>
    <row r="33" spans="2:16" ht="15.75" customHeight="1">
      <c r="B33" s="1795" t="s">
        <v>648</v>
      </c>
      <c r="C33" s="978"/>
      <c r="D33" s="979"/>
      <c r="E33" s="979"/>
      <c r="F33" s="979"/>
      <c r="G33" s="979"/>
      <c r="H33" s="980"/>
      <c r="I33" s="981">
        <f t="shared" si="0"/>
        <v>0</v>
      </c>
      <c r="J33" s="960"/>
      <c r="K33" s="961"/>
      <c r="L33" s="961"/>
      <c r="M33" s="961"/>
      <c r="N33" s="961"/>
      <c r="O33" s="962"/>
      <c r="P33" s="966">
        <f t="shared" si="1"/>
        <v>0</v>
      </c>
    </row>
    <row r="34" spans="2:16" ht="15.75" customHeight="1">
      <c r="B34" s="1795" t="s">
        <v>649</v>
      </c>
      <c r="C34" s="978"/>
      <c r="D34" s="979"/>
      <c r="E34" s="979"/>
      <c r="F34" s="979"/>
      <c r="G34" s="979"/>
      <c r="H34" s="980"/>
      <c r="I34" s="981">
        <f t="shared" si="0"/>
        <v>0</v>
      </c>
      <c r="J34" s="960"/>
      <c r="K34" s="961"/>
      <c r="L34" s="961"/>
      <c r="M34" s="961"/>
      <c r="N34" s="961"/>
      <c r="O34" s="962"/>
      <c r="P34" s="966">
        <f t="shared" si="1"/>
        <v>0</v>
      </c>
    </row>
    <row r="35" spans="2:16" ht="15.75" customHeight="1">
      <c r="B35" s="1795" t="s">
        <v>650</v>
      </c>
      <c r="C35" s="978"/>
      <c r="D35" s="979"/>
      <c r="E35" s="979"/>
      <c r="F35" s="979"/>
      <c r="G35" s="979"/>
      <c r="H35" s="980"/>
      <c r="I35" s="981">
        <f t="shared" si="0"/>
        <v>0</v>
      </c>
      <c r="J35" s="960"/>
      <c r="K35" s="961"/>
      <c r="L35" s="961"/>
      <c r="M35" s="961"/>
      <c r="N35" s="961"/>
      <c r="O35" s="962"/>
      <c r="P35" s="966">
        <f t="shared" si="1"/>
        <v>0</v>
      </c>
    </row>
    <row r="36" spans="2:16" ht="15.75" customHeight="1">
      <c r="B36" s="1795" t="s">
        <v>651</v>
      </c>
      <c r="C36" s="978"/>
      <c r="D36" s="979"/>
      <c r="E36" s="979"/>
      <c r="F36" s="979"/>
      <c r="G36" s="979"/>
      <c r="H36" s="980"/>
      <c r="I36" s="981">
        <f t="shared" si="0"/>
        <v>0</v>
      </c>
      <c r="J36" s="960"/>
      <c r="K36" s="961"/>
      <c r="L36" s="961"/>
      <c r="M36" s="961"/>
      <c r="N36" s="961"/>
      <c r="O36" s="962"/>
      <c r="P36" s="966">
        <f t="shared" si="1"/>
        <v>0</v>
      </c>
    </row>
    <row r="37" spans="2:16" ht="15.75" customHeight="1">
      <c r="B37" s="1795" t="s">
        <v>652</v>
      </c>
      <c r="C37" s="978"/>
      <c r="D37" s="979"/>
      <c r="E37" s="979"/>
      <c r="F37" s="979"/>
      <c r="G37" s="979"/>
      <c r="H37" s="980"/>
      <c r="I37" s="981">
        <f t="shared" si="0"/>
        <v>0</v>
      </c>
      <c r="J37" s="960"/>
      <c r="K37" s="961"/>
      <c r="L37" s="961"/>
      <c r="M37" s="961"/>
      <c r="N37" s="961"/>
      <c r="O37" s="962"/>
      <c r="P37" s="966">
        <f t="shared" si="1"/>
        <v>0</v>
      </c>
    </row>
    <row r="38" spans="2:16" ht="15.75" customHeight="1">
      <c r="B38" s="1795" t="s">
        <v>653</v>
      </c>
      <c r="C38" s="978"/>
      <c r="D38" s="979"/>
      <c r="E38" s="979"/>
      <c r="F38" s="979"/>
      <c r="G38" s="979"/>
      <c r="H38" s="980"/>
      <c r="I38" s="981">
        <f t="shared" si="0"/>
        <v>0</v>
      </c>
      <c r="J38" s="960"/>
      <c r="K38" s="961"/>
      <c r="L38" s="961"/>
      <c r="M38" s="961"/>
      <c r="N38" s="961"/>
      <c r="O38" s="962"/>
      <c r="P38" s="966">
        <f t="shared" si="1"/>
        <v>0</v>
      </c>
    </row>
    <row r="39" spans="2:16" ht="15.75" customHeight="1">
      <c r="B39" s="1795" t="s">
        <v>654</v>
      </c>
      <c r="C39" s="978"/>
      <c r="D39" s="979"/>
      <c r="E39" s="979"/>
      <c r="F39" s="979"/>
      <c r="G39" s="979"/>
      <c r="H39" s="980"/>
      <c r="I39" s="981">
        <f t="shared" si="0"/>
        <v>0</v>
      </c>
      <c r="J39" s="960"/>
      <c r="K39" s="961"/>
      <c r="L39" s="961"/>
      <c r="M39" s="961"/>
      <c r="N39" s="961"/>
      <c r="O39" s="962"/>
      <c r="P39" s="966">
        <f t="shared" si="1"/>
        <v>0</v>
      </c>
    </row>
    <row r="40" spans="2:16" ht="15.75" customHeight="1">
      <c r="B40" s="1795" t="s">
        <v>655</v>
      </c>
      <c r="C40" s="978"/>
      <c r="D40" s="979"/>
      <c r="E40" s="979"/>
      <c r="F40" s="979"/>
      <c r="G40" s="979"/>
      <c r="H40" s="980"/>
      <c r="I40" s="981">
        <f t="shared" si="0"/>
        <v>0</v>
      </c>
      <c r="J40" s="960"/>
      <c r="K40" s="961"/>
      <c r="L40" s="961"/>
      <c r="M40" s="961"/>
      <c r="N40" s="961"/>
      <c r="O40" s="962"/>
      <c r="P40" s="966">
        <f t="shared" si="1"/>
        <v>0</v>
      </c>
    </row>
    <row r="41" spans="2:16" ht="15.75" customHeight="1">
      <c r="B41" s="959" t="s">
        <v>656</v>
      </c>
      <c r="C41" s="978"/>
      <c r="D41" s="979"/>
      <c r="E41" s="979"/>
      <c r="F41" s="979"/>
      <c r="G41" s="979"/>
      <c r="H41" s="980"/>
      <c r="I41" s="981">
        <f t="shared" si="0"/>
        <v>0</v>
      </c>
      <c r="J41" s="960"/>
      <c r="K41" s="961"/>
      <c r="L41" s="961"/>
      <c r="M41" s="961"/>
      <c r="N41" s="961"/>
      <c r="O41" s="962"/>
      <c r="P41" s="966">
        <f t="shared" si="1"/>
        <v>0</v>
      </c>
    </row>
    <row r="42" spans="2:16" ht="15.75" customHeight="1">
      <c r="B42" s="959" t="s">
        <v>657</v>
      </c>
      <c r="C42" s="978"/>
      <c r="D42" s="979"/>
      <c r="E42" s="979"/>
      <c r="F42" s="979"/>
      <c r="G42" s="979"/>
      <c r="H42" s="980"/>
      <c r="I42" s="981">
        <f t="shared" si="0"/>
        <v>0</v>
      </c>
      <c r="J42" s="960"/>
      <c r="K42" s="961"/>
      <c r="L42" s="961"/>
      <c r="M42" s="961"/>
      <c r="N42" s="961"/>
      <c r="O42" s="962"/>
      <c r="P42" s="966">
        <f t="shared" si="1"/>
        <v>0</v>
      </c>
    </row>
    <row r="43" spans="2:16" ht="15.75" customHeight="1">
      <c r="B43" s="959" t="s">
        <v>658</v>
      </c>
      <c r="C43" s="978"/>
      <c r="D43" s="979"/>
      <c r="E43" s="979"/>
      <c r="F43" s="979"/>
      <c r="G43" s="979"/>
      <c r="H43" s="980"/>
      <c r="I43" s="981">
        <f t="shared" si="0"/>
        <v>0</v>
      </c>
      <c r="J43" s="960"/>
      <c r="K43" s="961"/>
      <c r="L43" s="961"/>
      <c r="M43" s="961"/>
      <c r="N43" s="961"/>
      <c r="O43" s="962"/>
      <c r="P43" s="966">
        <f t="shared" si="1"/>
        <v>0</v>
      </c>
    </row>
    <row r="44" spans="2:16" ht="15.75" customHeight="1">
      <c r="B44" s="959" t="s">
        <v>659</v>
      </c>
      <c r="C44" s="978"/>
      <c r="D44" s="979"/>
      <c r="E44" s="979"/>
      <c r="F44" s="979"/>
      <c r="G44" s="979"/>
      <c r="H44" s="980"/>
      <c r="I44" s="981">
        <f t="shared" si="0"/>
        <v>0</v>
      </c>
      <c r="J44" s="960"/>
      <c r="K44" s="961"/>
      <c r="L44" s="961"/>
      <c r="M44" s="961"/>
      <c r="N44" s="961"/>
      <c r="O44" s="962"/>
      <c r="P44" s="966">
        <f t="shared" si="1"/>
        <v>0</v>
      </c>
    </row>
    <row r="45" spans="2:16" ht="15.75" customHeight="1">
      <c r="B45" s="959" t="s">
        <v>660</v>
      </c>
      <c r="C45" s="978"/>
      <c r="D45" s="979"/>
      <c r="E45" s="979"/>
      <c r="F45" s="979"/>
      <c r="G45" s="979"/>
      <c r="H45" s="980"/>
      <c r="I45" s="981">
        <f t="shared" si="0"/>
        <v>0</v>
      </c>
      <c r="J45" s="960"/>
      <c r="K45" s="961"/>
      <c r="L45" s="961"/>
      <c r="M45" s="961"/>
      <c r="N45" s="961"/>
      <c r="O45" s="962"/>
      <c r="P45" s="966">
        <f t="shared" si="1"/>
        <v>0</v>
      </c>
    </row>
    <row r="46" spans="2:16" ht="15.75" customHeight="1">
      <c r="B46" s="959" t="s">
        <v>661</v>
      </c>
      <c r="C46" s="978"/>
      <c r="D46" s="979"/>
      <c r="E46" s="979"/>
      <c r="F46" s="979"/>
      <c r="G46" s="979"/>
      <c r="H46" s="980"/>
      <c r="I46" s="981">
        <f t="shared" si="0"/>
        <v>0</v>
      </c>
      <c r="J46" s="960"/>
      <c r="K46" s="961"/>
      <c r="L46" s="961"/>
      <c r="M46" s="961"/>
      <c r="N46" s="961"/>
      <c r="O46" s="962"/>
      <c r="P46" s="966">
        <f t="shared" si="1"/>
        <v>0</v>
      </c>
    </row>
    <row r="47" spans="2:16" ht="15.75" customHeight="1">
      <c r="B47" s="959" t="s">
        <v>662</v>
      </c>
      <c r="C47" s="978"/>
      <c r="D47" s="979"/>
      <c r="E47" s="979"/>
      <c r="F47" s="979"/>
      <c r="G47" s="979"/>
      <c r="H47" s="980"/>
      <c r="I47" s="981">
        <f t="shared" si="0"/>
        <v>0</v>
      </c>
      <c r="J47" s="960"/>
      <c r="K47" s="961"/>
      <c r="L47" s="961"/>
      <c r="M47" s="961"/>
      <c r="N47" s="961"/>
      <c r="O47" s="962"/>
      <c r="P47" s="966">
        <f t="shared" si="1"/>
        <v>0</v>
      </c>
    </row>
    <row r="48" spans="2:16" ht="15.75" customHeight="1">
      <c r="B48" s="959" t="s">
        <v>663</v>
      </c>
      <c r="C48" s="978"/>
      <c r="D48" s="979"/>
      <c r="E48" s="979"/>
      <c r="F48" s="979"/>
      <c r="G48" s="979"/>
      <c r="H48" s="980"/>
      <c r="I48" s="981">
        <f t="shared" si="0"/>
        <v>0</v>
      </c>
      <c r="J48" s="960"/>
      <c r="K48" s="961"/>
      <c r="L48" s="961"/>
      <c r="M48" s="961"/>
      <c r="N48" s="961"/>
      <c r="O48" s="962"/>
      <c r="P48" s="966">
        <f t="shared" si="1"/>
        <v>0</v>
      </c>
    </row>
    <row r="49" spans="2:16" ht="15.75" customHeight="1">
      <c r="B49" s="959" t="s">
        <v>664</v>
      </c>
      <c r="C49" s="978"/>
      <c r="D49" s="979"/>
      <c r="E49" s="979"/>
      <c r="F49" s="979"/>
      <c r="G49" s="979"/>
      <c r="H49" s="980"/>
      <c r="I49" s="981">
        <f t="shared" si="0"/>
        <v>0</v>
      </c>
      <c r="J49" s="960"/>
      <c r="K49" s="961"/>
      <c r="L49" s="961"/>
      <c r="M49" s="961"/>
      <c r="N49" s="961"/>
      <c r="O49" s="962"/>
      <c r="P49" s="966">
        <f t="shared" si="1"/>
        <v>0</v>
      </c>
    </row>
    <row r="50" spans="2:16" ht="15.75" customHeight="1">
      <c r="B50" s="959" t="s">
        <v>665</v>
      </c>
      <c r="C50" s="978"/>
      <c r="D50" s="979"/>
      <c r="E50" s="979"/>
      <c r="F50" s="979"/>
      <c r="G50" s="979"/>
      <c r="H50" s="980"/>
      <c r="I50" s="981">
        <f t="shared" si="0"/>
        <v>0</v>
      </c>
      <c r="J50" s="960"/>
      <c r="K50" s="961"/>
      <c r="L50" s="961"/>
      <c r="M50" s="961"/>
      <c r="N50" s="961"/>
      <c r="O50" s="962"/>
      <c r="P50" s="966">
        <f t="shared" si="1"/>
        <v>0</v>
      </c>
    </row>
    <row r="51" spans="2:16" ht="15.75" customHeight="1">
      <c r="B51" s="959" t="s">
        <v>666</v>
      </c>
      <c r="C51" s="978"/>
      <c r="D51" s="979"/>
      <c r="E51" s="979"/>
      <c r="F51" s="979"/>
      <c r="G51" s="979"/>
      <c r="H51" s="980"/>
      <c r="I51" s="981">
        <f t="shared" si="0"/>
        <v>0</v>
      </c>
      <c r="J51" s="960"/>
      <c r="K51" s="961"/>
      <c r="L51" s="961"/>
      <c r="M51" s="961"/>
      <c r="N51" s="961"/>
      <c r="O51" s="962"/>
      <c r="P51" s="966">
        <f t="shared" si="1"/>
        <v>0</v>
      </c>
    </row>
    <row r="52" spans="2:16" ht="15.75" customHeight="1">
      <c r="B52" s="959" t="s">
        <v>667</v>
      </c>
      <c r="C52" s="978"/>
      <c r="D52" s="979"/>
      <c r="E52" s="979"/>
      <c r="F52" s="979"/>
      <c r="G52" s="979"/>
      <c r="H52" s="980"/>
      <c r="I52" s="981">
        <f t="shared" si="0"/>
        <v>0</v>
      </c>
      <c r="J52" s="960"/>
      <c r="K52" s="961"/>
      <c r="L52" s="961"/>
      <c r="M52" s="961"/>
      <c r="N52" s="961"/>
      <c r="O52" s="962"/>
      <c r="P52" s="966">
        <f t="shared" si="1"/>
        <v>0</v>
      </c>
    </row>
    <row r="53" spans="2:16" ht="15.75" customHeight="1">
      <c r="B53" s="959" t="s">
        <v>668</v>
      </c>
      <c r="C53" s="978"/>
      <c r="D53" s="979"/>
      <c r="E53" s="979"/>
      <c r="F53" s="979"/>
      <c r="G53" s="979"/>
      <c r="H53" s="980"/>
      <c r="I53" s="981">
        <f t="shared" si="0"/>
        <v>0</v>
      </c>
      <c r="J53" s="960"/>
      <c r="K53" s="961"/>
      <c r="L53" s="961"/>
      <c r="M53" s="961"/>
      <c r="N53" s="961"/>
      <c r="O53" s="962"/>
      <c r="P53" s="966">
        <f t="shared" si="1"/>
        <v>0</v>
      </c>
    </row>
    <row r="54" spans="2:16" ht="15.75" customHeight="1">
      <c r="B54" s="959" t="s">
        <v>669</v>
      </c>
      <c r="C54" s="978"/>
      <c r="D54" s="979"/>
      <c r="E54" s="979"/>
      <c r="F54" s="979"/>
      <c r="G54" s="979"/>
      <c r="H54" s="980"/>
      <c r="I54" s="981">
        <f t="shared" si="0"/>
        <v>0</v>
      </c>
      <c r="J54" s="960"/>
      <c r="K54" s="961"/>
      <c r="L54" s="961"/>
      <c r="M54" s="961"/>
      <c r="N54" s="961"/>
      <c r="O54" s="962"/>
      <c r="P54" s="966">
        <f t="shared" si="1"/>
        <v>0</v>
      </c>
    </row>
    <row r="55" spans="2:16" ht="15.75" customHeight="1">
      <c r="B55" s="959" t="s">
        <v>670</v>
      </c>
      <c r="C55" s="978"/>
      <c r="D55" s="979"/>
      <c r="E55" s="979"/>
      <c r="F55" s="979"/>
      <c r="G55" s="979"/>
      <c r="H55" s="980"/>
      <c r="I55" s="981">
        <f t="shared" si="0"/>
        <v>0</v>
      </c>
      <c r="J55" s="960"/>
      <c r="K55" s="961"/>
      <c r="L55" s="961"/>
      <c r="M55" s="961"/>
      <c r="N55" s="961"/>
      <c r="O55" s="962"/>
      <c r="P55" s="966">
        <f t="shared" si="1"/>
        <v>0</v>
      </c>
    </row>
    <row r="56" spans="2:16" ht="15.75" customHeight="1">
      <c r="B56" s="959" t="s">
        <v>671</v>
      </c>
      <c r="C56" s="978"/>
      <c r="D56" s="979"/>
      <c r="E56" s="979"/>
      <c r="F56" s="979"/>
      <c r="G56" s="979"/>
      <c r="H56" s="980"/>
      <c r="I56" s="981">
        <f t="shared" si="0"/>
        <v>0</v>
      </c>
      <c r="J56" s="960"/>
      <c r="K56" s="961"/>
      <c r="L56" s="961"/>
      <c r="M56" s="961"/>
      <c r="N56" s="961"/>
      <c r="O56" s="962"/>
      <c r="P56" s="966">
        <f t="shared" si="1"/>
        <v>0</v>
      </c>
    </row>
    <row r="57" spans="2:16" ht="15.75" customHeight="1">
      <c r="B57" s="959" t="s">
        <v>672</v>
      </c>
      <c r="C57" s="978"/>
      <c r="D57" s="979"/>
      <c r="E57" s="979"/>
      <c r="F57" s="979"/>
      <c r="G57" s="979"/>
      <c r="H57" s="980"/>
      <c r="I57" s="981">
        <f t="shared" si="0"/>
        <v>0</v>
      </c>
      <c r="J57" s="960"/>
      <c r="K57" s="961"/>
      <c r="L57" s="961"/>
      <c r="M57" s="961"/>
      <c r="N57" s="961"/>
      <c r="O57" s="962"/>
      <c r="P57" s="966">
        <f t="shared" si="1"/>
        <v>0</v>
      </c>
    </row>
    <row r="58" spans="2:16" ht="15.75" customHeight="1">
      <c r="B58" s="959" t="s">
        <v>673</v>
      </c>
      <c r="C58" s="978"/>
      <c r="D58" s="979"/>
      <c r="E58" s="979"/>
      <c r="F58" s="979"/>
      <c r="G58" s="979"/>
      <c r="H58" s="980"/>
      <c r="I58" s="981">
        <f t="shared" si="0"/>
        <v>0</v>
      </c>
      <c r="J58" s="960"/>
      <c r="K58" s="961"/>
      <c r="L58" s="961"/>
      <c r="M58" s="961"/>
      <c r="N58" s="961"/>
      <c r="O58" s="962"/>
      <c r="P58" s="966">
        <f t="shared" si="1"/>
        <v>0</v>
      </c>
    </row>
    <row r="59" spans="2:16" ht="15.75" customHeight="1">
      <c r="B59" s="959" t="s">
        <v>674</v>
      </c>
      <c r="C59" s="978"/>
      <c r="D59" s="979"/>
      <c r="E59" s="979"/>
      <c r="F59" s="979"/>
      <c r="G59" s="979"/>
      <c r="H59" s="980"/>
      <c r="I59" s="981">
        <f t="shared" si="0"/>
        <v>0</v>
      </c>
      <c r="J59" s="960"/>
      <c r="K59" s="961"/>
      <c r="L59" s="961"/>
      <c r="M59" s="961"/>
      <c r="N59" s="961"/>
      <c r="O59" s="962"/>
      <c r="P59" s="966">
        <f t="shared" si="1"/>
        <v>0</v>
      </c>
    </row>
    <row r="60" spans="2:16" ht="15.75" customHeight="1">
      <c r="B60" s="959" t="s">
        <v>675</v>
      </c>
      <c r="C60" s="978"/>
      <c r="D60" s="979"/>
      <c r="E60" s="979"/>
      <c r="F60" s="979"/>
      <c r="G60" s="979"/>
      <c r="H60" s="980"/>
      <c r="I60" s="981">
        <f t="shared" si="0"/>
        <v>0</v>
      </c>
      <c r="J60" s="960"/>
      <c r="K60" s="961"/>
      <c r="L60" s="961"/>
      <c r="M60" s="961"/>
      <c r="N60" s="961"/>
      <c r="O60" s="962"/>
      <c r="P60" s="966">
        <f t="shared" si="1"/>
        <v>0</v>
      </c>
    </row>
    <row r="61" spans="2:16" ht="15.75" customHeight="1">
      <c r="B61" s="959" t="s">
        <v>676</v>
      </c>
      <c r="C61" s="978"/>
      <c r="D61" s="979"/>
      <c r="E61" s="979"/>
      <c r="F61" s="979"/>
      <c r="G61" s="979"/>
      <c r="H61" s="980"/>
      <c r="I61" s="981">
        <f t="shared" si="0"/>
        <v>0</v>
      </c>
      <c r="J61" s="960"/>
      <c r="K61" s="961"/>
      <c r="L61" s="961"/>
      <c r="M61" s="961"/>
      <c r="N61" s="961"/>
      <c r="O61" s="962"/>
      <c r="P61" s="966">
        <f t="shared" si="1"/>
        <v>0</v>
      </c>
    </row>
    <row r="62" spans="2:16" ht="15.75" customHeight="1">
      <c r="B62" s="959" t="s">
        <v>677</v>
      </c>
      <c r="C62" s="978"/>
      <c r="D62" s="979"/>
      <c r="E62" s="979"/>
      <c r="F62" s="979"/>
      <c r="G62" s="979"/>
      <c r="H62" s="980"/>
      <c r="I62" s="981">
        <f t="shared" si="0"/>
        <v>0</v>
      </c>
      <c r="J62" s="960"/>
      <c r="K62" s="961"/>
      <c r="L62" s="961"/>
      <c r="M62" s="961"/>
      <c r="N62" s="961"/>
      <c r="O62" s="962"/>
      <c r="P62" s="966">
        <f t="shared" si="1"/>
        <v>0</v>
      </c>
    </row>
    <row r="63" spans="2:16" ht="15.75" customHeight="1">
      <c r="B63" s="959" t="s">
        <v>678</v>
      </c>
      <c r="C63" s="978"/>
      <c r="D63" s="979"/>
      <c r="E63" s="979"/>
      <c r="F63" s="979"/>
      <c r="G63" s="979"/>
      <c r="H63" s="980"/>
      <c r="I63" s="981">
        <f t="shared" si="0"/>
        <v>0</v>
      </c>
      <c r="J63" s="960"/>
      <c r="K63" s="961"/>
      <c r="L63" s="961"/>
      <c r="M63" s="961"/>
      <c r="N63" s="961"/>
      <c r="O63" s="962"/>
      <c r="P63" s="966">
        <f t="shared" si="1"/>
        <v>0</v>
      </c>
    </row>
    <row r="64" spans="2:16" ht="15.75" customHeight="1">
      <c r="B64" s="959" t="s">
        <v>679</v>
      </c>
      <c r="C64" s="978"/>
      <c r="D64" s="979"/>
      <c r="E64" s="979"/>
      <c r="F64" s="979"/>
      <c r="G64" s="979"/>
      <c r="H64" s="980"/>
      <c r="I64" s="981">
        <f t="shared" si="0"/>
        <v>0</v>
      </c>
      <c r="J64" s="960"/>
      <c r="K64" s="961"/>
      <c r="L64" s="961"/>
      <c r="M64" s="961"/>
      <c r="N64" s="961"/>
      <c r="O64" s="962"/>
      <c r="P64" s="966">
        <f t="shared" si="1"/>
        <v>0</v>
      </c>
    </row>
    <row r="65" spans="2:16" ht="15.75" customHeight="1">
      <c r="B65" s="959" t="s">
        <v>680</v>
      </c>
      <c r="C65" s="978"/>
      <c r="D65" s="979"/>
      <c r="E65" s="979"/>
      <c r="F65" s="979"/>
      <c r="G65" s="979"/>
      <c r="H65" s="980"/>
      <c r="I65" s="981">
        <f t="shared" si="0"/>
        <v>0</v>
      </c>
      <c r="J65" s="960"/>
      <c r="K65" s="961"/>
      <c r="L65" s="961"/>
      <c r="M65" s="961"/>
      <c r="N65" s="961"/>
      <c r="O65" s="962"/>
      <c r="P65" s="966">
        <f t="shared" si="1"/>
        <v>0</v>
      </c>
    </row>
    <row r="66" spans="2:16" ht="15.75" customHeight="1">
      <c r="B66" s="959" t="s">
        <v>681</v>
      </c>
      <c r="C66" s="978"/>
      <c r="D66" s="979"/>
      <c r="E66" s="979"/>
      <c r="F66" s="979"/>
      <c r="G66" s="979"/>
      <c r="H66" s="980"/>
      <c r="I66" s="981">
        <f t="shared" si="0"/>
        <v>0</v>
      </c>
      <c r="J66" s="960"/>
      <c r="K66" s="961"/>
      <c r="L66" s="961"/>
      <c r="M66" s="961"/>
      <c r="N66" s="961"/>
      <c r="O66" s="962"/>
      <c r="P66" s="966">
        <f t="shared" si="1"/>
        <v>0</v>
      </c>
    </row>
    <row r="67" spans="2:16" ht="15.75" customHeight="1">
      <c r="B67" s="959" t="s">
        <v>682</v>
      </c>
      <c r="C67" s="978"/>
      <c r="D67" s="979"/>
      <c r="E67" s="979"/>
      <c r="F67" s="979"/>
      <c r="G67" s="979"/>
      <c r="H67" s="980"/>
      <c r="I67" s="981">
        <f t="shared" si="0"/>
        <v>0</v>
      </c>
      <c r="J67" s="960"/>
      <c r="K67" s="961"/>
      <c r="L67" s="961"/>
      <c r="M67" s="961"/>
      <c r="N67" s="961"/>
      <c r="O67" s="962"/>
      <c r="P67" s="966">
        <f t="shared" si="1"/>
        <v>0</v>
      </c>
    </row>
    <row r="68" spans="2:16" ht="15.75" customHeight="1">
      <c r="B68" s="959" t="s">
        <v>683</v>
      </c>
      <c r="C68" s="978"/>
      <c r="D68" s="979"/>
      <c r="E68" s="979"/>
      <c r="F68" s="979"/>
      <c r="G68" s="979"/>
      <c r="H68" s="980"/>
      <c r="I68" s="981">
        <f t="shared" si="0"/>
        <v>0</v>
      </c>
      <c r="J68" s="960"/>
      <c r="K68" s="961"/>
      <c r="L68" s="961"/>
      <c r="M68" s="961"/>
      <c r="N68" s="961"/>
      <c r="O68" s="962"/>
      <c r="P68" s="966">
        <f t="shared" si="1"/>
        <v>0</v>
      </c>
    </row>
    <row r="69" spans="2:16" ht="15.75" customHeight="1">
      <c r="B69" s="959" t="s">
        <v>684</v>
      </c>
      <c r="C69" s="978"/>
      <c r="D69" s="979"/>
      <c r="E69" s="979"/>
      <c r="F69" s="979"/>
      <c r="G69" s="979"/>
      <c r="H69" s="980"/>
      <c r="I69" s="981">
        <f t="shared" si="0"/>
        <v>0</v>
      </c>
      <c r="J69" s="960"/>
      <c r="K69" s="961"/>
      <c r="L69" s="961"/>
      <c r="M69" s="961"/>
      <c r="N69" s="961"/>
      <c r="O69" s="962"/>
      <c r="P69" s="966">
        <f t="shared" si="1"/>
        <v>0</v>
      </c>
    </row>
    <row r="70" spans="2:16" ht="15.75" customHeight="1">
      <c r="B70" s="959" t="s">
        <v>685</v>
      </c>
      <c r="C70" s="978"/>
      <c r="D70" s="979"/>
      <c r="E70" s="979"/>
      <c r="F70" s="979"/>
      <c r="G70" s="979"/>
      <c r="H70" s="980"/>
      <c r="I70" s="981">
        <f t="shared" si="0"/>
        <v>0</v>
      </c>
      <c r="J70" s="960"/>
      <c r="K70" s="961"/>
      <c r="L70" s="961"/>
      <c r="M70" s="961"/>
      <c r="N70" s="961"/>
      <c r="O70" s="962"/>
      <c r="P70" s="966">
        <f t="shared" si="1"/>
        <v>0</v>
      </c>
    </row>
    <row r="71" spans="2:16" ht="15.75" customHeight="1">
      <c r="B71" s="959" t="s">
        <v>686</v>
      </c>
      <c r="C71" s="978"/>
      <c r="D71" s="979"/>
      <c r="E71" s="979"/>
      <c r="F71" s="979"/>
      <c r="G71" s="979"/>
      <c r="H71" s="980"/>
      <c r="I71" s="981">
        <f t="shared" si="0"/>
        <v>0</v>
      </c>
      <c r="J71" s="960"/>
      <c r="K71" s="961"/>
      <c r="L71" s="961"/>
      <c r="M71" s="961"/>
      <c r="N71" s="961"/>
      <c r="O71" s="962"/>
      <c r="P71" s="966">
        <f t="shared" si="1"/>
        <v>0</v>
      </c>
    </row>
    <row r="72" spans="2:16" ht="15.75" customHeight="1">
      <c r="B72" s="959" t="s">
        <v>687</v>
      </c>
      <c r="C72" s="978"/>
      <c r="D72" s="979"/>
      <c r="E72" s="979"/>
      <c r="F72" s="979"/>
      <c r="G72" s="979"/>
      <c r="H72" s="980"/>
      <c r="I72" s="981">
        <f t="shared" si="0"/>
        <v>0</v>
      </c>
      <c r="J72" s="960"/>
      <c r="K72" s="961"/>
      <c r="L72" s="961"/>
      <c r="M72" s="961"/>
      <c r="N72" s="961"/>
      <c r="O72" s="962"/>
      <c r="P72" s="966">
        <f t="shared" si="1"/>
        <v>0</v>
      </c>
    </row>
    <row r="73" spans="2:16" ht="15.75" customHeight="1">
      <c r="B73" s="959" t="s">
        <v>688</v>
      </c>
      <c r="C73" s="978"/>
      <c r="D73" s="979"/>
      <c r="E73" s="979"/>
      <c r="F73" s="979"/>
      <c r="G73" s="979"/>
      <c r="H73" s="980"/>
      <c r="I73" s="981">
        <f t="shared" si="0"/>
        <v>0</v>
      </c>
      <c r="J73" s="960"/>
      <c r="K73" s="961"/>
      <c r="L73" s="961"/>
      <c r="M73" s="961"/>
      <c r="N73" s="961"/>
      <c r="O73" s="962"/>
      <c r="P73" s="966">
        <f t="shared" si="1"/>
        <v>0</v>
      </c>
    </row>
    <row r="74" spans="2:16" ht="15.75" customHeight="1">
      <c r="B74" s="959" t="s">
        <v>689</v>
      </c>
      <c r="C74" s="978"/>
      <c r="D74" s="979"/>
      <c r="E74" s="979"/>
      <c r="F74" s="979"/>
      <c r="G74" s="979"/>
      <c r="H74" s="980"/>
      <c r="I74" s="981">
        <f t="shared" ref="I74:I137" si="2">SUM(C74:H74)</f>
        <v>0</v>
      </c>
      <c r="J74" s="960"/>
      <c r="K74" s="961"/>
      <c r="L74" s="961"/>
      <c r="M74" s="961"/>
      <c r="N74" s="961"/>
      <c r="O74" s="962"/>
      <c r="P74" s="966">
        <f t="shared" ref="P74:P137" si="3">SUM(J74:O74)</f>
        <v>0</v>
      </c>
    </row>
    <row r="75" spans="2:16" ht="15.75" customHeight="1">
      <c r="B75" s="959" t="s">
        <v>690</v>
      </c>
      <c r="C75" s="978"/>
      <c r="D75" s="979"/>
      <c r="E75" s="979"/>
      <c r="F75" s="979"/>
      <c r="G75" s="979"/>
      <c r="H75" s="980"/>
      <c r="I75" s="981">
        <f t="shared" si="2"/>
        <v>0</v>
      </c>
      <c r="J75" s="960"/>
      <c r="K75" s="961"/>
      <c r="L75" s="961"/>
      <c r="M75" s="961"/>
      <c r="N75" s="961"/>
      <c r="O75" s="962"/>
      <c r="P75" s="966">
        <f t="shared" si="3"/>
        <v>0</v>
      </c>
    </row>
    <row r="76" spans="2:16" ht="15.75" customHeight="1">
      <c r="B76" s="959" t="s">
        <v>691</v>
      </c>
      <c r="C76" s="978"/>
      <c r="D76" s="979"/>
      <c r="E76" s="979"/>
      <c r="F76" s="979"/>
      <c r="G76" s="979"/>
      <c r="H76" s="980"/>
      <c r="I76" s="981">
        <f t="shared" si="2"/>
        <v>0</v>
      </c>
      <c r="J76" s="960"/>
      <c r="K76" s="961"/>
      <c r="L76" s="961"/>
      <c r="M76" s="961"/>
      <c r="N76" s="961"/>
      <c r="O76" s="962"/>
      <c r="P76" s="966">
        <f t="shared" si="3"/>
        <v>0</v>
      </c>
    </row>
    <row r="77" spans="2:16" ht="15.75" customHeight="1">
      <c r="B77" s="959" t="s">
        <v>692</v>
      </c>
      <c r="C77" s="978"/>
      <c r="D77" s="979"/>
      <c r="E77" s="979"/>
      <c r="F77" s="979"/>
      <c r="G77" s="979"/>
      <c r="H77" s="980"/>
      <c r="I77" s="981">
        <f t="shared" si="2"/>
        <v>0</v>
      </c>
      <c r="J77" s="960"/>
      <c r="K77" s="961"/>
      <c r="L77" s="961"/>
      <c r="M77" s="961"/>
      <c r="N77" s="961"/>
      <c r="O77" s="962"/>
      <c r="P77" s="966">
        <f t="shared" si="3"/>
        <v>0</v>
      </c>
    </row>
    <row r="78" spans="2:16" ht="15.75" customHeight="1">
      <c r="B78" s="959" t="s">
        <v>693</v>
      </c>
      <c r="C78" s="978"/>
      <c r="D78" s="979"/>
      <c r="E78" s="979"/>
      <c r="F78" s="979"/>
      <c r="G78" s="979"/>
      <c r="H78" s="980"/>
      <c r="I78" s="981">
        <f t="shared" si="2"/>
        <v>0</v>
      </c>
      <c r="J78" s="960"/>
      <c r="K78" s="961"/>
      <c r="L78" s="961"/>
      <c r="M78" s="961"/>
      <c r="N78" s="961"/>
      <c r="O78" s="962"/>
      <c r="P78" s="966">
        <f t="shared" si="3"/>
        <v>0</v>
      </c>
    </row>
    <row r="79" spans="2:16" ht="15.75" customHeight="1">
      <c r="B79" s="959" t="s">
        <v>694</v>
      </c>
      <c r="C79" s="978"/>
      <c r="D79" s="979"/>
      <c r="E79" s="979"/>
      <c r="F79" s="979"/>
      <c r="G79" s="979"/>
      <c r="H79" s="980"/>
      <c r="I79" s="981">
        <f t="shared" si="2"/>
        <v>0</v>
      </c>
      <c r="J79" s="960"/>
      <c r="K79" s="961"/>
      <c r="L79" s="961"/>
      <c r="M79" s="961"/>
      <c r="N79" s="961"/>
      <c r="O79" s="962"/>
      <c r="P79" s="966">
        <f t="shared" si="3"/>
        <v>0</v>
      </c>
    </row>
    <row r="80" spans="2:16" ht="15.75" customHeight="1">
      <c r="B80" s="959" t="s">
        <v>695</v>
      </c>
      <c r="C80" s="978"/>
      <c r="D80" s="979"/>
      <c r="E80" s="979"/>
      <c r="F80" s="979"/>
      <c r="G80" s="979"/>
      <c r="H80" s="980"/>
      <c r="I80" s="981">
        <f t="shared" si="2"/>
        <v>0</v>
      </c>
      <c r="J80" s="960"/>
      <c r="K80" s="961"/>
      <c r="L80" s="961"/>
      <c r="M80" s="961"/>
      <c r="N80" s="961"/>
      <c r="O80" s="962"/>
      <c r="P80" s="966">
        <f t="shared" si="3"/>
        <v>0</v>
      </c>
    </row>
    <row r="81" spans="2:16" ht="15.75" customHeight="1">
      <c r="B81" s="959" t="s">
        <v>696</v>
      </c>
      <c r="C81" s="978"/>
      <c r="D81" s="979"/>
      <c r="E81" s="979"/>
      <c r="F81" s="979"/>
      <c r="G81" s="979"/>
      <c r="H81" s="980"/>
      <c r="I81" s="981">
        <f t="shared" si="2"/>
        <v>0</v>
      </c>
      <c r="J81" s="960"/>
      <c r="K81" s="961"/>
      <c r="L81" s="961"/>
      <c r="M81" s="961"/>
      <c r="N81" s="961"/>
      <c r="O81" s="962"/>
      <c r="P81" s="966">
        <f t="shared" si="3"/>
        <v>0</v>
      </c>
    </row>
    <row r="82" spans="2:16" ht="15.75" customHeight="1">
      <c r="B82" s="959" t="s">
        <v>697</v>
      </c>
      <c r="C82" s="978"/>
      <c r="D82" s="979"/>
      <c r="E82" s="979"/>
      <c r="F82" s="979"/>
      <c r="G82" s="979"/>
      <c r="H82" s="980"/>
      <c r="I82" s="981">
        <f t="shared" si="2"/>
        <v>0</v>
      </c>
      <c r="J82" s="960"/>
      <c r="K82" s="961"/>
      <c r="L82" s="961"/>
      <c r="M82" s="961"/>
      <c r="N82" s="961"/>
      <c r="O82" s="962"/>
      <c r="P82" s="966">
        <f t="shared" si="3"/>
        <v>0</v>
      </c>
    </row>
    <row r="83" spans="2:16" ht="15.75" customHeight="1">
      <c r="B83" s="959" t="s">
        <v>698</v>
      </c>
      <c r="C83" s="978"/>
      <c r="D83" s="979"/>
      <c r="E83" s="979"/>
      <c r="F83" s="979"/>
      <c r="G83" s="979"/>
      <c r="H83" s="980"/>
      <c r="I83" s="981">
        <f t="shared" si="2"/>
        <v>0</v>
      </c>
      <c r="J83" s="960"/>
      <c r="K83" s="961"/>
      <c r="L83" s="961"/>
      <c r="M83" s="961"/>
      <c r="N83" s="961"/>
      <c r="O83" s="962"/>
      <c r="P83" s="966">
        <f t="shared" si="3"/>
        <v>0</v>
      </c>
    </row>
    <row r="84" spans="2:16" ht="15.75" customHeight="1">
      <c r="B84" s="959" t="s">
        <v>699</v>
      </c>
      <c r="C84" s="978"/>
      <c r="D84" s="979"/>
      <c r="E84" s="979"/>
      <c r="F84" s="979"/>
      <c r="G84" s="979"/>
      <c r="H84" s="980"/>
      <c r="I84" s="981">
        <f t="shared" si="2"/>
        <v>0</v>
      </c>
      <c r="J84" s="960"/>
      <c r="K84" s="961"/>
      <c r="L84" s="961"/>
      <c r="M84" s="961"/>
      <c r="N84" s="961"/>
      <c r="O84" s="962"/>
      <c r="P84" s="966">
        <f t="shared" si="3"/>
        <v>0</v>
      </c>
    </row>
    <row r="85" spans="2:16" ht="15.75" customHeight="1">
      <c r="B85" s="959" t="s">
        <v>700</v>
      </c>
      <c r="C85" s="978"/>
      <c r="D85" s="979"/>
      <c r="E85" s="979"/>
      <c r="F85" s="979"/>
      <c r="G85" s="979"/>
      <c r="H85" s="980"/>
      <c r="I85" s="981">
        <f t="shared" si="2"/>
        <v>0</v>
      </c>
      <c r="J85" s="960"/>
      <c r="K85" s="961"/>
      <c r="L85" s="961"/>
      <c r="M85" s="961"/>
      <c r="N85" s="961"/>
      <c r="O85" s="962"/>
      <c r="P85" s="966">
        <f t="shared" si="3"/>
        <v>0</v>
      </c>
    </row>
    <row r="86" spans="2:16" ht="15.75" customHeight="1">
      <c r="B86" s="959" t="s">
        <v>701</v>
      </c>
      <c r="C86" s="978"/>
      <c r="D86" s="979"/>
      <c r="E86" s="979"/>
      <c r="F86" s="979"/>
      <c r="G86" s="979"/>
      <c r="H86" s="980"/>
      <c r="I86" s="981">
        <f t="shared" si="2"/>
        <v>0</v>
      </c>
      <c r="J86" s="960"/>
      <c r="K86" s="961"/>
      <c r="L86" s="961"/>
      <c r="M86" s="961"/>
      <c r="N86" s="961"/>
      <c r="O86" s="962"/>
      <c r="P86" s="966">
        <f t="shared" si="3"/>
        <v>0</v>
      </c>
    </row>
    <row r="87" spans="2:16" ht="15.75" customHeight="1">
      <c r="B87" s="959" t="s">
        <v>702</v>
      </c>
      <c r="C87" s="978"/>
      <c r="D87" s="979"/>
      <c r="E87" s="979"/>
      <c r="F87" s="979"/>
      <c r="G87" s="979"/>
      <c r="H87" s="980"/>
      <c r="I87" s="981">
        <f t="shared" si="2"/>
        <v>0</v>
      </c>
      <c r="J87" s="960"/>
      <c r="K87" s="961"/>
      <c r="L87" s="961"/>
      <c r="M87" s="961"/>
      <c r="N87" s="961"/>
      <c r="O87" s="962"/>
      <c r="P87" s="966">
        <f t="shared" si="3"/>
        <v>0</v>
      </c>
    </row>
    <row r="88" spans="2:16" ht="15.75" customHeight="1">
      <c r="B88" s="959" t="s">
        <v>703</v>
      </c>
      <c r="C88" s="978"/>
      <c r="D88" s="979"/>
      <c r="E88" s="979"/>
      <c r="F88" s="979"/>
      <c r="G88" s="979"/>
      <c r="H88" s="980"/>
      <c r="I88" s="981">
        <f t="shared" si="2"/>
        <v>0</v>
      </c>
      <c r="J88" s="960"/>
      <c r="K88" s="961"/>
      <c r="L88" s="961"/>
      <c r="M88" s="961"/>
      <c r="N88" s="961"/>
      <c r="O88" s="962"/>
      <c r="P88" s="966">
        <f t="shared" si="3"/>
        <v>0</v>
      </c>
    </row>
    <row r="89" spans="2:16" ht="15.75" customHeight="1">
      <c r="B89" s="959" t="s">
        <v>704</v>
      </c>
      <c r="C89" s="978"/>
      <c r="D89" s="979"/>
      <c r="E89" s="979"/>
      <c r="F89" s="979"/>
      <c r="G89" s="979"/>
      <c r="H89" s="980"/>
      <c r="I89" s="981">
        <f t="shared" si="2"/>
        <v>0</v>
      </c>
      <c r="J89" s="960"/>
      <c r="K89" s="961"/>
      <c r="L89" s="961"/>
      <c r="M89" s="961"/>
      <c r="N89" s="961"/>
      <c r="O89" s="962"/>
      <c r="P89" s="966">
        <f t="shared" si="3"/>
        <v>0</v>
      </c>
    </row>
    <row r="90" spans="2:16" ht="15.75" customHeight="1">
      <c r="B90" s="959" t="s">
        <v>705</v>
      </c>
      <c r="C90" s="978"/>
      <c r="D90" s="979"/>
      <c r="E90" s="979"/>
      <c r="F90" s="979"/>
      <c r="G90" s="979"/>
      <c r="H90" s="980"/>
      <c r="I90" s="981">
        <f t="shared" si="2"/>
        <v>0</v>
      </c>
      <c r="J90" s="960"/>
      <c r="K90" s="961"/>
      <c r="L90" s="961"/>
      <c r="M90" s="961"/>
      <c r="N90" s="961"/>
      <c r="O90" s="962"/>
      <c r="P90" s="966">
        <f t="shared" si="3"/>
        <v>0</v>
      </c>
    </row>
    <row r="91" spans="2:16" ht="15.75" customHeight="1">
      <c r="B91" s="959" t="s">
        <v>706</v>
      </c>
      <c r="C91" s="978"/>
      <c r="D91" s="979"/>
      <c r="E91" s="979"/>
      <c r="F91" s="979"/>
      <c r="G91" s="979"/>
      <c r="H91" s="980"/>
      <c r="I91" s="981">
        <f t="shared" si="2"/>
        <v>0</v>
      </c>
      <c r="J91" s="960"/>
      <c r="K91" s="961"/>
      <c r="L91" s="961"/>
      <c r="M91" s="961"/>
      <c r="N91" s="961"/>
      <c r="O91" s="962"/>
      <c r="P91" s="966">
        <f t="shared" si="3"/>
        <v>0</v>
      </c>
    </row>
    <row r="92" spans="2:16" ht="15.75" customHeight="1">
      <c r="B92" s="959" t="s">
        <v>707</v>
      </c>
      <c r="C92" s="978"/>
      <c r="D92" s="979"/>
      <c r="E92" s="979"/>
      <c r="F92" s="979"/>
      <c r="G92" s="979"/>
      <c r="H92" s="980"/>
      <c r="I92" s="981">
        <f t="shared" si="2"/>
        <v>0</v>
      </c>
      <c r="J92" s="960"/>
      <c r="K92" s="961"/>
      <c r="L92" s="961"/>
      <c r="M92" s="961"/>
      <c r="N92" s="961"/>
      <c r="O92" s="962"/>
      <c r="P92" s="966">
        <f t="shared" si="3"/>
        <v>0</v>
      </c>
    </row>
    <row r="93" spans="2:16" ht="15.75" customHeight="1">
      <c r="B93" s="959" t="s">
        <v>708</v>
      </c>
      <c r="C93" s="978"/>
      <c r="D93" s="979"/>
      <c r="E93" s="979"/>
      <c r="F93" s="979"/>
      <c r="G93" s="979"/>
      <c r="H93" s="980"/>
      <c r="I93" s="981">
        <f t="shared" si="2"/>
        <v>0</v>
      </c>
      <c r="J93" s="960"/>
      <c r="K93" s="961"/>
      <c r="L93" s="961"/>
      <c r="M93" s="961"/>
      <c r="N93" s="961"/>
      <c r="O93" s="962"/>
      <c r="P93" s="966">
        <f t="shared" si="3"/>
        <v>0</v>
      </c>
    </row>
    <row r="94" spans="2:16" ht="15.75" customHeight="1">
      <c r="B94" s="959" t="s">
        <v>709</v>
      </c>
      <c r="C94" s="978"/>
      <c r="D94" s="979"/>
      <c r="E94" s="979"/>
      <c r="F94" s="979"/>
      <c r="G94" s="979"/>
      <c r="H94" s="980"/>
      <c r="I94" s="981">
        <f t="shared" si="2"/>
        <v>0</v>
      </c>
      <c r="J94" s="960"/>
      <c r="K94" s="961"/>
      <c r="L94" s="961"/>
      <c r="M94" s="961"/>
      <c r="N94" s="961"/>
      <c r="O94" s="962"/>
      <c r="P94" s="966">
        <f t="shared" si="3"/>
        <v>0</v>
      </c>
    </row>
    <row r="95" spans="2:16" ht="15.75" customHeight="1">
      <c r="B95" s="959" t="s">
        <v>710</v>
      </c>
      <c r="C95" s="978"/>
      <c r="D95" s="979"/>
      <c r="E95" s="979"/>
      <c r="F95" s="979"/>
      <c r="G95" s="979"/>
      <c r="H95" s="980"/>
      <c r="I95" s="981">
        <f t="shared" si="2"/>
        <v>0</v>
      </c>
      <c r="J95" s="960"/>
      <c r="K95" s="961"/>
      <c r="L95" s="961"/>
      <c r="M95" s="961"/>
      <c r="N95" s="961"/>
      <c r="O95" s="962"/>
      <c r="P95" s="966">
        <f t="shared" si="3"/>
        <v>0</v>
      </c>
    </row>
    <row r="96" spans="2:16" ht="15.75" customHeight="1">
      <c r="B96" s="959" t="s">
        <v>711</v>
      </c>
      <c r="C96" s="978"/>
      <c r="D96" s="979"/>
      <c r="E96" s="979"/>
      <c r="F96" s="979"/>
      <c r="G96" s="979"/>
      <c r="H96" s="980"/>
      <c r="I96" s="981">
        <f t="shared" si="2"/>
        <v>0</v>
      </c>
      <c r="J96" s="960"/>
      <c r="K96" s="961"/>
      <c r="L96" s="961"/>
      <c r="M96" s="961"/>
      <c r="N96" s="961"/>
      <c r="O96" s="962"/>
      <c r="P96" s="966">
        <f t="shared" si="3"/>
        <v>0</v>
      </c>
    </row>
    <row r="97" spans="2:16" ht="15.75" customHeight="1">
      <c r="B97" s="959" t="s">
        <v>712</v>
      </c>
      <c r="C97" s="978"/>
      <c r="D97" s="979"/>
      <c r="E97" s="979"/>
      <c r="F97" s="979"/>
      <c r="G97" s="979"/>
      <c r="H97" s="980"/>
      <c r="I97" s="981">
        <f t="shared" si="2"/>
        <v>0</v>
      </c>
      <c r="J97" s="960"/>
      <c r="K97" s="961"/>
      <c r="L97" s="961"/>
      <c r="M97" s="961"/>
      <c r="N97" s="961"/>
      <c r="O97" s="962"/>
      <c r="P97" s="966">
        <f t="shared" si="3"/>
        <v>0</v>
      </c>
    </row>
    <row r="98" spans="2:16" ht="15.75" customHeight="1">
      <c r="B98" s="959" t="s">
        <v>713</v>
      </c>
      <c r="C98" s="978"/>
      <c r="D98" s="979"/>
      <c r="E98" s="979"/>
      <c r="F98" s="979"/>
      <c r="G98" s="979"/>
      <c r="H98" s="980"/>
      <c r="I98" s="981">
        <f t="shared" si="2"/>
        <v>0</v>
      </c>
      <c r="J98" s="960"/>
      <c r="K98" s="961"/>
      <c r="L98" s="961"/>
      <c r="M98" s="961"/>
      <c r="N98" s="961"/>
      <c r="O98" s="962"/>
      <c r="P98" s="966">
        <f t="shared" si="3"/>
        <v>0</v>
      </c>
    </row>
    <row r="99" spans="2:16" ht="15.75" customHeight="1">
      <c r="B99" s="959" t="s">
        <v>714</v>
      </c>
      <c r="C99" s="978"/>
      <c r="D99" s="979"/>
      <c r="E99" s="979"/>
      <c r="F99" s="979"/>
      <c r="G99" s="979"/>
      <c r="H99" s="980"/>
      <c r="I99" s="981">
        <f t="shared" si="2"/>
        <v>0</v>
      </c>
      <c r="J99" s="960"/>
      <c r="K99" s="961"/>
      <c r="L99" s="961"/>
      <c r="M99" s="961"/>
      <c r="N99" s="961"/>
      <c r="O99" s="962"/>
      <c r="P99" s="966">
        <f t="shared" si="3"/>
        <v>0</v>
      </c>
    </row>
    <row r="100" spans="2:16" ht="15.75" customHeight="1">
      <c r="B100" s="959" t="s">
        <v>715</v>
      </c>
      <c r="C100" s="978"/>
      <c r="D100" s="979"/>
      <c r="E100" s="979"/>
      <c r="F100" s="979"/>
      <c r="G100" s="979"/>
      <c r="H100" s="980"/>
      <c r="I100" s="981">
        <f t="shared" si="2"/>
        <v>0</v>
      </c>
      <c r="J100" s="960"/>
      <c r="K100" s="961"/>
      <c r="L100" s="961"/>
      <c r="M100" s="961"/>
      <c r="N100" s="961"/>
      <c r="O100" s="962"/>
      <c r="P100" s="966">
        <f t="shared" si="3"/>
        <v>0</v>
      </c>
    </row>
    <row r="101" spans="2:16" ht="15.75" customHeight="1">
      <c r="B101" s="959" t="s">
        <v>716</v>
      </c>
      <c r="C101" s="978"/>
      <c r="D101" s="979"/>
      <c r="E101" s="979"/>
      <c r="F101" s="979"/>
      <c r="G101" s="979"/>
      <c r="H101" s="980"/>
      <c r="I101" s="981">
        <f t="shared" si="2"/>
        <v>0</v>
      </c>
      <c r="J101" s="960"/>
      <c r="K101" s="961"/>
      <c r="L101" s="961"/>
      <c r="M101" s="961"/>
      <c r="N101" s="961"/>
      <c r="O101" s="962"/>
      <c r="P101" s="966">
        <f t="shared" si="3"/>
        <v>0</v>
      </c>
    </row>
    <row r="102" spans="2:16" ht="15.75" customHeight="1">
      <c r="B102" s="959" t="s">
        <v>717</v>
      </c>
      <c r="C102" s="978"/>
      <c r="D102" s="979"/>
      <c r="E102" s="979"/>
      <c r="F102" s="979"/>
      <c r="G102" s="979"/>
      <c r="H102" s="980"/>
      <c r="I102" s="981">
        <f t="shared" si="2"/>
        <v>0</v>
      </c>
      <c r="J102" s="960"/>
      <c r="K102" s="961"/>
      <c r="L102" s="961"/>
      <c r="M102" s="961"/>
      <c r="N102" s="961"/>
      <c r="O102" s="962"/>
      <c r="P102" s="966">
        <f t="shared" si="3"/>
        <v>0</v>
      </c>
    </row>
    <row r="103" spans="2:16" ht="15.75" customHeight="1">
      <c r="B103" s="959" t="s">
        <v>718</v>
      </c>
      <c r="C103" s="978"/>
      <c r="D103" s="979"/>
      <c r="E103" s="979"/>
      <c r="F103" s="979"/>
      <c r="G103" s="979"/>
      <c r="H103" s="980"/>
      <c r="I103" s="981">
        <f t="shared" si="2"/>
        <v>0</v>
      </c>
      <c r="J103" s="960"/>
      <c r="K103" s="961"/>
      <c r="L103" s="961"/>
      <c r="M103" s="961"/>
      <c r="N103" s="961"/>
      <c r="O103" s="962"/>
      <c r="P103" s="966">
        <f t="shared" si="3"/>
        <v>0</v>
      </c>
    </row>
    <row r="104" spans="2:16" ht="15.75" customHeight="1">
      <c r="B104" s="959" t="s">
        <v>719</v>
      </c>
      <c r="C104" s="978"/>
      <c r="D104" s="979"/>
      <c r="E104" s="979"/>
      <c r="F104" s="979"/>
      <c r="G104" s="979"/>
      <c r="H104" s="980"/>
      <c r="I104" s="981">
        <f t="shared" si="2"/>
        <v>0</v>
      </c>
      <c r="J104" s="960"/>
      <c r="K104" s="961"/>
      <c r="L104" s="961"/>
      <c r="M104" s="961"/>
      <c r="N104" s="961"/>
      <c r="O104" s="962"/>
      <c r="P104" s="966">
        <f t="shared" si="3"/>
        <v>0</v>
      </c>
    </row>
    <row r="105" spans="2:16" ht="15.75" customHeight="1">
      <c r="B105" s="959" t="s">
        <v>720</v>
      </c>
      <c r="C105" s="978"/>
      <c r="D105" s="979"/>
      <c r="E105" s="979"/>
      <c r="F105" s="979"/>
      <c r="G105" s="979"/>
      <c r="H105" s="980"/>
      <c r="I105" s="981">
        <f t="shared" si="2"/>
        <v>0</v>
      </c>
      <c r="J105" s="960"/>
      <c r="K105" s="961"/>
      <c r="L105" s="961"/>
      <c r="M105" s="961"/>
      <c r="N105" s="961"/>
      <c r="O105" s="962"/>
      <c r="P105" s="966">
        <f t="shared" si="3"/>
        <v>0</v>
      </c>
    </row>
    <row r="106" spans="2:16" ht="15.75" customHeight="1">
      <c r="B106" s="959" t="s">
        <v>721</v>
      </c>
      <c r="C106" s="978"/>
      <c r="D106" s="979"/>
      <c r="E106" s="979"/>
      <c r="F106" s="979"/>
      <c r="G106" s="979"/>
      <c r="H106" s="980"/>
      <c r="I106" s="981">
        <f t="shared" si="2"/>
        <v>0</v>
      </c>
      <c r="J106" s="960"/>
      <c r="K106" s="961"/>
      <c r="L106" s="961"/>
      <c r="M106" s="961"/>
      <c r="N106" s="961"/>
      <c r="O106" s="962"/>
      <c r="P106" s="966">
        <f t="shared" si="3"/>
        <v>0</v>
      </c>
    </row>
    <row r="107" spans="2:16" ht="15.75" customHeight="1">
      <c r="B107" s="959" t="s">
        <v>722</v>
      </c>
      <c r="C107" s="978"/>
      <c r="D107" s="979"/>
      <c r="E107" s="979"/>
      <c r="F107" s="979"/>
      <c r="G107" s="979"/>
      <c r="H107" s="980"/>
      <c r="I107" s="981">
        <f t="shared" si="2"/>
        <v>0</v>
      </c>
      <c r="J107" s="960"/>
      <c r="K107" s="961"/>
      <c r="L107" s="961"/>
      <c r="M107" s="961"/>
      <c r="N107" s="961"/>
      <c r="O107" s="962"/>
      <c r="P107" s="966">
        <f t="shared" si="3"/>
        <v>0</v>
      </c>
    </row>
    <row r="108" spans="2:16" ht="15.75" customHeight="1">
      <c r="B108" s="959" t="s">
        <v>723</v>
      </c>
      <c r="C108" s="978"/>
      <c r="D108" s="979"/>
      <c r="E108" s="979"/>
      <c r="F108" s="979"/>
      <c r="G108" s="979"/>
      <c r="H108" s="980"/>
      <c r="I108" s="981">
        <f t="shared" si="2"/>
        <v>0</v>
      </c>
      <c r="J108" s="960"/>
      <c r="K108" s="961"/>
      <c r="L108" s="961"/>
      <c r="M108" s="961"/>
      <c r="N108" s="961"/>
      <c r="O108" s="962"/>
      <c r="P108" s="966">
        <f t="shared" si="3"/>
        <v>0</v>
      </c>
    </row>
    <row r="109" spans="2:16" ht="15.75" customHeight="1">
      <c r="B109" s="959" t="s">
        <v>724</v>
      </c>
      <c r="C109" s="978"/>
      <c r="D109" s="979"/>
      <c r="E109" s="979"/>
      <c r="F109" s="979"/>
      <c r="G109" s="979"/>
      <c r="H109" s="980"/>
      <c r="I109" s="981">
        <f t="shared" si="2"/>
        <v>0</v>
      </c>
      <c r="J109" s="960"/>
      <c r="K109" s="961"/>
      <c r="L109" s="961"/>
      <c r="M109" s="961"/>
      <c r="N109" s="961"/>
      <c r="O109" s="962"/>
      <c r="P109" s="966">
        <f t="shared" si="3"/>
        <v>0</v>
      </c>
    </row>
    <row r="110" spans="2:16" ht="15.75" customHeight="1">
      <c r="B110" s="959" t="s">
        <v>725</v>
      </c>
      <c r="C110" s="978"/>
      <c r="D110" s="979"/>
      <c r="E110" s="979"/>
      <c r="F110" s="979"/>
      <c r="G110" s="979"/>
      <c r="H110" s="980"/>
      <c r="I110" s="981">
        <f t="shared" si="2"/>
        <v>0</v>
      </c>
      <c r="J110" s="960"/>
      <c r="K110" s="961"/>
      <c r="L110" s="961"/>
      <c r="M110" s="961"/>
      <c r="N110" s="961"/>
      <c r="O110" s="962"/>
      <c r="P110" s="966">
        <f t="shared" si="3"/>
        <v>0</v>
      </c>
    </row>
    <row r="111" spans="2:16" ht="15.75" customHeight="1">
      <c r="B111" s="959" t="s">
        <v>726</v>
      </c>
      <c r="C111" s="978"/>
      <c r="D111" s="979"/>
      <c r="E111" s="979"/>
      <c r="F111" s="979"/>
      <c r="G111" s="979"/>
      <c r="H111" s="980"/>
      <c r="I111" s="981">
        <f t="shared" si="2"/>
        <v>0</v>
      </c>
      <c r="J111" s="960"/>
      <c r="K111" s="961"/>
      <c r="L111" s="961"/>
      <c r="M111" s="961"/>
      <c r="N111" s="961"/>
      <c r="O111" s="962"/>
      <c r="P111" s="966">
        <f t="shared" si="3"/>
        <v>0</v>
      </c>
    </row>
    <row r="112" spans="2:16" ht="15.75" customHeight="1">
      <c r="B112" s="959" t="s">
        <v>727</v>
      </c>
      <c r="C112" s="978"/>
      <c r="D112" s="979"/>
      <c r="E112" s="979"/>
      <c r="F112" s="979"/>
      <c r="G112" s="979"/>
      <c r="H112" s="980"/>
      <c r="I112" s="981">
        <f t="shared" si="2"/>
        <v>0</v>
      </c>
      <c r="J112" s="960"/>
      <c r="K112" s="961"/>
      <c r="L112" s="961"/>
      <c r="M112" s="961"/>
      <c r="N112" s="961"/>
      <c r="O112" s="962"/>
      <c r="P112" s="966">
        <f t="shared" si="3"/>
        <v>0</v>
      </c>
    </row>
    <row r="113" spans="2:16" ht="15.75" customHeight="1">
      <c r="B113" s="959" t="s">
        <v>728</v>
      </c>
      <c r="C113" s="978"/>
      <c r="D113" s="979"/>
      <c r="E113" s="979"/>
      <c r="F113" s="979"/>
      <c r="G113" s="979"/>
      <c r="H113" s="980"/>
      <c r="I113" s="981">
        <f t="shared" si="2"/>
        <v>0</v>
      </c>
      <c r="J113" s="960"/>
      <c r="K113" s="961"/>
      <c r="L113" s="961"/>
      <c r="M113" s="961"/>
      <c r="N113" s="961"/>
      <c r="O113" s="962"/>
      <c r="P113" s="966">
        <f t="shared" si="3"/>
        <v>0</v>
      </c>
    </row>
    <row r="114" spans="2:16" ht="15.75" customHeight="1">
      <c r="B114" s="959" t="s">
        <v>729</v>
      </c>
      <c r="C114" s="978"/>
      <c r="D114" s="979"/>
      <c r="E114" s="979"/>
      <c r="F114" s="979"/>
      <c r="G114" s="979"/>
      <c r="H114" s="980"/>
      <c r="I114" s="981">
        <f t="shared" si="2"/>
        <v>0</v>
      </c>
      <c r="J114" s="960"/>
      <c r="K114" s="961"/>
      <c r="L114" s="961"/>
      <c r="M114" s="961"/>
      <c r="N114" s="961"/>
      <c r="O114" s="962"/>
      <c r="P114" s="966">
        <f t="shared" si="3"/>
        <v>0</v>
      </c>
    </row>
    <row r="115" spans="2:16" ht="15.75" customHeight="1">
      <c r="B115" s="959" t="s">
        <v>730</v>
      </c>
      <c r="C115" s="978"/>
      <c r="D115" s="979"/>
      <c r="E115" s="979"/>
      <c r="F115" s="979"/>
      <c r="G115" s="979"/>
      <c r="H115" s="980"/>
      <c r="I115" s="981">
        <f t="shared" si="2"/>
        <v>0</v>
      </c>
      <c r="J115" s="960"/>
      <c r="K115" s="961"/>
      <c r="L115" s="961"/>
      <c r="M115" s="961"/>
      <c r="N115" s="961"/>
      <c r="O115" s="962"/>
      <c r="P115" s="966">
        <f t="shared" si="3"/>
        <v>0</v>
      </c>
    </row>
    <row r="116" spans="2:16" ht="15.75" customHeight="1">
      <c r="B116" s="959" t="s">
        <v>731</v>
      </c>
      <c r="C116" s="978"/>
      <c r="D116" s="979"/>
      <c r="E116" s="979"/>
      <c r="F116" s="979"/>
      <c r="G116" s="979"/>
      <c r="H116" s="980"/>
      <c r="I116" s="981">
        <f t="shared" si="2"/>
        <v>0</v>
      </c>
      <c r="J116" s="960"/>
      <c r="K116" s="961"/>
      <c r="L116" s="961"/>
      <c r="M116" s="961"/>
      <c r="N116" s="961"/>
      <c r="O116" s="962"/>
      <c r="P116" s="966">
        <f t="shared" si="3"/>
        <v>0</v>
      </c>
    </row>
    <row r="117" spans="2:16" ht="15.75" customHeight="1">
      <c r="B117" s="959" t="s">
        <v>732</v>
      </c>
      <c r="C117" s="978"/>
      <c r="D117" s="979"/>
      <c r="E117" s="979"/>
      <c r="F117" s="979"/>
      <c r="G117" s="979"/>
      <c r="H117" s="980"/>
      <c r="I117" s="981">
        <f t="shared" si="2"/>
        <v>0</v>
      </c>
      <c r="J117" s="960"/>
      <c r="K117" s="961"/>
      <c r="L117" s="961"/>
      <c r="M117" s="961"/>
      <c r="N117" s="961"/>
      <c r="O117" s="962"/>
      <c r="P117" s="966">
        <f t="shared" si="3"/>
        <v>0</v>
      </c>
    </row>
    <row r="118" spans="2:16" ht="15.75" customHeight="1">
      <c r="B118" s="959" t="s">
        <v>733</v>
      </c>
      <c r="C118" s="978"/>
      <c r="D118" s="979"/>
      <c r="E118" s="979"/>
      <c r="F118" s="979"/>
      <c r="G118" s="979"/>
      <c r="H118" s="980"/>
      <c r="I118" s="981">
        <f t="shared" si="2"/>
        <v>0</v>
      </c>
      <c r="J118" s="960"/>
      <c r="K118" s="961"/>
      <c r="L118" s="961"/>
      <c r="M118" s="961"/>
      <c r="N118" s="961"/>
      <c r="O118" s="962"/>
      <c r="P118" s="966">
        <f t="shared" si="3"/>
        <v>0</v>
      </c>
    </row>
    <row r="119" spans="2:16" ht="15.75" customHeight="1">
      <c r="B119" s="959" t="s">
        <v>734</v>
      </c>
      <c r="C119" s="978"/>
      <c r="D119" s="979"/>
      <c r="E119" s="979"/>
      <c r="F119" s="979"/>
      <c r="G119" s="979"/>
      <c r="H119" s="980"/>
      <c r="I119" s="981">
        <f t="shared" si="2"/>
        <v>0</v>
      </c>
      <c r="J119" s="960"/>
      <c r="K119" s="961"/>
      <c r="L119" s="961"/>
      <c r="M119" s="961"/>
      <c r="N119" s="961"/>
      <c r="O119" s="962"/>
      <c r="P119" s="966">
        <f t="shared" si="3"/>
        <v>0</v>
      </c>
    </row>
    <row r="120" spans="2:16" ht="15.75" customHeight="1">
      <c r="B120" s="959" t="s">
        <v>735</v>
      </c>
      <c r="C120" s="978"/>
      <c r="D120" s="979"/>
      <c r="E120" s="979"/>
      <c r="F120" s="979"/>
      <c r="G120" s="979"/>
      <c r="H120" s="980"/>
      <c r="I120" s="981">
        <f t="shared" si="2"/>
        <v>0</v>
      </c>
      <c r="J120" s="960"/>
      <c r="K120" s="961"/>
      <c r="L120" s="961"/>
      <c r="M120" s="961"/>
      <c r="N120" s="961"/>
      <c r="O120" s="962"/>
      <c r="P120" s="966">
        <f t="shared" si="3"/>
        <v>0</v>
      </c>
    </row>
    <row r="121" spans="2:16" ht="15.75" customHeight="1">
      <c r="B121" s="959" t="s">
        <v>736</v>
      </c>
      <c r="C121" s="978"/>
      <c r="D121" s="979"/>
      <c r="E121" s="979"/>
      <c r="F121" s="979"/>
      <c r="G121" s="979"/>
      <c r="H121" s="980"/>
      <c r="I121" s="981">
        <f t="shared" si="2"/>
        <v>0</v>
      </c>
      <c r="J121" s="960"/>
      <c r="K121" s="961"/>
      <c r="L121" s="961"/>
      <c r="M121" s="961"/>
      <c r="N121" s="961"/>
      <c r="O121" s="962"/>
      <c r="P121" s="966">
        <f t="shared" si="3"/>
        <v>0</v>
      </c>
    </row>
    <row r="122" spans="2:16" ht="15.75" customHeight="1">
      <c r="B122" s="959" t="s">
        <v>737</v>
      </c>
      <c r="C122" s="978"/>
      <c r="D122" s="979"/>
      <c r="E122" s="979"/>
      <c r="F122" s="979"/>
      <c r="G122" s="979"/>
      <c r="H122" s="980"/>
      <c r="I122" s="981">
        <f t="shared" si="2"/>
        <v>0</v>
      </c>
      <c r="J122" s="960"/>
      <c r="K122" s="961"/>
      <c r="L122" s="961"/>
      <c r="M122" s="961"/>
      <c r="N122" s="961"/>
      <c r="O122" s="962"/>
      <c r="P122" s="966">
        <f t="shared" si="3"/>
        <v>0</v>
      </c>
    </row>
    <row r="123" spans="2:16" ht="15.75" customHeight="1">
      <c r="B123" s="959" t="s">
        <v>738</v>
      </c>
      <c r="C123" s="978"/>
      <c r="D123" s="979"/>
      <c r="E123" s="979"/>
      <c r="F123" s="979"/>
      <c r="G123" s="979"/>
      <c r="H123" s="980"/>
      <c r="I123" s="981">
        <f t="shared" si="2"/>
        <v>0</v>
      </c>
      <c r="J123" s="960"/>
      <c r="K123" s="961"/>
      <c r="L123" s="961"/>
      <c r="M123" s="961"/>
      <c r="N123" s="961"/>
      <c r="O123" s="962"/>
      <c r="P123" s="966">
        <f t="shared" si="3"/>
        <v>0</v>
      </c>
    </row>
    <row r="124" spans="2:16" ht="15.75" customHeight="1">
      <c r="B124" s="959" t="s">
        <v>739</v>
      </c>
      <c r="C124" s="978"/>
      <c r="D124" s="979"/>
      <c r="E124" s="979"/>
      <c r="F124" s="979"/>
      <c r="G124" s="979"/>
      <c r="H124" s="980"/>
      <c r="I124" s="981">
        <f t="shared" si="2"/>
        <v>0</v>
      </c>
      <c r="J124" s="960"/>
      <c r="K124" s="961"/>
      <c r="L124" s="961"/>
      <c r="M124" s="961"/>
      <c r="N124" s="961"/>
      <c r="O124" s="962"/>
      <c r="P124" s="966">
        <f t="shared" si="3"/>
        <v>0</v>
      </c>
    </row>
    <row r="125" spans="2:16" ht="15.75" customHeight="1">
      <c r="B125" s="959" t="s">
        <v>740</v>
      </c>
      <c r="C125" s="978"/>
      <c r="D125" s="979"/>
      <c r="E125" s="979"/>
      <c r="F125" s="979"/>
      <c r="G125" s="979"/>
      <c r="H125" s="980"/>
      <c r="I125" s="981">
        <f t="shared" si="2"/>
        <v>0</v>
      </c>
      <c r="J125" s="960"/>
      <c r="K125" s="961"/>
      <c r="L125" s="961"/>
      <c r="M125" s="961"/>
      <c r="N125" s="961"/>
      <c r="O125" s="962"/>
      <c r="P125" s="966">
        <f t="shared" si="3"/>
        <v>0</v>
      </c>
    </row>
    <row r="126" spans="2:16" ht="15.75" customHeight="1">
      <c r="B126" s="959" t="s">
        <v>741</v>
      </c>
      <c r="C126" s="978"/>
      <c r="D126" s="979"/>
      <c r="E126" s="979"/>
      <c r="F126" s="979"/>
      <c r="G126" s="979"/>
      <c r="H126" s="980"/>
      <c r="I126" s="981">
        <f t="shared" si="2"/>
        <v>0</v>
      </c>
      <c r="J126" s="960"/>
      <c r="K126" s="961"/>
      <c r="L126" s="961"/>
      <c r="M126" s="961"/>
      <c r="N126" s="961"/>
      <c r="O126" s="962"/>
      <c r="P126" s="966">
        <f t="shared" si="3"/>
        <v>0</v>
      </c>
    </row>
    <row r="127" spans="2:16" ht="15.75" customHeight="1">
      <c r="B127" s="959" t="s">
        <v>742</v>
      </c>
      <c r="C127" s="978"/>
      <c r="D127" s="979"/>
      <c r="E127" s="979"/>
      <c r="F127" s="979"/>
      <c r="G127" s="979"/>
      <c r="H127" s="980"/>
      <c r="I127" s="981">
        <f t="shared" si="2"/>
        <v>0</v>
      </c>
      <c r="J127" s="960"/>
      <c r="K127" s="961"/>
      <c r="L127" s="961"/>
      <c r="M127" s="961"/>
      <c r="N127" s="961"/>
      <c r="O127" s="962"/>
      <c r="P127" s="966">
        <f t="shared" si="3"/>
        <v>0</v>
      </c>
    </row>
    <row r="128" spans="2:16" ht="15.75" customHeight="1">
      <c r="B128" s="959" t="s">
        <v>743</v>
      </c>
      <c r="C128" s="978"/>
      <c r="D128" s="979"/>
      <c r="E128" s="979"/>
      <c r="F128" s="979"/>
      <c r="G128" s="979"/>
      <c r="H128" s="980"/>
      <c r="I128" s="981">
        <f t="shared" si="2"/>
        <v>0</v>
      </c>
      <c r="J128" s="960"/>
      <c r="K128" s="961"/>
      <c r="L128" s="961"/>
      <c r="M128" s="961"/>
      <c r="N128" s="961"/>
      <c r="O128" s="962"/>
      <c r="P128" s="966">
        <f t="shared" si="3"/>
        <v>0</v>
      </c>
    </row>
    <row r="129" spans="2:16" ht="15.75" customHeight="1">
      <c r="B129" s="959" t="s">
        <v>744</v>
      </c>
      <c r="C129" s="978"/>
      <c r="D129" s="979"/>
      <c r="E129" s="979"/>
      <c r="F129" s="979"/>
      <c r="G129" s="979"/>
      <c r="H129" s="980"/>
      <c r="I129" s="981">
        <f t="shared" si="2"/>
        <v>0</v>
      </c>
      <c r="J129" s="960"/>
      <c r="K129" s="961"/>
      <c r="L129" s="961"/>
      <c r="M129" s="961"/>
      <c r="N129" s="961"/>
      <c r="O129" s="962"/>
      <c r="P129" s="966">
        <f t="shared" si="3"/>
        <v>0</v>
      </c>
    </row>
    <row r="130" spans="2:16" ht="15.75" customHeight="1">
      <c r="B130" s="959" t="s">
        <v>745</v>
      </c>
      <c r="C130" s="978"/>
      <c r="D130" s="979"/>
      <c r="E130" s="979"/>
      <c r="F130" s="979"/>
      <c r="G130" s="979"/>
      <c r="H130" s="980"/>
      <c r="I130" s="981">
        <f t="shared" si="2"/>
        <v>0</v>
      </c>
      <c r="J130" s="960"/>
      <c r="K130" s="961"/>
      <c r="L130" s="961"/>
      <c r="M130" s="961"/>
      <c r="N130" s="961"/>
      <c r="O130" s="962"/>
      <c r="P130" s="966">
        <f t="shared" si="3"/>
        <v>0</v>
      </c>
    </row>
    <row r="131" spans="2:16" ht="15.75" customHeight="1">
      <c r="B131" s="959" t="s">
        <v>746</v>
      </c>
      <c r="C131" s="978"/>
      <c r="D131" s="979"/>
      <c r="E131" s="979"/>
      <c r="F131" s="979"/>
      <c r="G131" s="979"/>
      <c r="H131" s="980"/>
      <c r="I131" s="981">
        <f t="shared" si="2"/>
        <v>0</v>
      </c>
      <c r="J131" s="960"/>
      <c r="K131" s="961"/>
      <c r="L131" s="961"/>
      <c r="M131" s="961"/>
      <c r="N131" s="961"/>
      <c r="O131" s="962"/>
      <c r="P131" s="966">
        <f t="shared" si="3"/>
        <v>0</v>
      </c>
    </row>
    <row r="132" spans="2:16" ht="15.75" customHeight="1">
      <c r="B132" s="959" t="s">
        <v>747</v>
      </c>
      <c r="C132" s="978"/>
      <c r="D132" s="979"/>
      <c r="E132" s="979"/>
      <c r="F132" s="979"/>
      <c r="G132" s="979"/>
      <c r="H132" s="980"/>
      <c r="I132" s="981">
        <f t="shared" si="2"/>
        <v>0</v>
      </c>
      <c r="J132" s="960"/>
      <c r="K132" s="961"/>
      <c r="L132" s="961"/>
      <c r="M132" s="961"/>
      <c r="N132" s="961"/>
      <c r="O132" s="962"/>
      <c r="P132" s="966">
        <f t="shared" si="3"/>
        <v>0</v>
      </c>
    </row>
    <row r="133" spans="2:16" ht="15.75" customHeight="1">
      <c r="B133" s="959" t="s">
        <v>748</v>
      </c>
      <c r="C133" s="978"/>
      <c r="D133" s="979"/>
      <c r="E133" s="979"/>
      <c r="F133" s="979"/>
      <c r="G133" s="979"/>
      <c r="H133" s="980"/>
      <c r="I133" s="981">
        <f t="shared" si="2"/>
        <v>0</v>
      </c>
      <c r="J133" s="960"/>
      <c r="K133" s="961"/>
      <c r="L133" s="961"/>
      <c r="M133" s="961"/>
      <c r="N133" s="961"/>
      <c r="O133" s="962"/>
      <c r="P133" s="966">
        <f t="shared" si="3"/>
        <v>0</v>
      </c>
    </row>
    <row r="134" spans="2:16" ht="15.75" customHeight="1">
      <c r="B134" s="959" t="s">
        <v>749</v>
      </c>
      <c r="C134" s="978"/>
      <c r="D134" s="979"/>
      <c r="E134" s="979"/>
      <c r="F134" s="979"/>
      <c r="G134" s="979"/>
      <c r="H134" s="980"/>
      <c r="I134" s="981">
        <f t="shared" si="2"/>
        <v>0</v>
      </c>
      <c r="J134" s="960"/>
      <c r="K134" s="961"/>
      <c r="L134" s="961"/>
      <c r="M134" s="961"/>
      <c r="N134" s="961"/>
      <c r="O134" s="962"/>
      <c r="P134" s="966">
        <f t="shared" si="3"/>
        <v>0</v>
      </c>
    </row>
    <row r="135" spans="2:16" ht="15.75" customHeight="1">
      <c r="B135" s="959" t="s">
        <v>750</v>
      </c>
      <c r="C135" s="978"/>
      <c r="D135" s="979"/>
      <c r="E135" s="979"/>
      <c r="F135" s="979"/>
      <c r="G135" s="979"/>
      <c r="H135" s="980"/>
      <c r="I135" s="981">
        <f t="shared" si="2"/>
        <v>0</v>
      </c>
      <c r="J135" s="960"/>
      <c r="K135" s="961"/>
      <c r="L135" s="961"/>
      <c r="M135" s="961"/>
      <c r="N135" s="961"/>
      <c r="O135" s="962"/>
      <c r="P135" s="966">
        <f t="shared" si="3"/>
        <v>0</v>
      </c>
    </row>
    <row r="136" spans="2:16" ht="15.75" customHeight="1">
      <c r="B136" s="959" t="s">
        <v>751</v>
      </c>
      <c r="C136" s="978"/>
      <c r="D136" s="979"/>
      <c r="E136" s="979"/>
      <c r="F136" s="979"/>
      <c r="G136" s="979"/>
      <c r="H136" s="980"/>
      <c r="I136" s="981">
        <f t="shared" si="2"/>
        <v>0</v>
      </c>
      <c r="J136" s="960"/>
      <c r="K136" s="961"/>
      <c r="L136" s="961"/>
      <c r="M136" s="961"/>
      <c r="N136" s="961"/>
      <c r="O136" s="962"/>
      <c r="P136" s="966">
        <f t="shared" si="3"/>
        <v>0</v>
      </c>
    </row>
    <row r="137" spans="2:16" ht="15.75" customHeight="1">
      <c r="B137" s="959" t="s">
        <v>752</v>
      </c>
      <c r="C137" s="978"/>
      <c r="D137" s="979"/>
      <c r="E137" s="979"/>
      <c r="F137" s="979"/>
      <c r="G137" s="979"/>
      <c r="H137" s="980"/>
      <c r="I137" s="981">
        <f t="shared" si="2"/>
        <v>0</v>
      </c>
      <c r="J137" s="960"/>
      <c r="K137" s="961"/>
      <c r="L137" s="961"/>
      <c r="M137" s="961"/>
      <c r="N137" s="961"/>
      <c r="O137" s="962"/>
      <c r="P137" s="966">
        <f t="shared" si="3"/>
        <v>0</v>
      </c>
    </row>
    <row r="138" spans="2:16" ht="15.75" customHeight="1">
      <c r="B138" s="959" t="s">
        <v>753</v>
      </c>
      <c r="C138" s="978"/>
      <c r="D138" s="979"/>
      <c r="E138" s="979"/>
      <c r="F138" s="979"/>
      <c r="G138" s="979"/>
      <c r="H138" s="980"/>
      <c r="I138" s="981">
        <f t="shared" ref="I138:I201" si="4">SUM(C138:H138)</f>
        <v>0</v>
      </c>
      <c r="J138" s="960"/>
      <c r="K138" s="961"/>
      <c r="L138" s="961"/>
      <c r="M138" s="961"/>
      <c r="N138" s="961"/>
      <c r="O138" s="962"/>
      <c r="P138" s="966">
        <f t="shared" ref="P138:P201" si="5">SUM(J138:O138)</f>
        <v>0</v>
      </c>
    </row>
    <row r="139" spans="2:16" ht="15.75" customHeight="1">
      <c r="B139" s="959" t="s">
        <v>754</v>
      </c>
      <c r="C139" s="978"/>
      <c r="D139" s="979"/>
      <c r="E139" s="979"/>
      <c r="F139" s="979"/>
      <c r="G139" s="979"/>
      <c r="H139" s="980"/>
      <c r="I139" s="981">
        <f t="shared" si="4"/>
        <v>0</v>
      </c>
      <c r="J139" s="960"/>
      <c r="K139" s="961"/>
      <c r="L139" s="961"/>
      <c r="M139" s="961"/>
      <c r="N139" s="961"/>
      <c r="O139" s="962"/>
      <c r="P139" s="966">
        <f t="shared" si="5"/>
        <v>0</v>
      </c>
    </row>
    <row r="140" spans="2:16" ht="15.75" customHeight="1">
      <c r="B140" s="959" t="s">
        <v>755</v>
      </c>
      <c r="C140" s="978"/>
      <c r="D140" s="979"/>
      <c r="E140" s="979"/>
      <c r="F140" s="979"/>
      <c r="G140" s="979"/>
      <c r="H140" s="980"/>
      <c r="I140" s="981">
        <f t="shared" si="4"/>
        <v>0</v>
      </c>
      <c r="J140" s="960"/>
      <c r="K140" s="961"/>
      <c r="L140" s="961"/>
      <c r="M140" s="961"/>
      <c r="N140" s="961"/>
      <c r="O140" s="962"/>
      <c r="P140" s="966">
        <f t="shared" si="5"/>
        <v>0</v>
      </c>
    </row>
    <row r="141" spans="2:16" ht="15.75" customHeight="1">
      <c r="B141" s="959" t="s">
        <v>756</v>
      </c>
      <c r="C141" s="978"/>
      <c r="D141" s="979"/>
      <c r="E141" s="979"/>
      <c r="F141" s="979"/>
      <c r="G141" s="979"/>
      <c r="H141" s="980"/>
      <c r="I141" s="981">
        <f t="shared" si="4"/>
        <v>0</v>
      </c>
      <c r="J141" s="960"/>
      <c r="K141" s="961"/>
      <c r="L141" s="961"/>
      <c r="M141" s="961"/>
      <c r="N141" s="961"/>
      <c r="O141" s="962"/>
      <c r="P141" s="966">
        <f t="shared" si="5"/>
        <v>0</v>
      </c>
    </row>
    <row r="142" spans="2:16" ht="15.75" customHeight="1">
      <c r="B142" s="959" t="s">
        <v>757</v>
      </c>
      <c r="C142" s="978"/>
      <c r="D142" s="979"/>
      <c r="E142" s="979"/>
      <c r="F142" s="979"/>
      <c r="G142" s="979"/>
      <c r="H142" s="980"/>
      <c r="I142" s="981">
        <f t="shared" si="4"/>
        <v>0</v>
      </c>
      <c r="J142" s="960"/>
      <c r="K142" s="961"/>
      <c r="L142" s="961"/>
      <c r="M142" s="961"/>
      <c r="N142" s="961"/>
      <c r="O142" s="962"/>
      <c r="P142" s="966">
        <f t="shared" si="5"/>
        <v>0</v>
      </c>
    </row>
    <row r="143" spans="2:16" ht="15.75" customHeight="1">
      <c r="B143" s="959" t="s">
        <v>758</v>
      </c>
      <c r="C143" s="978"/>
      <c r="D143" s="979"/>
      <c r="E143" s="979"/>
      <c r="F143" s="979"/>
      <c r="G143" s="979"/>
      <c r="H143" s="980"/>
      <c r="I143" s="981">
        <f t="shared" si="4"/>
        <v>0</v>
      </c>
      <c r="J143" s="960"/>
      <c r="K143" s="961"/>
      <c r="L143" s="961"/>
      <c r="M143" s="961"/>
      <c r="N143" s="961"/>
      <c r="O143" s="962"/>
      <c r="P143" s="966">
        <f t="shared" si="5"/>
        <v>0</v>
      </c>
    </row>
    <row r="144" spans="2:16" ht="15.75" customHeight="1">
      <c r="B144" s="959" t="s">
        <v>759</v>
      </c>
      <c r="C144" s="978"/>
      <c r="D144" s="979"/>
      <c r="E144" s="979"/>
      <c r="F144" s="979"/>
      <c r="G144" s="979"/>
      <c r="H144" s="980"/>
      <c r="I144" s="981">
        <f t="shared" si="4"/>
        <v>0</v>
      </c>
      <c r="J144" s="960"/>
      <c r="K144" s="961"/>
      <c r="L144" s="961"/>
      <c r="M144" s="961"/>
      <c r="N144" s="961"/>
      <c r="O144" s="962"/>
      <c r="P144" s="966">
        <f t="shared" si="5"/>
        <v>0</v>
      </c>
    </row>
    <row r="145" spans="2:16" ht="15.75" customHeight="1">
      <c r="B145" s="959" t="s">
        <v>760</v>
      </c>
      <c r="C145" s="978"/>
      <c r="D145" s="979"/>
      <c r="E145" s="979"/>
      <c r="F145" s="979"/>
      <c r="G145" s="979"/>
      <c r="H145" s="980"/>
      <c r="I145" s="981">
        <f t="shared" si="4"/>
        <v>0</v>
      </c>
      <c r="J145" s="960"/>
      <c r="K145" s="961"/>
      <c r="L145" s="961"/>
      <c r="M145" s="961"/>
      <c r="N145" s="961"/>
      <c r="O145" s="962"/>
      <c r="P145" s="966">
        <f t="shared" si="5"/>
        <v>0</v>
      </c>
    </row>
    <row r="146" spans="2:16" ht="15.75" customHeight="1">
      <c r="B146" s="959" t="s">
        <v>761</v>
      </c>
      <c r="C146" s="978"/>
      <c r="D146" s="979"/>
      <c r="E146" s="979"/>
      <c r="F146" s="979"/>
      <c r="G146" s="979"/>
      <c r="H146" s="980"/>
      <c r="I146" s="981">
        <f t="shared" si="4"/>
        <v>0</v>
      </c>
      <c r="J146" s="960"/>
      <c r="K146" s="961"/>
      <c r="L146" s="961"/>
      <c r="M146" s="961"/>
      <c r="N146" s="961"/>
      <c r="O146" s="962"/>
      <c r="P146" s="966">
        <f t="shared" si="5"/>
        <v>0</v>
      </c>
    </row>
    <row r="147" spans="2:16" ht="15.75" customHeight="1">
      <c r="B147" s="959" t="s">
        <v>762</v>
      </c>
      <c r="C147" s="978"/>
      <c r="D147" s="979"/>
      <c r="E147" s="979"/>
      <c r="F147" s="979"/>
      <c r="G147" s="979"/>
      <c r="H147" s="980"/>
      <c r="I147" s="981">
        <f t="shared" si="4"/>
        <v>0</v>
      </c>
      <c r="J147" s="960"/>
      <c r="K147" s="961"/>
      <c r="L147" s="961"/>
      <c r="M147" s="961"/>
      <c r="N147" s="961"/>
      <c r="O147" s="962"/>
      <c r="P147" s="966">
        <f t="shared" si="5"/>
        <v>0</v>
      </c>
    </row>
    <row r="148" spans="2:16" ht="15.75" customHeight="1">
      <c r="B148" s="959" t="s">
        <v>763</v>
      </c>
      <c r="C148" s="978"/>
      <c r="D148" s="979"/>
      <c r="E148" s="979"/>
      <c r="F148" s="979"/>
      <c r="G148" s="979"/>
      <c r="H148" s="980"/>
      <c r="I148" s="981">
        <f t="shared" si="4"/>
        <v>0</v>
      </c>
      <c r="J148" s="960"/>
      <c r="K148" s="961"/>
      <c r="L148" s="961"/>
      <c r="M148" s="961"/>
      <c r="N148" s="961"/>
      <c r="O148" s="962"/>
      <c r="P148" s="966">
        <f t="shared" si="5"/>
        <v>0</v>
      </c>
    </row>
    <row r="149" spans="2:16" ht="15.75" customHeight="1">
      <c r="B149" s="959" t="s">
        <v>764</v>
      </c>
      <c r="C149" s="978"/>
      <c r="D149" s="979"/>
      <c r="E149" s="979"/>
      <c r="F149" s="979"/>
      <c r="G149" s="979"/>
      <c r="H149" s="980"/>
      <c r="I149" s="981">
        <f t="shared" si="4"/>
        <v>0</v>
      </c>
      <c r="J149" s="960"/>
      <c r="K149" s="961"/>
      <c r="L149" s="961"/>
      <c r="M149" s="961"/>
      <c r="N149" s="961"/>
      <c r="O149" s="962"/>
      <c r="P149" s="966">
        <f t="shared" si="5"/>
        <v>0</v>
      </c>
    </row>
    <row r="150" spans="2:16" ht="15.75" customHeight="1">
      <c r="B150" s="959" t="s">
        <v>765</v>
      </c>
      <c r="C150" s="978"/>
      <c r="D150" s="979"/>
      <c r="E150" s="979"/>
      <c r="F150" s="979"/>
      <c r="G150" s="979"/>
      <c r="H150" s="980"/>
      <c r="I150" s="981">
        <f t="shared" si="4"/>
        <v>0</v>
      </c>
      <c r="J150" s="960"/>
      <c r="K150" s="961"/>
      <c r="L150" s="961"/>
      <c r="M150" s="961"/>
      <c r="N150" s="961"/>
      <c r="O150" s="962"/>
      <c r="P150" s="966">
        <f t="shared" si="5"/>
        <v>0</v>
      </c>
    </row>
    <row r="151" spans="2:16" ht="15.75" customHeight="1">
      <c r="B151" s="959" t="s">
        <v>766</v>
      </c>
      <c r="C151" s="978"/>
      <c r="D151" s="979"/>
      <c r="E151" s="979"/>
      <c r="F151" s="979"/>
      <c r="G151" s="979"/>
      <c r="H151" s="980"/>
      <c r="I151" s="981">
        <f t="shared" si="4"/>
        <v>0</v>
      </c>
      <c r="J151" s="960"/>
      <c r="K151" s="961"/>
      <c r="L151" s="961"/>
      <c r="M151" s="961"/>
      <c r="N151" s="961"/>
      <c r="O151" s="962"/>
      <c r="P151" s="966">
        <f t="shared" si="5"/>
        <v>0</v>
      </c>
    </row>
    <row r="152" spans="2:16" ht="15.75" customHeight="1">
      <c r="B152" s="959" t="s">
        <v>767</v>
      </c>
      <c r="C152" s="978"/>
      <c r="D152" s="979"/>
      <c r="E152" s="979"/>
      <c r="F152" s="979"/>
      <c r="G152" s="979"/>
      <c r="H152" s="980"/>
      <c r="I152" s="981">
        <f t="shared" si="4"/>
        <v>0</v>
      </c>
      <c r="J152" s="960"/>
      <c r="K152" s="961"/>
      <c r="L152" s="961"/>
      <c r="M152" s="961"/>
      <c r="N152" s="961"/>
      <c r="O152" s="962"/>
      <c r="P152" s="966">
        <f t="shared" si="5"/>
        <v>0</v>
      </c>
    </row>
    <row r="153" spans="2:16" ht="15.75" customHeight="1">
      <c r="B153" s="959" t="s">
        <v>768</v>
      </c>
      <c r="C153" s="978"/>
      <c r="D153" s="979"/>
      <c r="E153" s="979"/>
      <c r="F153" s="979"/>
      <c r="G153" s="979"/>
      <c r="H153" s="980"/>
      <c r="I153" s="981">
        <f t="shared" si="4"/>
        <v>0</v>
      </c>
      <c r="J153" s="960"/>
      <c r="K153" s="961"/>
      <c r="L153" s="961"/>
      <c r="M153" s="961"/>
      <c r="N153" s="961"/>
      <c r="O153" s="962"/>
      <c r="P153" s="966">
        <f t="shared" si="5"/>
        <v>0</v>
      </c>
    </row>
    <row r="154" spans="2:16" ht="15.75" customHeight="1">
      <c r="B154" s="959" t="s">
        <v>769</v>
      </c>
      <c r="C154" s="978"/>
      <c r="D154" s="979"/>
      <c r="E154" s="979"/>
      <c r="F154" s="979"/>
      <c r="G154" s="979"/>
      <c r="H154" s="980"/>
      <c r="I154" s="981">
        <f t="shared" si="4"/>
        <v>0</v>
      </c>
      <c r="J154" s="960"/>
      <c r="K154" s="961"/>
      <c r="L154" s="961"/>
      <c r="M154" s="961"/>
      <c r="N154" s="961"/>
      <c r="O154" s="962"/>
      <c r="P154" s="966">
        <f t="shared" si="5"/>
        <v>0</v>
      </c>
    </row>
    <row r="155" spans="2:16" ht="15.75" customHeight="1">
      <c r="B155" s="959" t="s">
        <v>770</v>
      </c>
      <c r="C155" s="978"/>
      <c r="D155" s="979"/>
      <c r="E155" s="979"/>
      <c r="F155" s="979"/>
      <c r="G155" s="979"/>
      <c r="H155" s="980"/>
      <c r="I155" s="981">
        <f t="shared" si="4"/>
        <v>0</v>
      </c>
      <c r="J155" s="960"/>
      <c r="K155" s="961"/>
      <c r="L155" s="961"/>
      <c r="M155" s="961"/>
      <c r="N155" s="961"/>
      <c r="O155" s="962"/>
      <c r="P155" s="966">
        <f t="shared" si="5"/>
        <v>0</v>
      </c>
    </row>
    <row r="156" spans="2:16" ht="15.75" customHeight="1">
      <c r="B156" s="959" t="s">
        <v>771</v>
      </c>
      <c r="C156" s="978"/>
      <c r="D156" s="979"/>
      <c r="E156" s="979"/>
      <c r="F156" s="979"/>
      <c r="G156" s="979"/>
      <c r="H156" s="980"/>
      <c r="I156" s="981">
        <f t="shared" si="4"/>
        <v>0</v>
      </c>
      <c r="J156" s="960"/>
      <c r="K156" s="961"/>
      <c r="L156" s="961"/>
      <c r="M156" s="961"/>
      <c r="N156" s="961"/>
      <c r="O156" s="962"/>
      <c r="P156" s="966">
        <f t="shared" si="5"/>
        <v>0</v>
      </c>
    </row>
    <row r="157" spans="2:16" ht="15.75" customHeight="1">
      <c r="B157" s="959" t="s">
        <v>772</v>
      </c>
      <c r="C157" s="978"/>
      <c r="D157" s="979"/>
      <c r="E157" s="979"/>
      <c r="F157" s="979"/>
      <c r="G157" s="979"/>
      <c r="H157" s="980"/>
      <c r="I157" s="981">
        <f t="shared" si="4"/>
        <v>0</v>
      </c>
      <c r="J157" s="960"/>
      <c r="K157" s="961"/>
      <c r="L157" s="961"/>
      <c r="M157" s="961"/>
      <c r="N157" s="961"/>
      <c r="O157" s="962"/>
      <c r="P157" s="966">
        <f t="shared" si="5"/>
        <v>0</v>
      </c>
    </row>
    <row r="158" spans="2:16" ht="15.75" customHeight="1">
      <c r="B158" s="959" t="s">
        <v>773</v>
      </c>
      <c r="C158" s="978"/>
      <c r="D158" s="979"/>
      <c r="E158" s="979"/>
      <c r="F158" s="979"/>
      <c r="G158" s="979"/>
      <c r="H158" s="980"/>
      <c r="I158" s="981">
        <f t="shared" si="4"/>
        <v>0</v>
      </c>
      <c r="J158" s="960"/>
      <c r="K158" s="961"/>
      <c r="L158" s="961"/>
      <c r="M158" s="961"/>
      <c r="N158" s="961"/>
      <c r="O158" s="962"/>
      <c r="P158" s="966">
        <f t="shared" si="5"/>
        <v>0</v>
      </c>
    </row>
    <row r="159" spans="2:16" ht="15.75" customHeight="1">
      <c r="B159" s="959" t="s">
        <v>774</v>
      </c>
      <c r="C159" s="978"/>
      <c r="D159" s="979"/>
      <c r="E159" s="979"/>
      <c r="F159" s="979"/>
      <c r="G159" s="979"/>
      <c r="H159" s="980"/>
      <c r="I159" s="981">
        <f t="shared" si="4"/>
        <v>0</v>
      </c>
      <c r="J159" s="960"/>
      <c r="K159" s="961"/>
      <c r="L159" s="961"/>
      <c r="M159" s="961"/>
      <c r="N159" s="961"/>
      <c r="O159" s="962"/>
      <c r="P159" s="966">
        <f t="shared" si="5"/>
        <v>0</v>
      </c>
    </row>
    <row r="160" spans="2:16" ht="15.75" customHeight="1">
      <c r="B160" s="959" t="s">
        <v>775</v>
      </c>
      <c r="C160" s="978"/>
      <c r="D160" s="979"/>
      <c r="E160" s="979"/>
      <c r="F160" s="979"/>
      <c r="G160" s="979"/>
      <c r="H160" s="980"/>
      <c r="I160" s="981">
        <f t="shared" si="4"/>
        <v>0</v>
      </c>
      <c r="J160" s="960"/>
      <c r="K160" s="961"/>
      <c r="L160" s="961"/>
      <c r="M160" s="961"/>
      <c r="N160" s="961"/>
      <c r="O160" s="962"/>
      <c r="P160" s="966">
        <f t="shared" si="5"/>
        <v>0</v>
      </c>
    </row>
    <row r="161" spans="2:16" ht="15.75" customHeight="1">
      <c r="B161" s="959" t="s">
        <v>776</v>
      </c>
      <c r="C161" s="978"/>
      <c r="D161" s="979"/>
      <c r="E161" s="979"/>
      <c r="F161" s="979"/>
      <c r="G161" s="979"/>
      <c r="H161" s="980"/>
      <c r="I161" s="981">
        <f t="shared" si="4"/>
        <v>0</v>
      </c>
      <c r="J161" s="960"/>
      <c r="K161" s="961"/>
      <c r="L161" s="961"/>
      <c r="M161" s="961"/>
      <c r="N161" s="961"/>
      <c r="O161" s="962"/>
      <c r="P161" s="966">
        <f t="shared" si="5"/>
        <v>0</v>
      </c>
    </row>
    <row r="162" spans="2:16" ht="15.75" customHeight="1">
      <c r="B162" s="959" t="s">
        <v>777</v>
      </c>
      <c r="C162" s="978"/>
      <c r="D162" s="979"/>
      <c r="E162" s="979"/>
      <c r="F162" s="979"/>
      <c r="G162" s="979"/>
      <c r="H162" s="980"/>
      <c r="I162" s="981">
        <f t="shared" si="4"/>
        <v>0</v>
      </c>
      <c r="J162" s="960"/>
      <c r="K162" s="961"/>
      <c r="L162" s="961"/>
      <c r="M162" s="961"/>
      <c r="N162" s="961"/>
      <c r="O162" s="962"/>
      <c r="P162" s="966">
        <f t="shared" si="5"/>
        <v>0</v>
      </c>
    </row>
    <row r="163" spans="2:16" ht="15.75" customHeight="1">
      <c r="B163" s="959" t="s">
        <v>778</v>
      </c>
      <c r="C163" s="978"/>
      <c r="D163" s="979"/>
      <c r="E163" s="979"/>
      <c r="F163" s="979"/>
      <c r="G163" s="979"/>
      <c r="H163" s="980"/>
      <c r="I163" s="981">
        <f t="shared" si="4"/>
        <v>0</v>
      </c>
      <c r="J163" s="960"/>
      <c r="K163" s="961"/>
      <c r="L163" s="961"/>
      <c r="M163" s="961"/>
      <c r="N163" s="961"/>
      <c r="O163" s="962"/>
      <c r="P163" s="966">
        <f t="shared" si="5"/>
        <v>0</v>
      </c>
    </row>
    <row r="164" spans="2:16" ht="15.75" customHeight="1">
      <c r="B164" s="959" t="s">
        <v>779</v>
      </c>
      <c r="C164" s="978"/>
      <c r="D164" s="979"/>
      <c r="E164" s="979"/>
      <c r="F164" s="979"/>
      <c r="G164" s="979"/>
      <c r="H164" s="980"/>
      <c r="I164" s="981">
        <f t="shared" si="4"/>
        <v>0</v>
      </c>
      <c r="J164" s="960"/>
      <c r="K164" s="961"/>
      <c r="L164" s="961"/>
      <c r="M164" s="961"/>
      <c r="N164" s="961"/>
      <c r="O164" s="962"/>
      <c r="P164" s="966">
        <f t="shared" si="5"/>
        <v>0</v>
      </c>
    </row>
    <row r="165" spans="2:16" ht="15.75" customHeight="1">
      <c r="B165" s="959" t="s">
        <v>780</v>
      </c>
      <c r="C165" s="978"/>
      <c r="D165" s="979"/>
      <c r="E165" s="979"/>
      <c r="F165" s="979"/>
      <c r="G165" s="979"/>
      <c r="H165" s="980"/>
      <c r="I165" s="981">
        <f t="shared" si="4"/>
        <v>0</v>
      </c>
      <c r="J165" s="960"/>
      <c r="K165" s="961"/>
      <c r="L165" s="961"/>
      <c r="M165" s="961"/>
      <c r="N165" s="961"/>
      <c r="O165" s="962"/>
      <c r="P165" s="966">
        <f t="shared" si="5"/>
        <v>0</v>
      </c>
    </row>
    <row r="166" spans="2:16" ht="15.75" customHeight="1">
      <c r="B166" s="959" t="s">
        <v>781</v>
      </c>
      <c r="C166" s="978"/>
      <c r="D166" s="979"/>
      <c r="E166" s="979"/>
      <c r="F166" s="979"/>
      <c r="G166" s="979"/>
      <c r="H166" s="980"/>
      <c r="I166" s="981">
        <f t="shared" si="4"/>
        <v>0</v>
      </c>
      <c r="J166" s="960"/>
      <c r="K166" s="961"/>
      <c r="L166" s="961"/>
      <c r="M166" s="961"/>
      <c r="N166" s="961"/>
      <c r="O166" s="962"/>
      <c r="P166" s="966">
        <f t="shared" si="5"/>
        <v>0</v>
      </c>
    </row>
    <row r="167" spans="2:16" ht="15.75" customHeight="1">
      <c r="B167" s="959" t="s">
        <v>782</v>
      </c>
      <c r="C167" s="978"/>
      <c r="D167" s="979"/>
      <c r="E167" s="979"/>
      <c r="F167" s="979"/>
      <c r="G167" s="979"/>
      <c r="H167" s="980"/>
      <c r="I167" s="981">
        <f t="shared" si="4"/>
        <v>0</v>
      </c>
      <c r="J167" s="960"/>
      <c r="K167" s="961"/>
      <c r="L167" s="961"/>
      <c r="M167" s="961"/>
      <c r="N167" s="961"/>
      <c r="O167" s="962"/>
      <c r="P167" s="966">
        <f t="shared" si="5"/>
        <v>0</v>
      </c>
    </row>
    <row r="168" spans="2:16" ht="15.75" customHeight="1">
      <c r="B168" s="959" t="s">
        <v>783</v>
      </c>
      <c r="C168" s="978"/>
      <c r="D168" s="979"/>
      <c r="E168" s="979"/>
      <c r="F168" s="979"/>
      <c r="G168" s="979"/>
      <c r="H168" s="980"/>
      <c r="I168" s="981">
        <f t="shared" si="4"/>
        <v>0</v>
      </c>
      <c r="J168" s="960"/>
      <c r="K168" s="961"/>
      <c r="L168" s="961"/>
      <c r="M168" s="961"/>
      <c r="N168" s="961"/>
      <c r="O168" s="962"/>
      <c r="P168" s="966">
        <f t="shared" si="5"/>
        <v>0</v>
      </c>
    </row>
    <row r="169" spans="2:16" ht="15.75" customHeight="1">
      <c r="B169" s="959" t="s">
        <v>784</v>
      </c>
      <c r="C169" s="978"/>
      <c r="D169" s="979"/>
      <c r="E169" s="979"/>
      <c r="F169" s="979"/>
      <c r="G169" s="979"/>
      <c r="H169" s="980"/>
      <c r="I169" s="981">
        <f t="shared" si="4"/>
        <v>0</v>
      </c>
      <c r="J169" s="960"/>
      <c r="K169" s="961"/>
      <c r="L169" s="961"/>
      <c r="M169" s="961"/>
      <c r="N169" s="961"/>
      <c r="O169" s="962"/>
      <c r="P169" s="966">
        <f t="shared" si="5"/>
        <v>0</v>
      </c>
    </row>
    <row r="170" spans="2:16" ht="15.75" customHeight="1">
      <c r="B170" s="959" t="s">
        <v>785</v>
      </c>
      <c r="C170" s="978"/>
      <c r="D170" s="979"/>
      <c r="E170" s="979"/>
      <c r="F170" s="979"/>
      <c r="G170" s="979"/>
      <c r="H170" s="980"/>
      <c r="I170" s="981">
        <f t="shared" si="4"/>
        <v>0</v>
      </c>
      <c r="J170" s="960"/>
      <c r="K170" s="961"/>
      <c r="L170" s="961"/>
      <c r="M170" s="961"/>
      <c r="N170" s="961"/>
      <c r="O170" s="962"/>
      <c r="P170" s="966">
        <f t="shared" si="5"/>
        <v>0</v>
      </c>
    </row>
    <row r="171" spans="2:16" ht="15.75" customHeight="1">
      <c r="B171" s="959" t="s">
        <v>786</v>
      </c>
      <c r="C171" s="978"/>
      <c r="D171" s="979"/>
      <c r="E171" s="979"/>
      <c r="F171" s="979"/>
      <c r="G171" s="979"/>
      <c r="H171" s="980"/>
      <c r="I171" s="981">
        <f t="shared" si="4"/>
        <v>0</v>
      </c>
      <c r="J171" s="960"/>
      <c r="K171" s="961"/>
      <c r="L171" s="961"/>
      <c r="M171" s="961"/>
      <c r="N171" s="961"/>
      <c r="O171" s="962"/>
      <c r="P171" s="966">
        <f t="shared" si="5"/>
        <v>0</v>
      </c>
    </row>
    <row r="172" spans="2:16" ht="15.75" customHeight="1">
      <c r="B172" s="959" t="s">
        <v>787</v>
      </c>
      <c r="C172" s="978"/>
      <c r="D172" s="979"/>
      <c r="E172" s="979"/>
      <c r="F172" s="979"/>
      <c r="G172" s="979"/>
      <c r="H172" s="980"/>
      <c r="I172" s="981">
        <f t="shared" si="4"/>
        <v>0</v>
      </c>
      <c r="J172" s="960"/>
      <c r="K172" s="961"/>
      <c r="L172" s="961"/>
      <c r="M172" s="961"/>
      <c r="N172" s="961"/>
      <c r="O172" s="962"/>
      <c r="P172" s="966">
        <f t="shared" si="5"/>
        <v>0</v>
      </c>
    </row>
    <row r="173" spans="2:16" ht="15.75" customHeight="1">
      <c r="B173" s="959" t="s">
        <v>788</v>
      </c>
      <c r="C173" s="978"/>
      <c r="D173" s="979"/>
      <c r="E173" s="979"/>
      <c r="F173" s="979"/>
      <c r="G173" s="979"/>
      <c r="H173" s="980"/>
      <c r="I173" s="981">
        <f t="shared" si="4"/>
        <v>0</v>
      </c>
      <c r="J173" s="960"/>
      <c r="K173" s="961"/>
      <c r="L173" s="961"/>
      <c r="M173" s="961"/>
      <c r="N173" s="961"/>
      <c r="O173" s="962"/>
      <c r="P173" s="966">
        <f t="shared" si="5"/>
        <v>0</v>
      </c>
    </row>
    <row r="174" spans="2:16" ht="15.75" customHeight="1">
      <c r="B174" s="959" t="s">
        <v>789</v>
      </c>
      <c r="C174" s="978"/>
      <c r="D174" s="979"/>
      <c r="E174" s="979"/>
      <c r="F174" s="979"/>
      <c r="G174" s="979"/>
      <c r="H174" s="980"/>
      <c r="I174" s="981">
        <f t="shared" si="4"/>
        <v>0</v>
      </c>
      <c r="J174" s="960"/>
      <c r="K174" s="961"/>
      <c r="L174" s="961"/>
      <c r="M174" s="961"/>
      <c r="N174" s="961"/>
      <c r="O174" s="962"/>
      <c r="P174" s="966">
        <f t="shared" si="5"/>
        <v>0</v>
      </c>
    </row>
    <row r="175" spans="2:16" ht="15.75" customHeight="1">
      <c r="B175" s="959" t="s">
        <v>790</v>
      </c>
      <c r="C175" s="978"/>
      <c r="D175" s="979"/>
      <c r="E175" s="979"/>
      <c r="F175" s="979"/>
      <c r="G175" s="979"/>
      <c r="H175" s="980"/>
      <c r="I175" s="981">
        <f t="shared" si="4"/>
        <v>0</v>
      </c>
      <c r="J175" s="960"/>
      <c r="K175" s="961"/>
      <c r="L175" s="961"/>
      <c r="M175" s="961"/>
      <c r="N175" s="961"/>
      <c r="O175" s="962"/>
      <c r="P175" s="966">
        <f t="shared" si="5"/>
        <v>0</v>
      </c>
    </row>
    <row r="176" spans="2:16" ht="15.75" customHeight="1">
      <c r="B176" s="959" t="s">
        <v>791</v>
      </c>
      <c r="C176" s="978"/>
      <c r="D176" s="979"/>
      <c r="E176" s="979"/>
      <c r="F176" s="979"/>
      <c r="G176" s="979"/>
      <c r="H176" s="980"/>
      <c r="I176" s="981">
        <f t="shared" si="4"/>
        <v>0</v>
      </c>
      <c r="J176" s="960"/>
      <c r="K176" s="961"/>
      <c r="L176" s="961"/>
      <c r="M176" s="961"/>
      <c r="N176" s="961"/>
      <c r="O176" s="962"/>
      <c r="P176" s="966">
        <f t="shared" si="5"/>
        <v>0</v>
      </c>
    </row>
    <row r="177" spans="2:16" ht="15.75" customHeight="1">
      <c r="B177" s="959" t="s">
        <v>792</v>
      </c>
      <c r="C177" s="978"/>
      <c r="D177" s="979"/>
      <c r="E177" s="979"/>
      <c r="F177" s="979"/>
      <c r="G177" s="979"/>
      <c r="H177" s="980"/>
      <c r="I177" s="981">
        <f t="shared" si="4"/>
        <v>0</v>
      </c>
      <c r="J177" s="960"/>
      <c r="K177" s="961"/>
      <c r="L177" s="961"/>
      <c r="M177" s="961"/>
      <c r="N177" s="961"/>
      <c r="O177" s="962"/>
      <c r="P177" s="966">
        <f t="shared" si="5"/>
        <v>0</v>
      </c>
    </row>
    <row r="178" spans="2:16" ht="15.75" customHeight="1">
      <c r="B178" s="959" t="s">
        <v>793</v>
      </c>
      <c r="C178" s="978"/>
      <c r="D178" s="979"/>
      <c r="E178" s="979"/>
      <c r="F178" s="979"/>
      <c r="G178" s="979"/>
      <c r="H178" s="980"/>
      <c r="I178" s="981">
        <f t="shared" si="4"/>
        <v>0</v>
      </c>
      <c r="J178" s="960"/>
      <c r="K178" s="961"/>
      <c r="L178" s="961"/>
      <c r="M178" s="961"/>
      <c r="N178" s="961"/>
      <c r="O178" s="962"/>
      <c r="P178" s="966">
        <f t="shared" si="5"/>
        <v>0</v>
      </c>
    </row>
    <row r="179" spans="2:16" ht="15.75" customHeight="1">
      <c r="B179" s="959" t="s">
        <v>794</v>
      </c>
      <c r="C179" s="978"/>
      <c r="D179" s="979"/>
      <c r="E179" s="979"/>
      <c r="F179" s="979"/>
      <c r="G179" s="979"/>
      <c r="H179" s="980"/>
      <c r="I179" s="981">
        <f t="shared" si="4"/>
        <v>0</v>
      </c>
      <c r="J179" s="960"/>
      <c r="K179" s="961"/>
      <c r="L179" s="961"/>
      <c r="M179" s="961"/>
      <c r="N179" s="961"/>
      <c r="O179" s="962"/>
      <c r="P179" s="966">
        <f t="shared" si="5"/>
        <v>0</v>
      </c>
    </row>
    <row r="180" spans="2:16" ht="15.75" customHeight="1">
      <c r="B180" s="959" t="s">
        <v>795</v>
      </c>
      <c r="C180" s="978"/>
      <c r="D180" s="979"/>
      <c r="E180" s="979"/>
      <c r="F180" s="979"/>
      <c r="G180" s="979"/>
      <c r="H180" s="980"/>
      <c r="I180" s="981">
        <f t="shared" si="4"/>
        <v>0</v>
      </c>
      <c r="J180" s="960"/>
      <c r="K180" s="961"/>
      <c r="L180" s="961"/>
      <c r="M180" s="961"/>
      <c r="N180" s="961"/>
      <c r="O180" s="962"/>
      <c r="P180" s="966">
        <f t="shared" si="5"/>
        <v>0</v>
      </c>
    </row>
    <row r="181" spans="2:16" ht="15.75" customHeight="1">
      <c r="B181" s="959" t="s">
        <v>796</v>
      </c>
      <c r="C181" s="978"/>
      <c r="D181" s="979"/>
      <c r="E181" s="979"/>
      <c r="F181" s="979"/>
      <c r="G181" s="979"/>
      <c r="H181" s="980"/>
      <c r="I181" s="981">
        <f t="shared" si="4"/>
        <v>0</v>
      </c>
      <c r="J181" s="960"/>
      <c r="K181" s="961"/>
      <c r="L181" s="961"/>
      <c r="M181" s="961"/>
      <c r="N181" s="961"/>
      <c r="O181" s="962"/>
      <c r="P181" s="966">
        <f t="shared" si="5"/>
        <v>0</v>
      </c>
    </row>
    <row r="182" spans="2:16" ht="15.75" customHeight="1">
      <c r="B182" s="959" t="s">
        <v>797</v>
      </c>
      <c r="C182" s="978"/>
      <c r="D182" s="979"/>
      <c r="E182" s="979"/>
      <c r="F182" s="979"/>
      <c r="G182" s="979"/>
      <c r="H182" s="980"/>
      <c r="I182" s="981">
        <f t="shared" si="4"/>
        <v>0</v>
      </c>
      <c r="J182" s="960"/>
      <c r="K182" s="961"/>
      <c r="L182" s="961"/>
      <c r="M182" s="961"/>
      <c r="N182" s="961"/>
      <c r="O182" s="962"/>
      <c r="P182" s="966">
        <f t="shared" si="5"/>
        <v>0</v>
      </c>
    </row>
    <row r="183" spans="2:16" ht="15.75" customHeight="1">
      <c r="B183" s="959" t="s">
        <v>798</v>
      </c>
      <c r="C183" s="978"/>
      <c r="D183" s="979"/>
      <c r="E183" s="979"/>
      <c r="F183" s="979"/>
      <c r="G183" s="979"/>
      <c r="H183" s="980"/>
      <c r="I183" s="981">
        <f t="shared" si="4"/>
        <v>0</v>
      </c>
      <c r="J183" s="960"/>
      <c r="K183" s="961"/>
      <c r="L183" s="961"/>
      <c r="M183" s="961"/>
      <c r="N183" s="961"/>
      <c r="O183" s="962"/>
      <c r="P183" s="966">
        <f t="shared" si="5"/>
        <v>0</v>
      </c>
    </row>
    <row r="184" spans="2:16" ht="15.75" customHeight="1">
      <c r="B184" s="959" t="s">
        <v>799</v>
      </c>
      <c r="C184" s="978"/>
      <c r="D184" s="979"/>
      <c r="E184" s="979"/>
      <c r="F184" s="979"/>
      <c r="G184" s="979"/>
      <c r="H184" s="980"/>
      <c r="I184" s="981">
        <f t="shared" si="4"/>
        <v>0</v>
      </c>
      <c r="J184" s="960"/>
      <c r="K184" s="961"/>
      <c r="L184" s="961"/>
      <c r="M184" s="961"/>
      <c r="N184" s="961"/>
      <c r="O184" s="962"/>
      <c r="P184" s="966">
        <f t="shared" si="5"/>
        <v>0</v>
      </c>
    </row>
    <row r="185" spans="2:16" ht="15.75" customHeight="1">
      <c r="B185" s="959" t="s">
        <v>800</v>
      </c>
      <c r="C185" s="978"/>
      <c r="D185" s="979"/>
      <c r="E185" s="979"/>
      <c r="F185" s="979"/>
      <c r="G185" s="979"/>
      <c r="H185" s="980"/>
      <c r="I185" s="981">
        <f t="shared" si="4"/>
        <v>0</v>
      </c>
      <c r="J185" s="960"/>
      <c r="K185" s="961"/>
      <c r="L185" s="961"/>
      <c r="M185" s="961"/>
      <c r="N185" s="961"/>
      <c r="O185" s="962"/>
      <c r="P185" s="966">
        <f t="shared" si="5"/>
        <v>0</v>
      </c>
    </row>
    <row r="186" spans="2:16" ht="15.75" customHeight="1">
      <c r="B186" s="959" t="s">
        <v>801</v>
      </c>
      <c r="C186" s="978"/>
      <c r="D186" s="979"/>
      <c r="E186" s="979"/>
      <c r="F186" s="979"/>
      <c r="G186" s="979"/>
      <c r="H186" s="980"/>
      <c r="I186" s="981">
        <f t="shared" si="4"/>
        <v>0</v>
      </c>
      <c r="J186" s="960"/>
      <c r="K186" s="961"/>
      <c r="L186" s="961"/>
      <c r="M186" s="961"/>
      <c r="N186" s="961"/>
      <c r="O186" s="962"/>
      <c r="P186" s="966">
        <f t="shared" si="5"/>
        <v>0</v>
      </c>
    </row>
    <row r="187" spans="2:16" ht="15.75" customHeight="1">
      <c r="B187" s="959" t="s">
        <v>802</v>
      </c>
      <c r="C187" s="978"/>
      <c r="D187" s="979"/>
      <c r="E187" s="979"/>
      <c r="F187" s="979"/>
      <c r="G187" s="979"/>
      <c r="H187" s="980"/>
      <c r="I187" s="981">
        <f t="shared" si="4"/>
        <v>0</v>
      </c>
      <c r="J187" s="960"/>
      <c r="K187" s="961"/>
      <c r="L187" s="961"/>
      <c r="M187" s="961"/>
      <c r="N187" s="961"/>
      <c r="O187" s="962"/>
      <c r="P187" s="966">
        <f t="shared" si="5"/>
        <v>0</v>
      </c>
    </row>
    <row r="188" spans="2:16" ht="15.75" customHeight="1">
      <c r="B188" s="959" t="s">
        <v>803</v>
      </c>
      <c r="C188" s="978"/>
      <c r="D188" s="979"/>
      <c r="E188" s="979"/>
      <c r="F188" s="979"/>
      <c r="G188" s="979"/>
      <c r="H188" s="980"/>
      <c r="I188" s="981">
        <f t="shared" si="4"/>
        <v>0</v>
      </c>
      <c r="J188" s="960"/>
      <c r="K188" s="961"/>
      <c r="L188" s="961"/>
      <c r="M188" s="961"/>
      <c r="N188" s="961"/>
      <c r="O188" s="962"/>
      <c r="P188" s="966">
        <f t="shared" si="5"/>
        <v>0</v>
      </c>
    </row>
    <row r="189" spans="2:16" ht="15.75" customHeight="1">
      <c r="B189" s="959" t="s">
        <v>804</v>
      </c>
      <c r="C189" s="978"/>
      <c r="D189" s="979"/>
      <c r="E189" s="979"/>
      <c r="F189" s="979"/>
      <c r="G189" s="979"/>
      <c r="H189" s="980"/>
      <c r="I189" s="981">
        <f t="shared" si="4"/>
        <v>0</v>
      </c>
      <c r="J189" s="960"/>
      <c r="K189" s="961"/>
      <c r="L189" s="961"/>
      <c r="M189" s="961"/>
      <c r="N189" s="961"/>
      <c r="O189" s="962"/>
      <c r="P189" s="966">
        <f t="shared" si="5"/>
        <v>0</v>
      </c>
    </row>
    <row r="190" spans="2:16" ht="15.75" customHeight="1">
      <c r="B190" s="959" t="s">
        <v>805</v>
      </c>
      <c r="C190" s="978"/>
      <c r="D190" s="979"/>
      <c r="E190" s="979"/>
      <c r="F190" s="979"/>
      <c r="G190" s="979"/>
      <c r="H190" s="980"/>
      <c r="I190" s="981">
        <f t="shared" si="4"/>
        <v>0</v>
      </c>
      <c r="J190" s="960"/>
      <c r="K190" s="961"/>
      <c r="L190" s="961"/>
      <c r="M190" s="961"/>
      <c r="N190" s="961"/>
      <c r="O190" s="962"/>
      <c r="P190" s="966">
        <f t="shared" si="5"/>
        <v>0</v>
      </c>
    </row>
    <row r="191" spans="2:16" ht="15.75" customHeight="1">
      <c r="B191" s="959" t="s">
        <v>806</v>
      </c>
      <c r="C191" s="978"/>
      <c r="D191" s="979"/>
      <c r="E191" s="979"/>
      <c r="F191" s="979"/>
      <c r="G191" s="979"/>
      <c r="H191" s="980"/>
      <c r="I191" s="981">
        <f t="shared" si="4"/>
        <v>0</v>
      </c>
      <c r="J191" s="960"/>
      <c r="K191" s="961"/>
      <c r="L191" s="961"/>
      <c r="M191" s="961"/>
      <c r="N191" s="961"/>
      <c r="O191" s="962"/>
      <c r="P191" s="966">
        <f t="shared" si="5"/>
        <v>0</v>
      </c>
    </row>
    <row r="192" spans="2:16" ht="15.75" customHeight="1">
      <c r="B192" s="959" t="s">
        <v>807</v>
      </c>
      <c r="C192" s="978"/>
      <c r="D192" s="979"/>
      <c r="E192" s="979"/>
      <c r="F192" s="979"/>
      <c r="G192" s="979"/>
      <c r="H192" s="980"/>
      <c r="I192" s="981">
        <f t="shared" si="4"/>
        <v>0</v>
      </c>
      <c r="J192" s="960"/>
      <c r="K192" s="961"/>
      <c r="L192" s="961"/>
      <c r="M192" s="961"/>
      <c r="N192" s="961"/>
      <c r="O192" s="962"/>
      <c r="P192" s="966">
        <f t="shared" si="5"/>
        <v>0</v>
      </c>
    </row>
    <row r="193" spans="2:16" ht="15.75" customHeight="1">
      <c r="B193" s="959" t="s">
        <v>808</v>
      </c>
      <c r="C193" s="978"/>
      <c r="D193" s="979"/>
      <c r="E193" s="979"/>
      <c r="F193" s="979"/>
      <c r="G193" s="979"/>
      <c r="H193" s="980"/>
      <c r="I193" s="981">
        <f t="shared" si="4"/>
        <v>0</v>
      </c>
      <c r="J193" s="960"/>
      <c r="K193" s="961"/>
      <c r="L193" s="961"/>
      <c r="M193" s="961"/>
      <c r="N193" s="961"/>
      <c r="O193" s="962"/>
      <c r="P193" s="966">
        <f t="shared" si="5"/>
        <v>0</v>
      </c>
    </row>
    <row r="194" spans="2:16" ht="15.75" customHeight="1">
      <c r="B194" s="959" t="s">
        <v>809</v>
      </c>
      <c r="C194" s="978"/>
      <c r="D194" s="979"/>
      <c r="E194" s="979"/>
      <c r="F194" s="979"/>
      <c r="G194" s="979"/>
      <c r="H194" s="980"/>
      <c r="I194" s="981">
        <f t="shared" si="4"/>
        <v>0</v>
      </c>
      <c r="J194" s="960"/>
      <c r="K194" s="961"/>
      <c r="L194" s="961"/>
      <c r="M194" s="961"/>
      <c r="N194" s="961"/>
      <c r="O194" s="962"/>
      <c r="P194" s="966">
        <f t="shared" si="5"/>
        <v>0</v>
      </c>
    </row>
    <row r="195" spans="2:16" ht="15.75" customHeight="1">
      <c r="B195" s="959" t="s">
        <v>810</v>
      </c>
      <c r="C195" s="978"/>
      <c r="D195" s="979"/>
      <c r="E195" s="979"/>
      <c r="F195" s="979"/>
      <c r="G195" s="979"/>
      <c r="H195" s="980"/>
      <c r="I195" s="981">
        <f t="shared" si="4"/>
        <v>0</v>
      </c>
      <c r="J195" s="960"/>
      <c r="K195" s="961"/>
      <c r="L195" s="961"/>
      <c r="M195" s="961"/>
      <c r="N195" s="961"/>
      <c r="O195" s="962"/>
      <c r="P195" s="966">
        <f t="shared" si="5"/>
        <v>0</v>
      </c>
    </row>
    <row r="196" spans="2:16" ht="15.75" customHeight="1">
      <c r="B196" s="959" t="s">
        <v>811</v>
      </c>
      <c r="C196" s="978"/>
      <c r="D196" s="979"/>
      <c r="E196" s="979"/>
      <c r="F196" s="979"/>
      <c r="G196" s="979"/>
      <c r="H196" s="980"/>
      <c r="I196" s="981">
        <f t="shared" si="4"/>
        <v>0</v>
      </c>
      <c r="J196" s="960"/>
      <c r="K196" s="961"/>
      <c r="L196" s="961"/>
      <c r="M196" s="961"/>
      <c r="N196" s="961"/>
      <c r="O196" s="962"/>
      <c r="P196" s="966">
        <f t="shared" si="5"/>
        <v>0</v>
      </c>
    </row>
    <row r="197" spans="2:16" ht="15.75" customHeight="1">
      <c r="B197" s="959" t="s">
        <v>812</v>
      </c>
      <c r="C197" s="978"/>
      <c r="D197" s="979"/>
      <c r="E197" s="979"/>
      <c r="F197" s="979"/>
      <c r="G197" s="979"/>
      <c r="H197" s="980"/>
      <c r="I197" s="981">
        <f t="shared" si="4"/>
        <v>0</v>
      </c>
      <c r="J197" s="960"/>
      <c r="K197" s="961"/>
      <c r="L197" s="961"/>
      <c r="M197" s="961"/>
      <c r="N197" s="961"/>
      <c r="O197" s="962"/>
      <c r="P197" s="966">
        <f t="shared" si="5"/>
        <v>0</v>
      </c>
    </row>
    <row r="198" spans="2:16" ht="15.75" customHeight="1">
      <c r="B198" s="959" t="s">
        <v>813</v>
      </c>
      <c r="C198" s="978"/>
      <c r="D198" s="979"/>
      <c r="E198" s="979"/>
      <c r="F198" s="979"/>
      <c r="G198" s="979"/>
      <c r="H198" s="980"/>
      <c r="I198" s="981">
        <f t="shared" si="4"/>
        <v>0</v>
      </c>
      <c r="J198" s="960"/>
      <c r="K198" s="961"/>
      <c r="L198" s="961"/>
      <c r="M198" s="961"/>
      <c r="N198" s="961"/>
      <c r="O198" s="962"/>
      <c r="P198" s="966">
        <f t="shared" si="5"/>
        <v>0</v>
      </c>
    </row>
    <row r="199" spans="2:16" ht="15.75" customHeight="1">
      <c r="B199" s="959" t="s">
        <v>814</v>
      </c>
      <c r="C199" s="978"/>
      <c r="D199" s="979"/>
      <c r="E199" s="979"/>
      <c r="F199" s="979"/>
      <c r="G199" s="979"/>
      <c r="H199" s="980"/>
      <c r="I199" s="981">
        <f t="shared" si="4"/>
        <v>0</v>
      </c>
      <c r="J199" s="960"/>
      <c r="K199" s="961"/>
      <c r="L199" s="961"/>
      <c r="M199" s="961"/>
      <c r="N199" s="961"/>
      <c r="O199" s="962"/>
      <c r="P199" s="966">
        <f t="shared" si="5"/>
        <v>0</v>
      </c>
    </row>
    <row r="200" spans="2:16" ht="15.75" customHeight="1">
      <c r="B200" s="959" t="s">
        <v>815</v>
      </c>
      <c r="C200" s="978"/>
      <c r="D200" s="979"/>
      <c r="E200" s="979"/>
      <c r="F200" s="979"/>
      <c r="G200" s="979"/>
      <c r="H200" s="980"/>
      <c r="I200" s="981">
        <f t="shared" si="4"/>
        <v>0</v>
      </c>
      <c r="J200" s="960"/>
      <c r="K200" s="961"/>
      <c r="L200" s="961"/>
      <c r="M200" s="961"/>
      <c r="N200" s="961"/>
      <c r="O200" s="962"/>
      <c r="P200" s="966">
        <f t="shared" si="5"/>
        <v>0</v>
      </c>
    </row>
    <row r="201" spans="2:16" ht="15.75" customHeight="1">
      <c r="B201" s="959" t="s">
        <v>816</v>
      </c>
      <c r="C201" s="978"/>
      <c r="D201" s="979"/>
      <c r="E201" s="979"/>
      <c r="F201" s="979"/>
      <c r="G201" s="979"/>
      <c r="H201" s="980"/>
      <c r="I201" s="981">
        <f t="shared" si="4"/>
        <v>0</v>
      </c>
      <c r="J201" s="960"/>
      <c r="K201" s="961"/>
      <c r="L201" s="961"/>
      <c r="M201" s="961"/>
      <c r="N201" s="961"/>
      <c r="O201" s="962"/>
      <c r="P201" s="966">
        <f t="shared" si="5"/>
        <v>0</v>
      </c>
    </row>
    <row r="202" spans="2:16" ht="15.75" customHeight="1">
      <c r="B202" s="959" t="s">
        <v>817</v>
      </c>
      <c r="C202" s="978"/>
      <c r="D202" s="979"/>
      <c r="E202" s="979"/>
      <c r="F202" s="979"/>
      <c r="G202" s="979"/>
      <c r="H202" s="980"/>
      <c r="I202" s="981">
        <f t="shared" ref="I202:I265" si="6">SUM(C202:H202)</f>
        <v>0</v>
      </c>
      <c r="J202" s="960"/>
      <c r="K202" s="961"/>
      <c r="L202" s="961"/>
      <c r="M202" s="961"/>
      <c r="N202" s="961"/>
      <c r="O202" s="962"/>
      <c r="P202" s="966">
        <f t="shared" ref="P202:P265" si="7">SUM(J202:O202)</f>
        <v>0</v>
      </c>
    </row>
    <row r="203" spans="2:16" ht="15.75" customHeight="1">
      <c r="B203" s="959" t="s">
        <v>818</v>
      </c>
      <c r="C203" s="978"/>
      <c r="D203" s="979"/>
      <c r="E203" s="979"/>
      <c r="F203" s="979"/>
      <c r="G203" s="979"/>
      <c r="H203" s="980"/>
      <c r="I203" s="981">
        <f t="shared" si="6"/>
        <v>0</v>
      </c>
      <c r="J203" s="960"/>
      <c r="K203" s="961"/>
      <c r="L203" s="961"/>
      <c r="M203" s="961"/>
      <c r="N203" s="961"/>
      <c r="O203" s="962"/>
      <c r="P203" s="966">
        <f t="shared" si="7"/>
        <v>0</v>
      </c>
    </row>
    <row r="204" spans="2:16" ht="15.75" customHeight="1">
      <c r="B204" s="959" t="s">
        <v>819</v>
      </c>
      <c r="C204" s="978"/>
      <c r="D204" s="979"/>
      <c r="E204" s="979"/>
      <c r="F204" s="979"/>
      <c r="G204" s="979"/>
      <c r="H204" s="980"/>
      <c r="I204" s="981">
        <f t="shared" si="6"/>
        <v>0</v>
      </c>
      <c r="J204" s="960"/>
      <c r="K204" s="961"/>
      <c r="L204" s="961"/>
      <c r="M204" s="961"/>
      <c r="N204" s="961"/>
      <c r="O204" s="962"/>
      <c r="P204" s="966">
        <f t="shared" si="7"/>
        <v>0</v>
      </c>
    </row>
    <row r="205" spans="2:16" ht="15.75" customHeight="1">
      <c r="B205" s="959" t="s">
        <v>820</v>
      </c>
      <c r="C205" s="978"/>
      <c r="D205" s="979"/>
      <c r="E205" s="979"/>
      <c r="F205" s="979"/>
      <c r="G205" s="979"/>
      <c r="H205" s="980"/>
      <c r="I205" s="981">
        <f t="shared" si="6"/>
        <v>0</v>
      </c>
      <c r="J205" s="960"/>
      <c r="K205" s="961"/>
      <c r="L205" s="961"/>
      <c r="M205" s="961"/>
      <c r="N205" s="961"/>
      <c r="O205" s="962"/>
      <c r="P205" s="966">
        <f t="shared" si="7"/>
        <v>0</v>
      </c>
    </row>
    <row r="206" spans="2:16" ht="15.75" customHeight="1">
      <c r="B206" s="959" t="s">
        <v>821</v>
      </c>
      <c r="C206" s="978"/>
      <c r="D206" s="979"/>
      <c r="E206" s="979"/>
      <c r="F206" s="979"/>
      <c r="G206" s="979"/>
      <c r="H206" s="980"/>
      <c r="I206" s="981">
        <f t="shared" si="6"/>
        <v>0</v>
      </c>
      <c r="J206" s="960"/>
      <c r="K206" s="961"/>
      <c r="L206" s="961"/>
      <c r="M206" s="961"/>
      <c r="N206" s="961"/>
      <c r="O206" s="962"/>
      <c r="P206" s="966">
        <f t="shared" si="7"/>
        <v>0</v>
      </c>
    </row>
    <row r="207" spans="2:16" ht="15.75" customHeight="1">
      <c r="B207" s="959" t="s">
        <v>822</v>
      </c>
      <c r="C207" s="978"/>
      <c r="D207" s="979"/>
      <c r="E207" s="979"/>
      <c r="F207" s="979"/>
      <c r="G207" s="979"/>
      <c r="H207" s="980"/>
      <c r="I207" s="981">
        <f t="shared" si="6"/>
        <v>0</v>
      </c>
      <c r="J207" s="960"/>
      <c r="K207" s="961"/>
      <c r="L207" s="961"/>
      <c r="M207" s="961"/>
      <c r="N207" s="961"/>
      <c r="O207" s="962"/>
      <c r="P207" s="966">
        <f t="shared" si="7"/>
        <v>0</v>
      </c>
    </row>
    <row r="208" spans="2:16" ht="15.75" customHeight="1">
      <c r="B208" s="959" t="s">
        <v>823</v>
      </c>
      <c r="C208" s="978"/>
      <c r="D208" s="979"/>
      <c r="E208" s="979"/>
      <c r="F208" s="979"/>
      <c r="G208" s="979"/>
      <c r="H208" s="980"/>
      <c r="I208" s="981">
        <f t="shared" si="6"/>
        <v>0</v>
      </c>
      <c r="J208" s="960"/>
      <c r="K208" s="961"/>
      <c r="L208" s="961"/>
      <c r="M208" s="961"/>
      <c r="N208" s="961"/>
      <c r="O208" s="962"/>
      <c r="P208" s="966">
        <f t="shared" si="7"/>
        <v>0</v>
      </c>
    </row>
    <row r="209" spans="2:16" ht="15.75" customHeight="1">
      <c r="B209" s="959" t="s">
        <v>824</v>
      </c>
      <c r="C209" s="978"/>
      <c r="D209" s="979"/>
      <c r="E209" s="979"/>
      <c r="F209" s="979"/>
      <c r="G209" s="979"/>
      <c r="H209" s="980"/>
      <c r="I209" s="981">
        <f t="shared" si="6"/>
        <v>0</v>
      </c>
      <c r="J209" s="960"/>
      <c r="K209" s="961"/>
      <c r="L209" s="961"/>
      <c r="M209" s="961"/>
      <c r="N209" s="961"/>
      <c r="O209" s="962"/>
      <c r="P209" s="966">
        <f t="shared" si="7"/>
        <v>0</v>
      </c>
    </row>
    <row r="210" spans="2:16" ht="15.75" customHeight="1">
      <c r="B210" s="959" t="s">
        <v>825</v>
      </c>
      <c r="C210" s="978"/>
      <c r="D210" s="979"/>
      <c r="E210" s="979"/>
      <c r="F210" s="979"/>
      <c r="G210" s="979"/>
      <c r="H210" s="980"/>
      <c r="I210" s="981">
        <f t="shared" si="6"/>
        <v>0</v>
      </c>
      <c r="J210" s="960"/>
      <c r="K210" s="961"/>
      <c r="L210" s="961"/>
      <c r="M210" s="961"/>
      <c r="N210" s="961"/>
      <c r="O210" s="962"/>
      <c r="P210" s="966">
        <f t="shared" si="7"/>
        <v>0</v>
      </c>
    </row>
    <row r="211" spans="2:16" ht="15.75" customHeight="1">
      <c r="B211" s="959" t="s">
        <v>826</v>
      </c>
      <c r="C211" s="978"/>
      <c r="D211" s="979"/>
      <c r="E211" s="979"/>
      <c r="F211" s="979"/>
      <c r="G211" s="979"/>
      <c r="H211" s="980"/>
      <c r="I211" s="981">
        <f t="shared" si="6"/>
        <v>0</v>
      </c>
      <c r="J211" s="960"/>
      <c r="K211" s="961"/>
      <c r="L211" s="961"/>
      <c r="M211" s="961"/>
      <c r="N211" s="961"/>
      <c r="O211" s="962"/>
      <c r="P211" s="966">
        <f t="shared" si="7"/>
        <v>0</v>
      </c>
    </row>
    <row r="212" spans="2:16" ht="15.75" customHeight="1">
      <c r="B212" s="959" t="s">
        <v>827</v>
      </c>
      <c r="C212" s="978"/>
      <c r="D212" s="979"/>
      <c r="E212" s="979"/>
      <c r="F212" s="979"/>
      <c r="G212" s="979"/>
      <c r="H212" s="980"/>
      <c r="I212" s="981">
        <f t="shared" si="6"/>
        <v>0</v>
      </c>
      <c r="J212" s="960"/>
      <c r="K212" s="961"/>
      <c r="L212" s="961"/>
      <c r="M212" s="961"/>
      <c r="N212" s="961"/>
      <c r="O212" s="962"/>
      <c r="P212" s="966">
        <f t="shared" si="7"/>
        <v>0</v>
      </c>
    </row>
    <row r="213" spans="2:16" ht="15.75" customHeight="1">
      <c r="B213" s="959" t="s">
        <v>828</v>
      </c>
      <c r="C213" s="978"/>
      <c r="D213" s="979"/>
      <c r="E213" s="979"/>
      <c r="F213" s="979"/>
      <c r="G213" s="979"/>
      <c r="H213" s="980"/>
      <c r="I213" s="981">
        <f t="shared" si="6"/>
        <v>0</v>
      </c>
      <c r="J213" s="960"/>
      <c r="K213" s="961"/>
      <c r="L213" s="961"/>
      <c r="M213" s="961"/>
      <c r="N213" s="961"/>
      <c r="O213" s="962"/>
      <c r="P213" s="966">
        <f t="shared" si="7"/>
        <v>0</v>
      </c>
    </row>
    <row r="214" spans="2:16" ht="15.75" customHeight="1">
      <c r="B214" s="959" t="s">
        <v>829</v>
      </c>
      <c r="C214" s="978"/>
      <c r="D214" s="979"/>
      <c r="E214" s="979"/>
      <c r="F214" s="979"/>
      <c r="G214" s="979"/>
      <c r="H214" s="980"/>
      <c r="I214" s="981">
        <f t="shared" si="6"/>
        <v>0</v>
      </c>
      <c r="J214" s="960"/>
      <c r="K214" s="961"/>
      <c r="L214" s="961"/>
      <c r="M214" s="961"/>
      <c r="N214" s="961"/>
      <c r="O214" s="962"/>
      <c r="P214" s="966">
        <f t="shared" si="7"/>
        <v>0</v>
      </c>
    </row>
    <row r="215" spans="2:16" ht="15.75" customHeight="1">
      <c r="B215" s="959" t="s">
        <v>830</v>
      </c>
      <c r="C215" s="978"/>
      <c r="D215" s="979"/>
      <c r="E215" s="979"/>
      <c r="F215" s="979"/>
      <c r="G215" s="979"/>
      <c r="H215" s="980"/>
      <c r="I215" s="981">
        <f t="shared" si="6"/>
        <v>0</v>
      </c>
      <c r="J215" s="960"/>
      <c r="K215" s="961"/>
      <c r="L215" s="961"/>
      <c r="M215" s="961"/>
      <c r="N215" s="961"/>
      <c r="O215" s="962"/>
      <c r="P215" s="966">
        <f t="shared" si="7"/>
        <v>0</v>
      </c>
    </row>
    <row r="216" spans="2:16" ht="15.75" customHeight="1">
      <c r="B216" s="959" t="s">
        <v>831</v>
      </c>
      <c r="C216" s="978"/>
      <c r="D216" s="979"/>
      <c r="E216" s="979"/>
      <c r="F216" s="979"/>
      <c r="G216" s="979"/>
      <c r="H216" s="980"/>
      <c r="I216" s="981">
        <f t="shared" si="6"/>
        <v>0</v>
      </c>
      <c r="J216" s="960"/>
      <c r="K216" s="961"/>
      <c r="L216" s="961"/>
      <c r="M216" s="961"/>
      <c r="N216" s="961"/>
      <c r="O216" s="962"/>
      <c r="P216" s="966">
        <f t="shared" si="7"/>
        <v>0</v>
      </c>
    </row>
    <row r="217" spans="2:16" ht="15.75" customHeight="1">
      <c r="B217" s="959" t="s">
        <v>832</v>
      </c>
      <c r="C217" s="978"/>
      <c r="D217" s="979"/>
      <c r="E217" s="979"/>
      <c r="F217" s="979"/>
      <c r="G217" s="979"/>
      <c r="H217" s="980"/>
      <c r="I217" s="981">
        <f t="shared" si="6"/>
        <v>0</v>
      </c>
      <c r="J217" s="960"/>
      <c r="K217" s="961"/>
      <c r="L217" s="961"/>
      <c r="M217" s="961"/>
      <c r="N217" s="961"/>
      <c r="O217" s="962"/>
      <c r="P217" s="966">
        <f t="shared" si="7"/>
        <v>0</v>
      </c>
    </row>
    <row r="218" spans="2:16" ht="15.75" customHeight="1">
      <c r="B218" s="959" t="s">
        <v>833</v>
      </c>
      <c r="C218" s="978"/>
      <c r="D218" s="979"/>
      <c r="E218" s="979"/>
      <c r="F218" s="979"/>
      <c r="G218" s="979"/>
      <c r="H218" s="980"/>
      <c r="I218" s="981">
        <f t="shared" si="6"/>
        <v>0</v>
      </c>
      <c r="J218" s="960"/>
      <c r="K218" s="961"/>
      <c r="L218" s="961"/>
      <c r="M218" s="961"/>
      <c r="N218" s="961"/>
      <c r="O218" s="962"/>
      <c r="P218" s="966">
        <f t="shared" si="7"/>
        <v>0</v>
      </c>
    </row>
    <row r="219" spans="2:16" ht="15.75" customHeight="1">
      <c r="B219" s="959" t="s">
        <v>834</v>
      </c>
      <c r="C219" s="978"/>
      <c r="D219" s="979"/>
      <c r="E219" s="979"/>
      <c r="F219" s="979"/>
      <c r="G219" s="979"/>
      <c r="H219" s="980"/>
      <c r="I219" s="981">
        <f t="shared" si="6"/>
        <v>0</v>
      </c>
      <c r="J219" s="960"/>
      <c r="K219" s="961"/>
      <c r="L219" s="961"/>
      <c r="M219" s="961"/>
      <c r="N219" s="961"/>
      <c r="O219" s="962"/>
      <c r="P219" s="966">
        <f t="shared" si="7"/>
        <v>0</v>
      </c>
    </row>
    <row r="220" spans="2:16" ht="15.75" customHeight="1">
      <c r="B220" s="959" t="s">
        <v>835</v>
      </c>
      <c r="C220" s="978"/>
      <c r="D220" s="979"/>
      <c r="E220" s="979"/>
      <c r="F220" s="979"/>
      <c r="G220" s="979"/>
      <c r="H220" s="980"/>
      <c r="I220" s="981">
        <f t="shared" si="6"/>
        <v>0</v>
      </c>
      <c r="J220" s="960"/>
      <c r="K220" s="961"/>
      <c r="L220" s="961"/>
      <c r="M220" s="961"/>
      <c r="N220" s="961"/>
      <c r="O220" s="962"/>
      <c r="P220" s="966">
        <f t="shared" si="7"/>
        <v>0</v>
      </c>
    </row>
    <row r="221" spans="2:16" ht="15.75" customHeight="1">
      <c r="B221" s="959" t="s">
        <v>836</v>
      </c>
      <c r="C221" s="978"/>
      <c r="D221" s="979"/>
      <c r="E221" s="979"/>
      <c r="F221" s="979"/>
      <c r="G221" s="979"/>
      <c r="H221" s="980"/>
      <c r="I221" s="981">
        <f t="shared" si="6"/>
        <v>0</v>
      </c>
      <c r="J221" s="960"/>
      <c r="K221" s="961"/>
      <c r="L221" s="961"/>
      <c r="M221" s="961"/>
      <c r="N221" s="961"/>
      <c r="O221" s="962"/>
      <c r="P221" s="966">
        <f t="shared" si="7"/>
        <v>0</v>
      </c>
    </row>
    <row r="222" spans="2:16" ht="15.75" customHeight="1">
      <c r="B222" s="959" t="s">
        <v>837</v>
      </c>
      <c r="C222" s="978"/>
      <c r="D222" s="979"/>
      <c r="E222" s="979"/>
      <c r="F222" s="979"/>
      <c r="G222" s="979"/>
      <c r="H222" s="980"/>
      <c r="I222" s="981">
        <f t="shared" si="6"/>
        <v>0</v>
      </c>
      <c r="J222" s="960"/>
      <c r="K222" s="961"/>
      <c r="L222" s="961"/>
      <c r="M222" s="961"/>
      <c r="N222" s="961"/>
      <c r="O222" s="962"/>
      <c r="P222" s="966">
        <f t="shared" si="7"/>
        <v>0</v>
      </c>
    </row>
    <row r="223" spans="2:16" ht="15.75" customHeight="1">
      <c r="B223" s="959" t="s">
        <v>838</v>
      </c>
      <c r="C223" s="978"/>
      <c r="D223" s="979"/>
      <c r="E223" s="979"/>
      <c r="F223" s="979"/>
      <c r="G223" s="979"/>
      <c r="H223" s="980"/>
      <c r="I223" s="981">
        <f t="shared" si="6"/>
        <v>0</v>
      </c>
      <c r="J223" s="960"/>
      <c r="K223" s="961"/>
      <c r="L223" s="961"/>
      <c r="M223" s="961"/>
      <c r="N223" s="961"/>
      <c r="O223" s="962"/>
      <c r="P223" s="966">
        <f t="shared" si="7"/>
        <v>0</v>
      </c>
    </row>
    <row r="224" spans="2:16" ht="15.75" customHeight="1">
      <c r="B224" s="959" t="s">
        <v>839</v>
      </c>
      <c r="C224" s="978"/>
      <c r="D224" s="979"/>
      <c r="E224" s="979"/>
      <c r="F224" s="979"/>
      <c r="G224" s="979"/>
      <c r="H224" s="980"/>
      <c r="I224" s="981">
        <f t="shared" si="6"/>
        <v>0</v>
      </c>
      <c r="J224" s="960"/>
      <c r="K224" s="961"/>
      <c r="L224" s="961"/>
      <c r="M224" s="961"/>
      <c r="N224" s="961"/>
      <c r="O224" s="962"/>
      <c r="P224" s="966">
        <f t="shared" si="7"/>
        <v>0</v>
      </c>
    </row>
    <row r="225" spans="2:16" ht="15.75" customHeight="1">
      <c r="B225" s="959" t="s">
        <v>840</v>
      </c>
      <c r="C225" s="978"/>
      <c r="D225" s="979"/>
      <c r="E225" s="979"/>
      <c r="F225" s="979"/>
      <c r="G225" s="979"/>
      <c r="H225" s="980"/>
      <c r="I225" s="981">
        <f t="shared" si="6"/>
        <v>0</v>
      </c>
      <c r="J225" s="960"/>
      <c r="K225" s="961"/>
      <c r="L225" s="961"/>
      <c r="M225" s="961"/>
      <c r="N225" s="961"/>
      <c r="O225" s="962"/>
      <c r="P225" s="966">
        <f t="shared" si="7"/>
        <v>0</v>
      </c>
    </row>
    <row r="226" spans="2:16" ht="15.75" customHeight="1">
      <c r="B226" s="959" t="s">
        <v>841</v>
      </c>
      <c r="C226" s="978"/>
      <c r="D226" s="979"/>
      <c r="E226" s="979"/>
      <c r="F226" s="979"/>
      <c r="G226" s="979"/>
      <c r="H226" s="980"/>
      <c r="I226" s="981">
        <f t="shared" si="6"/>
        <v>0</v>
      </c>
      <c r="J226" s="960"/>
      <c r="K226" s="961"/>
      <c r="L226" s="961"/>
      <c r="M226" s="961"/>
      <c r="N226" s="961"/>
      <c r="O226" s="962"/>
      <c r="P226" s="966">
        <f t="shared" si="7"/>
        <v>0</v>
      </c>
    </row>
    <row r="227" spans="2:16" ht="15.75" customHeight="1">
      <c r="B227" s="959" t="s">
        <v>842</v>
      </c>
      <c r="C227" s="978"/>
      <c r="D227" s="979"/>
      <c r="E227" s="979"/>
      <c r="F227" s="979"/>
      <c r="G227" s="979"/>
      <c r="H227" s="980"/>
      <c r="I227" s="981">
        <f t="shared" si="6"/>
        <v>0</v>
      </c>
      <c r="J227" s="960"/>
      <c r="K227" s="961"/>
      <c r="L227" s="961"/>
      <c r="M227" s="961"/>
      <c r="N227" s="961"/>
      <c r="O227" s="962"/>
      <c r="P227" s="966">
        <f t="shared" si="7"/>
        <v>0</v>
      </c>
    </row>
    <row r="228" spans="2:16" ht="15.75" customHeight="1">
      <c r="B228" s="959" t="s">
        <v>843</v>
      </c>
      <c r="C228" s="978"/>
      <c r="D228" s="979"/>
      <c r="E228" s="979"/>
      <c r="F228" s="979"/>
      <c r="G228" s="979"/>
      <c r="H228" s="980"/>
      <c r="I228" s="981">
        <f t="shared" si="6"/>
        <v>0</v>
      </c>
      <c r="J228" s="960"/>
      <c r="K228" s="961"/>
      <c r="L228" s="961"/>
      <c r="M228" s="961"/>
      <c r="N228" s="961"/>
      <c r="O228" s="962"/>
      <c r="P228" s="966">
        <f t="shared" si="7"/>
        <v>0</v>
      </c>
    </row>
    <row r="229" spans="2:16" ht="15.75" customHeight="1">
      <c r="B229" s="959" t="s">
        <v>844</v>
      </c>
      <c r="C229" s="978"/>
      <c r="D229" s="979"/>
      <c r="E229" s="979"/>
      <c r="F229" s="979"/>
      <c r="G229" s="979"/>
      <c r="H229" s="980"/>
      <c r="I229" s="981">
        <f t="shared" si="6"/>
        <v>0</v>
      </c>
      <c r="J229" s="960"/>
      <c r="K229" s="961"/>
      <c r="L229" s="961"/>
      <c r="M229" s="961"/>
      <c r="N229" s="961"/>
      <c r="O229" s="962"/>
      <c r="P229" s="966">
        <f t="shared" si="7"/>
        <v>0</v>
      </c>
    </row>
    <row r="230" spans="2:16" ht="15.75" customHeight="1">
      <c r="B230" s="959" t="s">
        <v>845</v>
      </c>
      <c r="C230" s="978"/>
      <c r="D230" s="979"/>
      <c r="E230" s="979"/>
      <c r="F230" s="979"/>
      <c r="G230" s="979"/>
      <c r="H230" s="980"/>
      <c r="I230" s="981">
        <f t="shared" si="6"/>
        <v>0</v>
      </c>
      <c r="J230" s="960"/>
      <c r="K230" s="961"/>
      <c r="L230" s="961"/>
      <c r="M230" s="961"/>
      <c r="N230" s="961"/>
      <c r="O230" s="962"/>
      <c r="P230" s="966">
        <f t="shared" si="7"/>
        <v>0</v>
      </c>
    </row>
    <row r="231" spans="2:16" ht="15.75" customHeight="1">
      <c r="B231" s="959" t="s">
        <v>846</v>
      </c>
      <c r="C231" s="978"/>
      <c r="D231" s="979"/>
      <c r="E231" s="979"/>
      <c r="F231" s="979"/>
      <c r="G231" s="979"/>
      <c r="H231" s="980"/>
      <c r="I231" s="981">
        <f t="shared" si="6"/>
        <v>0</v>
      </c>
      <c r="J231" s="960"/>
      <c r="K231" s="961"/>
      <c r="L231" s="961"/>
      <c r="M231" s="961"/>
      <c r="N231" s="961"/>
      <c r="O231" s="962"/>
      <c r="P231" s="966">
        <f t="shared" si="7"/>
        <v>0</v>
      </c>
    </row>
    <row r="232" spans="2:16" ht="15.75" customHeight="1">
      <c r="B232" s="959" t="s">
        <v>847</v>
      </c>
      <c r="C232" s="978"/>
      <c r="D232" s="979"/>
      <c r="E232" s="979"/>
      <c r="F232" s="979"/>
      <c r="G232" s="979"/>
      <c r="H232" s="980"/>
      <c r="I232" s="981">
        <f t="shared" si="6"/>
        <v>0</v>
      </c>
      <c r="J232" s="960"/>
      <c r="K232" s="961"/>
      <c r="L232" s="961"/>
      <c r="M232" s="961"/>
      <c r="N232" s="961"/>
      <c r="O232" s="962"/>
      <c r="P232" s="966">
        <f t="shared" si="7"/>
        <v>0</v>
      </c>
    </row>
    <row r="233" spans="2:16" ht="15.75" customHeight="1">
      <c r="B233" s="959" t="s">
        <v>848</v>
      </c>
      <c r="C233" s="978"/>
      <c r="D233" s="979"/>
      <c r="E233" s="979"/>
      <c r="F233" s="979"/>
      <c r="G233" s="979"/>
      <c r="H233" s="980"/>
      <c r="I233" s="981">
        <f t="shared" si="6"/>
        <v>0</v>
      </c>
      <c r="J233" s="960"/>
      <c r="K233" s="961"/>
      <c r="L233" s="961"/>
      <c r="M233" s="961"/>
      <c r="N233" s="961"/>
      <c r="O233" s="962"/>
      <c r="P233" s="966">
        <f t="shared" si="7"/>
        <v>0</v>
      </c>
    </row>
    <row r="234" spans="2:16" ht="15.75" customHeight="1">
      <c r="B234" s="959" t="s">
        <v>849</v>
      </c>
      <c r="C234" s="978"/>
      <c r="D234" s="979"/>
      <c r="E234" s="979"/>
      <c r="F234" s="979"/>
      <c r="G234" s="979"/>
      <c r="H234" s="980"/>
      <c r="I234" s="981">
        <f t="shared" si="6"/>
        <v>0</v>
      </c>
      <c r="J234" s="960"/>
      <c r="K234" s="961"/>
      <c r="L234" s="961"/>
      <c r="M234" s="961"/>
      <c r="N234" s="961"/>
      <c r="O234" s="962"/>
      <c r="P234" s="966">
        <f t="shared" si="7"/>
        <v>0</v>
      </c>
    </row>
    <row r="235" spans="2:16" ht="15.75" customHeight="1">
      <c r="B235" s="959" t="s">
        <v>850</v>
      </c>
      <c r="C235" s="978"/>
      <c r="D235" s="979"/>
      <c r="E235" s="979"/>
      <c r="F235" s="979"/>
      <c r="G235" s="979"/>
      <c r="H235" s="980"/>
      <c r="I235" s="981">
        <f t="shared" si="6"/>
        <v>0</v>
      </c>
      <c r="J235" s="960"/>
      <c r="K235" s="961"/>
      <c r="L235" s="961"/>
      <c r="M235" s="961"/>
      <c r="N235" s="961"/>
      <c r="O235" s="962"/>
      <c r="P235" s="966">
        <f t="shared" si="7"/>
        <v>0</v>
      </c>
    </row>
    <row r="236" spans="2:16" ht="15.75" customHeight="1">
      <c r="B236" s="959" t="s">
        <v>851</v>
      </c>
      <c r="C236" s="978"/>
      <c r="D236" s="979"/>
      <c r="E236" s="979"/>
      <c r="F236" s="979"/>
      <c r="G236" s="979"/>
      <c r="H236" s="980"/>
      <c r="I236" s="981">
        <f t="shared" si="6"/>
        <v>0</v>
      </c>
      <c r="J236" s="960"/>
      <c r="K236" s="961"/>
      <c r="L236" s="961"/>
      <c r="M236" s="961"/>
      <c r="N236" s="961"/>
      <c r="O236" s="962"/>
      <c r="P236" s="966">
        <f t="shared" si="7"/>
        <v>0</v>
      </c>
    </row>
    <row r="237" spans="2:16" ht="15.75" customHeight="1">
      <c r="B237" s="959" t="s">
        <v>852</v>
      </c>
      <c r="C237" s="978"/>
      <c r="D237" s="979"/>
      <c r="E237" s="979"/>
      <c r="F237" s="979"/>
      <c r="G237" s="979"/>
      <c r="H237" s="980"/>
      <c r="I237" s="981">
        <f t="shared" si="6"/>
        <v>0</v>
      </c>
      <c r="J237" s="960"/>
      <c r="K237" s="961"/>
      <c r="L237" s="961"/>
      <c r="M237" s="961"/>
      <c r="N237" s="961"/>
      <c r="O237" s="962"/>
      <c r="P237" s="966">
        <f t="shared" si="7"/>
        <v>0</v>
      </c>
    </row>
    <row r="238" spans="2:16" ht="15.75" customHeight="1">
      <c r="B238" s="959" t="s">
        <v>853</v>
      </c>
      <c r="C238" s="978"/>
      <c r="D238" s="979"/>
      <c r="E238" s="979"/>
      <c r="F238" s="979"/>
      <c r="G238" s="979"/>
      <c r="H238" s="980"/>
      <c r="I238" s="981">
        <f t="shared" si="6"/>
        <v>0</v>
      </c>
      <c r="J238" s="960"/>
      <c r="K238" s="961"/>
      <c r="L238" s="961"/>
      <c r="M238" s="961"/>
      <c r="N238" s="961"/>
      <c r="O238" s="962"/>
      <c r="P238" s="966">
        <f t="shared" si="7"/>
        <v>0</v>
      </c>
    </row>
    <row r="239" spans="2:16" ht="15.75" customHeight="1">
      <c r="B239" s="959" t="s">
        <v>854</v>
      </c>
      <c r="C239" s="978"/>
      <c r="D239" s="979"/>
      <c r="E239" s="979"/>
      <c r="F239" s="979"/>
      <c r="G239" s="979"/>
      <c r="H239" s="980"/>
      <c r="I239" s="981">
        <f t="shared" si="6"/>
        <v>0</v>
      </c>
      <c r="J239" s="960"/>
      <c r="K239" s="961"/>
      <c r="L239" s="961"/>
      <c r="M239" s="961"/>
      <c r="N239" s="961"/>
      <c r="O239" s="962"/>
      <c r="P239" s="966">
        <f t="shared" si="7"/>
        <v>0</v>
      </c>
    </row>
    <row r="240" spans="2:16" ht="15.75" customHeight="1">
      <c r="B240" s="959" t="s">
        <v>855</v>
      </c>
      <c r="C240" s="978"/>
      <c r="D240" s="979"/>
      <c r="E240" s="979"/>
      <c r="F240" s="979"/>
      <c r="G240" s="979"/>
      <c r="H240" s="980"/>
      <c r="I240" s="981">
        <f t="shared" si="6"/>
        <v>0</v>
      </c>
      <c r="J240" s="960"/>
      <c r="K240" s="961"/>
      <c r="L240" s="961"/>
      <c r="M240" s="961"/>
      <c r="N240" s="961"/>
      <c r="O240" s="962"/>
      <c r="P240" s="966">
        <f t="shared" si="7"/>
        <v>0</v>
      </c>
    </row>
    <row r="241" spans="2:16" ht="15.75" customHeight="1">
      <c r="B241" s="959" t="s">
        <v>856</v>
      </c>
      <c r="C241" s="978"/>
      <c r="D241" s="979"/>
      <c r="E241" s="979"/>
      <c r="F241" s="979"/>
      <c r="G241" s="979"/>
      <c r="H241" s="980"/>
      <c r="I241" s="981">
        <f t="shared" si="6"/>
        <v>0</v>
      </c>
      <c r="J241" s="960"/>
      <c r="K241" s="961"/>
      <c r="L241" s="961"/>
      <c r="M241" s="961"/>
      <c r="N241" s="961"/>
      <c r="O241" s="962"/>
      <c r="P241" s="966">
        <f t="shared" si="7"/>
        <v>0</v>
      </c>
    </row>
    <row r="242" spans="2:16" ht="15.75" customHeight="1">
      <c r="B242" s="959" t="s">
        <v>857</v>
      </c>
      <c r="C242" s="978"/>
      <c r="D242" s="979"/>
      <c r="E242" s="979"/>
      <c r="F242" s="979"/>
      <c r="G242" s="979"/>
      <c r="H242" s="980"/>
      <c r="I242" s="981">
        <f t="shared" si="6"/>
        <v>0</v>
      </c>
      <c r="J242" s="960"/>
      <c r="K242" s="961"/>
      <c r="L242" s="961"/>
      <c r="M242" s="961"/>
      <c r="N242" s="961"/>
      <c r="O242" s="962"/>
      <c r="P242" s="966">
        <f t="shared" si="7"/>
        <v>0</v>
      </c>
    </row>
    <row r="243" spans="2:16" ht="15.75" customHeight="1">
      <c r="B243" s="959" t="s">
        <v>858</v>
      </c>
      <c r="C243" s="978"/>
      <c r="D243" s="979"/>
      <c r="E243" s="979"/>
      <c r="F243" s="979"/>
      <c r="G243" s="979"/>
      <c r="H243" s="980"/>
      <c r="I243" s="981">
        <f t="shared" si="6"/>
        <v>0</v>
      </c>
      <c r="J243" s="960"/>
      <c r="K243" s="961"/>
      <c r="L243" s="961"/>
      <c r="M243" s="961"/>
      <c r="N243" s="961"/>
      <c r="O243" s="962"/>
      <c r="P243" s="966">
        <f t="shared" si="7"/>
        <v>0</v>
      </c>
    </row>
    <row r="244" spans="2:16" ht="15.75" customHeight="1">
      <c r="B244" s="959" t="s">
        <v>859</v>
      </c>
      <c r="C244" s="978"/>
      <c r="D244" s="979"/>
      <c r="E244" s="979"/>
      <c r="F244" s="979"/>
      <c r="G244" s="979"/>
      <c r="H244" s="980"/>
      <c r="I244" s="981">
        <f t="shared" si="6"/>
        <v>0</v>
      </c>
      <c r="J244" s="960"/>
      <c r="K244" s="961"/>
      <c r="L244" s="961"/>
      <c r="M244" s="961"/>
      <c r="N244" s="961"/>
      <c r="O244" s="962"/>
      <c r="P244" s="966">
        <f t="shared" si="7"/>
        <v>0</v>
      </c>
    </row>
    <row r="245" spans="2:16" ht="15.75" customHeight="1">
      <c r="B245" s="959" t="s">
        <v>860</v>
      </c>
      <c r="C245" s="978"/>
      <c r="D245" s="979"/>
      <c r="E245" s="979"/>
      <c r="F245" s="979"/>
      <c r="G245" s="979"/>
      <c r="H245" s="980"/>
      <c r="I245" s="981">
        <f t="shared" si="6"/>
        <v>0</v>
      </c>
      <c r="J245" s="960"/>
      <c r="K245" s="961"/>
      <c r="L245" s="961"/>
      <c r="M245" s="961"/>
      <c r="N245" s="961"/>
      <c r="O245" s="962"/>
      <c r="P245" s="966">
        <f t="shared" si="7"/>
        <v>0</v>
      </c>
    </row>
    <row r="246" spans="2:16" ht="15.75" customHeight="1">
      <c r="B246" s="959" t="s">
        <v>861</v>
      </c>
      <c r="C246" s="978"/>
      <c r="D246" s="979"/>
      <c r="E246" s="979"/>
      <c r="F246" s="979"/>
      <c r="G246" s="979"/>
      <c r="H246" s="980"/>
      <c r="I246" s="981">
        <f t="shared" si="6"/>
        <v>0</v>
      </c>
      <c r="J246" s="960"/>
      <c r="K246" s="961"/>
      <c r="L246" s="961"/>
      <c r="M246" s="961"/>
      <c r="N246" s="961"/>
      <c r="O246" s="962"/>
      <c r="P246" s="966">
        <f t="shared" si="7"/>
        <v>0</v>
      </c>
    </row>
    <row r="247" spans="2:16" ht="15.75" customHeight="1">
      <c r="B247" s="959" t="s">
        <v>862</v>
      </c>
      <c r="C247" s="978"/>
      <c r="D247" s="979"/>
      <c r="E247" s="979"/>
      <c r="F247" s="979"/>
      <c r="G247" s="979"/>
      <c r="H247" s="980"/>
      <c r="I247" s="981">
        <f t="shared" si="6"/>
        <v>0</v>
      </c>
      <c r="J247" s="960"/>
      <c r="K247" s="961"/>
      <c r="L247" s="961"/>
      <c r="M247" s="961"/>
      <c r="N247" s="961"/>
      <c r="O247" s="962"/>
      <c r="P247" s="966">
        <f t="shared" si="7"/>
        <v>0</v>
      </c>
    </row>
    <row r="248" spans="2:16" ht="15.75" customHeight="1">
      <c r="B248" s="959" t="s">
        <v>863</v>
      </c>
      <c r="C248" s="978"/>
      <c r="D248" s="979"/>
      <c r="E248" s="979"/>
      <c r="F248" s="979"/>
      <c r="G248" s="979"/>
      <c r="H248" s="980"/>
      <c r="I248" s="981">
        <f t="shared" si="6"/>
        <v>0</v>
      </c>
      <c r="J248" s="960"/>
      <c r="K248" s="961"/>
      <c r="L248" s="961"/>
      <c r="M248" s="961"/>
      <c r="N248" s="961"/>
      <c r="O248" s="962"/>
      <c r="P248" s="966">
        <f t="shared" si="7"/>
        <v>0</v>
      </c>
    </row>
    <row r="249" spans="2:16" ht="15.75" customHeight="1">
      <c r="B249" s="959" t="s">
        <v>864</v>
      </c>
      <c r="C249" s="978"/>
      <c r="D249" s="979"/>
      <c r="E249" s="979"/>
      <c r="F249" s="979"/>
      <c r="G249" s="979"/>
      <c r="H249" s="980"/>
      <c r="I249" s="981">
        <f t="shared" si="6"/>
        <v>0</v>
      </c>
      <c r="J249" s="960"/>
      <c r="K249" s="961"/>
      <c r="L249" s="961"/>
      <c r="M249" s="961"/>
      <c r="N249" s="961"/>
      <c r="O249" s="962"/>
      <c r="P249" s="966">
        <f t="shared" si="7"/>
        <v>0</v>
      </c>
    </row>
    <row r="250" spans="2:16" ht="15.75" customHeight="1">
      <c r="B250" s="959" t="s">
        <v>865</v>
      </c>
      <c r="C250" s="978"/>
      <c r="D250" s="979"/>
      <c r="E250" s="979"/>
      <c r="F250" s="979"/>
      <c r="G250" s="979"/>
      <c r="H250" s="980"/>
      <c r="I250" s="981">
        <f t="shared" si="6"/>
        <v>0</v>
      </c>
      <c r="J250" s="960"/>
      <c r="K250" s="961"/>
      <c r="L250" s="961"/>
      <c r="M250" s="961"/>
      <c r="N250" s="961"/>
      <c r="O250" s="962"/>
      <c r="P250" s="966">
        <f t="shared" si="7"/>
        <v>0</v>
      </c>
    </row>
    <row r="251" spans="2:16" ht="15.75" customHeight="1">
      <c r="B251" s="959" t="s">
        <v>866</v>
      </c>
      <c r="C251" s="978"/>
      <c r="D251" s="979"/>
      <c r="E251" s="979"/>
      <c r="F251" s="979"/>
      <c r="G251" s="979"/>
      <c r="H251" s="980"/>
      <c r="I251" s="981">
        <f t="shared" si="6"/>
        <v>0</v>
      </c>
      <c r="J251" s="960"/>
      <c r="K251" s="961"/>
      <c r="L251" s="961"/>
      <c r="M251" s="961"/>
      <c r="N251" s="961"/>
      <c r="O251" s="962"/>
      <c r="P251" s="966">
        <f t="shared" si="7"/>
        <v>0</v>
      </c>
    </row>
    <row r="252" spans="2:16" ht="15.75" customHeight="1">
      <c r="B252" s="959" t="s">
        <v>867</v>
      </c>
      <c r="C252" s="978"/>
      <c r="D252" s="979"/>
      <c r="E252" s="979"/>
      <c r="F252" s="979"/>
      <c r="G252" s="979"/>
      <c r="H252" s="980"/>
      <c r="I252" s="981">
        <f t="shared" si="6"/>
        <v>0</v>
      </c>
      <c r="J252" s="960"/>
      <c r="K252" s="961"/>
      <c r="L252" s="961"/>
      <c r="M252" s="961"/>
      <c r="N252" s="961"/>
      <c r="O252" s="962"/>
      <c r="P252" s="966">
        <f t="shared" si="7"/>
        <v>0</v>
      </c>
    </row>
    <row r="253" spans="2:16" ht="15.75" customHeight="1">
      <c r="B253" s="959" t="s">
        <v>868</v>
      </c>
      <c r="C253" s="978"/>
      <c r="D253" s="979"/>
      <c r="E253" s="979"/>
      <c r="F253" s="979"/>
      <c r="G253" s="979"/>
      <c r="H253" s="980"/>
      <c r="I253" s="981">
        <f t="shared" si="6"/>
        <v>0</v>
      </c>
      <c r="J253" s="960"/>
      <c r="K253" s="961"/>
      <c r="L253" s="961"/>
      <c r="M253" s="961"/>
      <c r="N253" s="961"/>
      <c r="O253" s="962"/>
      <c r="P253" s="966">
        <f t="shared" si="7"/>
        <v>0</v>
      </c>
    </row>
    <row r="254" spans="2:16" ht="15.75" customHeight="1">
      <c r="B254" s="959" t="s">
        <v>869</v>
      </c>
      <c r="C254" s="978"/>
      <c r="D254" s="979"/>
      <c r="E254" s="979"/>
      <c r="F254" s="979"/>
      <c r="G254" s="979"/>
      <c r="H254" s="980"/>
      <c r="I254" s="981">
        <f t="shared" si="6"/>
        <v>0</v>
      </c>
      <c r="J254" s="960"/>
      <c r="K254" s="961"/>
      <c r="L254" s="961"/>
      <c r="M254" s="961"/>
      <c r="N254" s="961"/>
      <c r="O254" s="962"/>
      <c r="P254" s="966">
        <f t="shared" si="7"/>
        <v>0</v>
      </c>
    </row>
    <row r="255" spans="2:16" ht="15.75" customHeight="1">
      <c r="B255" s="959" t="s">
        <v>870</v>
      </c>
      <c r="C255" s="978"/>
      <c r="D255" s="979"/>
      <c r="E255" s="979"/>
      <c r="F255" s="979"/>
      <c r="G255" s="979"/>
      <c r="H255" s="980"/>
      <c r="I255" s="981">
        <f t="shared" si="6"/>
        <v>0</v>
      </c>
      <c r="J255" s="960"/>
      <c r="K255" s="961"/>
      <c r="L255" s="961"/>
      <c r="M255" s="961"/>
      <c r="N255" s="961"/>
      <c r="O255" s="962"/>
      <c r="P255" s="966">
        <f t="shared" si="7"/>
        <v>0</v>
      </c>
    </row>
    <row r="256" spans="2:16" ht="15.75" customHeight="1">
      <c r="B256" s="959" t="s">
        <v>871</v>
      </c>
      <c r="C256" s="978"/>
      <c r="D256" s="979"/>
      <c r="E256" s="979"/>
      <c r="F256" s="979"/>
      <c r="G256" s="979"/>
      <c r="H256" s="980"/>
      <c r="I256" s="981">
        <f t="shared" si="6"/>
        <v>0</v>
      </c>
      <c r="J256" s="960"/>
      <c r="K256" s="961"/>
      <c r="L256" s="961"/>
      <c r="M256" s="961"/>
      <c r="N256" s="961"/>
      <c r="O256" s="962"/>
      <c r="P256" s="966">
        <f t="shared" si="7"/>
        <v>0</v>
      </c>
    </row>
    <row r="257" spans="2:16" ht="15.75" customHeight="1">
      <c r="B257" s="959" t="s">
        <v>872</v>
      </c>
      <c r="C257" s="978"/>
      <c r="D257" s="979"/>
      <c r="E257" s="979"/>
      <c r="F257" s="979"/>
      <c r="G257" s="979"/>
      <c r="H257" s="980"/>
      <c r="I257" s="981">
        <f t="shared" si="6"/>
        <v>0</v>
      </c>
      <c r="J257" s="960"/>
      <c r="K257" s="961"/>
      <c r="L257" s="961"/>
      <c r="M257" s="961"/>
      <c r="N257" s="961"/>
      <c r="O257" s="962"/>
      <c r="P257" s="966">
        <f t="shared" si="7"/>
        <v>0</v>
      </c>
    </row>
    <row r="258" spans="2:16" ht="15.75" customHeight="1">
      <c r="B258" s="959" t="s">
        <v>873</v>
      </c>
      <c r="C258" s="978"/>
      <c r="D258" s="979"/>
      <c r="E258" s="979"/>
      <c r="F258" s="979"/>
      <c r="G258" s="979"/>
      <c r="H258" s="980"/>
      <c r="I258" s="981">
        <f t="shared" si="6"/>
        <v>0</v>
      </c>
      <c r="J258" s="960"/>
      <c r="K258" s="961"/>
      <c r="L258" s="961"/>
      <c r="M258" s="961"/>
      <c r="N258" s="961"/>
      <c r="O258" s="962"/>
      <c r="P258" s="966">
        <f t="shared" si="7"/>
        <v>0</v>
      </c>
    </row>
    <row r="259" spans="2:16" ht="15.75" customHeight="1">
      <c r="B259" s="959" t="s">
        <v>874</v>
      </c>
      <c r="C259" s="978"/>
      <c r="D259" s="979"/>
      <c r="E259" s="979"/>
      <c r="F259" s="979"/>
      <c r="G259" s="979"/>
      <c r="H259" s="980"/>
      <c r="I259" s="981">
        <f t="shared" si="6"/>
        <v>0</v>
      </c>
      <c r="J259" s="960"/>
      <c r="K259" s="961"/>
      <c r="L259" s="961"/>
      <c r="M259" s="961"/>
      <c r="N259" s="961"/>
      <c r="O259" s="962"/>
      <c r="P259" s="966">
        <f t="shared" si="7"/>
        <v>0</v>
      </c>
    </row>
    <row r="260" spans="2:16" ht="15.75" customHeight="1">
      <c r="B260" s="959" t="s">
        <v>875</v>
      </c>
      <c r="C260" s="978"/>
      <c r="D260" s="979"/>
      <c r="E260" s="979"/>
      <c r="F260" s="979"/>
      <c r="G260" s="979"/>
      <c r="H260" s="980"/>
      <c r="I260" s="981">
        <f t="shared" si="6"/>
        <v>0</v>
      </c>
      <c r="J260" s="960"/>
      <c r="K260" s="961"/>
      <c r="L260" s="961"/>
      <c r="M260" s="961"/>
      <c r="N260" s="961"/>
      <c r="O260" s="962"/>
      <c r="P260" s="966">
        <f t="shared" si="7"/>
        <v>0</v>
      </c>
    </row>
    <row r="261" spans="2:16" ht="15.75" customHeight="1">
      <c r="B261" s="959" t="s">
        <v>876</v>
      </c>
      <c r="C261" s="978"/>
      <c r="D261" s="979"/>
      <c r="E261" s="979"/>
      <c r="F261" s="979"/>
      <c r="G261" s="979"/>
      <c r="H261" s="980"/>
      <c r="I261" s="981">
        <f t="shared" si="6"/>
        <v>0</v>
      </c>
      <c r="J261" s="960"/>
      <c r="K261" s="961"/>
      <c r="L261" s="961"/>
      <c r="M261" s="961"/>
      <c r="N261" s="961"/>
      <c r="O261" s="962"/>
      <c r="P261" s="966">
        <f t="shared" si="7"/>
        <v>0</v>
      </c>
    </row>
    <row r="262" spans="2:16" ht="15.75" customHeight="1">
      <c r="B262" s="959" t="s">
        <v>877</v>
      </c>
      <c r="C262" s="978"/>
      <c r="D262" s="979"/>
      <c r="E262" s="979"/>
      <c r="F262" s="979"/>
      <c r="G262" s="979"/>
      <c r="H262" s="980"/>
      <c r="I262" s="981">
        <f t="shared" si="6"/>
        <v>0</v>
      </c>
      <c r="J262" s="960"/>
      <c r="K262" s="961"/>
      <c r="L262" s="961"/>
      <c r="M262" s="961"/>
      <c r="N262" s="961"/>
      <c r="O262" s="962"/>
      <c r="P262" s="966">
        <f t="shared" si="7"/>
        <v>0</v>
      </c>
    </row>
    <row r="263" spans="2:16" ht="15.75" customHeight="1">
      <c r="B263" s="959" t="s">
        <v>878</v>
      </c>
      <c r="C263" s="978"/>
      <c r="D263" s="979"/>
      <c r="E263" s="979"/>
      <c r="F263" s="979"/>
      <c r="G263" s="979"/>
      <c r="H263" s="980"/>
      <c r="I263" s="981">
        <f t="shared" si="6"/>
        <v>0</v>
      </c>
      <c r="J263" s="960"/>
      <c r="K263" s="961"/>
      <c r="L263" s="961"/>
      <c r="M263" s="961"/>
      <c r="N263" s="961"/>
      <c r="O263" s="962"/>
      <c r="P263" s="966">
        <f t="shared" si="7"/>
        <v>0</v>
      </c>
    </row>
    <row r="264" spans="2:16" ht="15.75" customHeight="1">
      <c r="B264" s="959" t="s">
        <v>879</v>
      </c>
      <c r="C264" s="978"/>
      <c r="D264" s="979"/>
      <c r="E264" s="979"/>
      <c r="F264" s="979"/>
      <c r="G264" s="979"/>
      <c r="H264" s="980"/>
      <c r="I264" s="981">
        <f t="shared" si="6"/>
        <v>0</v>
      </c>
      <c r="J264" s="960"/>
      <c r="K264" s="961"/>
      <c r="L264" s="961"/>
      <c r="M264" s="961"/>
      <c r="N264" s="961"/>
      <c r="O264" s="962"/>
      <c r="P264" s="966">
        <f t="shared" si="7"/>
        <v>0</v>
      </c>
    </row>
    <row r="265" spans="2:16" ht="15.75" customHeight="1">
      <c r="B265" s="959" t="s">
        <v>880</v>
      </c>
      <c r="C265" s="978"/>
      <c r="D265" s="979"/>
      <c r="E265" s="979"/>
      <c r="F265" s="979"/>
      <c r="G265" s="979"/>
      <c r="H265" s="980"/>
      <c r="I265" s="981">
        <f t="shared" si="6"/>
        <v>0</v>
      </c>
      <c r="J265" s="960"/>
      <c r="K265" s="961"/>
      <c r="L265" s="961"/>
      <c r="M265" s="961"/>
      <c r="N265" s="961"/>
      <c r="O265" s="962"/>
      <c r="P265" s="966">
        <f t="shared" si="7"/>
        <v>0</v>
      </c>
    </row>
    <row r="266" spans="2:16" ht="15.75" customHeight="1">
      <c r="B266" s="959" t="s">
        <v>881</v>
      </c>
      <c r="C266" s="978"/>
      <c r="D266" s="979"/>
      <c r="E266" s="979"/>
      <c r="F266" s="979"/>
      <c r="G266" s="979"/>
      <c r="H266" s="980"/>
      <c r="I266" s="981">
        <f t="shared" ref="I266:I329" si="8">SUM(C266:H266)</f>
        <v>0</v>
      </c>
      <c r="J266" s="960"/>
      <c r="K266" s="961"/>
      <c r="L266" s="961"/>
      <c r="M266" s="961"/>
      <c r="N266" s="961"/>
      <c r="O266" s="962"/>
      <c r="P266" s="966">
        <f t="shared" ref="P266:P329" si="9">SUM(J266:O266)</f>
        <v>0</v>
      </c>
    </row>
    <row r="267" spans="2:16" ht="15.75" customHeight="1">
      <c r="B267" s="959" t="s">
        <v>882</v>
      </c>
      <c r="C267" s="978"/>
      <c r="D267" s="979"/>
      <c r="E267" s="979"/>
      <c r="F267" s="979"/>
      <c r="G267" s="979"/>
      <c r="H267" s="980"/>
      <c r="I267" s="981">
        <f t="shared" si="8"/>
        <v>0</v>
      </c>
      <c r="J267" s="960"/>
      <c r="K267" s="961"/>
      <c r="L267" s="961"/>
      <c r="M267" s="961"/>
      <c r="N267" s="961"/>
      <c r="O267" s="962"/>
      <c r="P267" s="966">
        <f t="shared" si="9"/>
        <v>0</v>
      </c>
    </row>
    <row r="268" spans="2:16" ht="15.75" customHeight="1">
      <c r="B268" s="959" t="s">
        <v>883</v>
      </c>
      <c r="C268" s="978"/>
      <c r="D268" s="979"/>
      <c r="E268" s="979"/>
      <c r="F268" s="979"/>
      <c r="G268" s="979"/>
      <c r="H268" s="980"/>
      <c r="I268" s="981">
        <f t="shared" si="8"/>
        <v>0</v>
      </c>
      <c r="J268" s="960"/>
      <c r="K268" s="961"/>
      <c r="L268" s="961"/>
      <c r="M268" s="961"/>
      <c r="N268" s="961"/>
      <c r="O268" s="962"/>
      <c r="P268" s="966">
        <f t="shared" si="9"/>
        <v>0</v>
      </c>
    </row>
    <row r="269" spans="2:16" ht="15.75" customHeight="1">
      <c r="B269" s="959" t="s">
        <v>884</v>
      </c>
      <c r="C269" s="978"/>
      <c r="D269" s="979"/>
      <c r="E269" s="979"/>
      <c r="F269" s="979"/>
      <c r="G269" s="979"/>
      <c r="H269" s="980"/>
      <c r="I269" s="981">
        <f t="shared" si="8"/>
        <v>0</v>
      </c>
      <c r="J269" s="960"/>
      <c r="K269" s="961"/>
      <c r="L269" s="961"/>
      <c r="M269" s="961"/>
      <c r="N269" s="961"/>
      <c r="O269" s="962"/>
      <c r="P269" s="966">
        <f t="shared" si="9"/>
        <v>0</v>
      </c>
    </row>
    <row r="270" spans="2:16" ht="15.75" customHeight="1">
      <c r="B270" s="959" t="s">
        <v>885</v>
      </c>
      <c r="C270" s="978"/>
      <c r="D270" s="979"/>
      <c r="E270" s="979"/>
      <c r="F270" s="979"/>
      <c r="G270" s="979"/>
      <c r="H270" s="980"/>
      <c r="I270" s="981">
        <f t="shared" si="8"/>
        <v>0</v>
      </c>
      <c r="J270" s="960"/>
      <c r="K270" s="961"/>
      <c r="L270" s="961"/>
      <c r="M270" s="961"/>
      <c r="N270" s="961"/>
      <c r="O270" s="962"/>
      <c r="P270" s="966">
        <f t="shared" si="9"/>
        <v>0</v>
      </c>
    </row>
    <row r="271" spans="2:16" ht="15.75" customHeight="1">
      <c r="B271" s="959" t="s">
        <v>886</v>
      </c>
      <c r="C271" s="978"/>
      <c r="D271" s="979"/>
      <c r="E271" s="979"/>
      <c r="F271" s="979"/>
      <c r="G271" s="979"/>
      <c r="H271" s="980"/>
      <c r="I271" s="981">
        <f t="shared" si="8"/>
        <v>0</v>
      </c>
      <c r="J271" s="960"/>
      <c r="K271" s="961"/>
      <c r="L271" s="961"/>
      <c r="M271" s="961"/>
      <c r="N271" s="961"/>
      <c r="O271" s="962"/>
      <c r="P271" s="966">
        <f t="shared" si="9"/>
        <v>0</v>
      </c>
    </row>
    <row r="272" spans="2:16" ht="15.75" customHeight="1">
      <c r="B272" s="959" t="s">
        <v>887</v>
      </c>
      <c r="C272" s="978"/>
      <c r="D272" s="979"/>
      <c r="E272" s="979"/>
      <c r="F272" s="979"/>
      <c r="G272" s="979"/>
      <c r="H272" s="980"/>
      <c r="I272" s="981">
        <f t="shared" si="8"/>
        <v>0</v>
      </c>
      <c r="J272" s="960"/>
      <c r="K272" s="961"/>
      <c r="L272" s="961"/>
      <c r="M272" s="961"/>
      <c r="N272" s="961"/>
      <c r="O272" s="962"/>
      <c r="P272" s="966">
        <f t="shared" si="9"/>
        <v>0</v>
      </c>
    </row>
    <row r="273" spans="2:16" ht="15.75" customHeight="1">
      <c r="B273" s="959" t="s">
        <v>888</v>
      </c>
      <c r="C273" s="978"/>
      <c r="D273" s="979"/>
      <c r="E273" s="979"/>
      <c r="F273" s="979"/>
      <c r="G273" s="979"/>
      <c r="H273" s="980"/>
      <c r="I273" s="981">
        <f t="shared" si="8"/>
        <v>0</v>
      </c>
      <c r="J273" s="960"/>
      <c r="K273" s="961"/>
      <c r="L273" s="961"/>
      <c r="M273" s="961"/>
      <c r="N273" s="961"/>
      <c r="O273" s="962"/>
      <c r="P273" s="966">
        <f t="shared" si="9"/>
        <v>0</v>
      </c>
    </row>
    <row r="274" spans="2:16" ht="15.75" customHeight="1">
      <c r="B274" s="959" t="s">
        <v>889</v>
      </c>
      <c r="C274" s="978"/>
      <c r="D274" s="979"/>
      <c r="E274" s="979"/>
      <c r="F274" s="979"/>
      <c r="G274" s="979"/>
      <c r="H274" s="980"/>
      <c r="I274" s="981">
        <f t="shared" si="8"/>
        <v>0</v>
      </c>
      <c r="J274" s="960"/>
      <c r="K274" s="961"/>
      <c r="L274" s="961"/>
      <c r="M274" s="961"/>
      <c r="N274" s="961"/>
      <c r="O274" s="962"/>
      <c r="P274" s="966">
        <f t="shared" si="9"/>
        <v>0</v>
      </c>
    </row>
    <row r="275" spans="2:16" ht="15.75" customHeight="1">
      <c r="B275" s="959" t="s">
        <v>890</v>
      </c>
      <c r="C275" s="978"/>
      <c r="D275" s="979"/>
      <c r="E275" s="979"/>
      <c r="F275" s="979"/>
      <c r="G275" s="979"/>
      <c r="H275" s="980"/>
      <c r="I275" s="981">
        <f t="shared" si="8"/>
        <v>0</v>
      </c>
      <c r="J275" s="960"/>
      <c r="K275" s="961"/>
      <c r="L275" s="961"/>
      <c r="M275" s="961"/>
      <c r="N275" s="961"/>
      <c r="O275" s="962"/>
      <c r="P275" s="966">
        <f t="shared" si="9"/>
        <v>0</v>
      </c>
    </row>
    <row r="276" spans="2:16" ht="15.75" customHeight="1">
      <c r="B276" s="959" t="s">
        <v>891</v>
      </c>
      <c r="C276" s="978"/>
      <c r="D276" s="979"/>
      <c r="E276" s="979"/>
      <c r="F276" s="979"/>
      <c r="G276" s="979"/>
      <c r="H276" s="980"/>
      <c r="I276" s="981">
        <f t="shared" si="8"/>
        <v>0</v>
      </c>
      <c r="J276" s="960"/>
      <c r="K276" s="961"/>
      <c r="L276" s="961"/>
      <c r="M276" s="961"/>
      <c r="N276" s="961"/>
      <c r="O276" s="962"/>
      <c r="P276" s="966">
        <f t="shared" si="9"/>
        <v>0</v>
      </c>
    </row>
    <row r="277" spans="2:16" ht="15.75" customHeight="1">
      <c r="B277" s="959" t="s">
        <v>892</v>
      </c>
      <c r="C277" s="978"/>
      <c r="D277" s="979"/>
      <c r="E277" s="979"/>
      <c r="F277" s="979"/>
      <c r="G277" s="979"/>
      <c r="H277" s="980"/>
      <c r="I277" s="981">
        <f t="shared" si="8"/>
        <v>0</v>
      </c>
      <c r="J277" s="960"/>
      <c r="K277" s="961"/>
      <c r="L277" s="961"/>
      <c r="M277" s="961"/>
      <c r="N277" s="961"/>
      <c r="O277" s="962"/>
      <c r="P277" s="966">
        <f t="shared" si="9"/>
        <v>0</v>
      </c>
    </row>
    <row r="278" spans="2:16" ht="15.75" customHeight="1">
      <c r="B278" s="959" t="s">
        <v>893</v>
      </c>
      <c r="C278" s="978"/>
      <c r="D278" s="979"/>
      <c r="E278" s="979"/>
      <c r="F278" s="979"/>
      <c r="G278" s="979"/>
      <c r="H278" s="980"/>
      <c r="I278" s="981">
        <f t="shared" si="8"/>
        <v>0</v>
      </c>
      <c r="J278" s="960"/>
      <c r="K278" s="961"/>
      <c r="L278" s="961"/>
      <c r="M278" s="961"/>
      <c r="N278" s="961"/>
      <c r="O278" s="962"/>
      <c r="P278" s="966">
        <f t="shared" si="9"/>
        <v>0</v>
      </c>
    </row>
    <row r="279" spans="2:16" ht="15.75" customHeight="1">
      <c r="B279" s="959" t="s">
        <v>894</v>
      </c>
      <c r="C279" s="978"/>
      <c r="D279" s="979"/>
      <c r="E279" s="979"/>
      <c r="F279" s="979"/>
      <c r="G279" s="979"/>
      <c r="H279" s="980"/>
      <c r="I279" s="981">
        <f t="shared" si="8"/>
        <v>0</v>
      </c>
      <c r="J279" s="960"/>
      <c r="K279" s="961"/>
      <c r="L279" s="961"/>
      <c r="M279" s="961"/>
      <c r="N279" s="961"/>
      <c r="O279" s="962"/>
      <c r="P279" s="966">
        <f t="shared" si="9"/>
        <v>0</v>
      </c>
    </row>
    <row r="280" spans="2:16" ht="15.75" customHeight="1">
      <c r="B280" s="959" t="s">
        <v>895</v>
      </c>
      <c r="C280" s="978"/>
      <c r="D280" s="979"/>
      <c r="E280" s="979"/>
      <c r="F280" s="979"/>
      <c r="G280" s="979"/>
      <c r="H280" s="980"/>
      <c r="I280" s="981">
        <f t="shared" si="8"/>
        <v>0</v>
      </c>
      <c r="J280" s="960"/>
      <c r="K280" s="961"/>
      <c r="L280" s="961"/>
      <c r="M280" s="961"/>
      <c r="N280" s="961"/>
      <c r="O280" s="962"/>
      <c r="P280" s="966">
        <f t="shared" si="9"/>
        <v>0</v>
      </c>
    </row>
    <row r="281" spans="2:16" ht="15.75" customHeight="1">
      <c r="B281" s="959" t="s">
        <v>896</v>
      </c>
      <c r="C281" s="978"/>
      <c r="D281" s="979"/>
      <c r="E281" s="979"/>
      <c r="F281" s="979"/>
      <c r="G281" s="979"/>
      <c r="H281" s="980"/>
      <c r="I281" s="981">
        <f t="shared" si="8"/>
        <v>0</v>
      </c>
      <c r="J281" s="960"/>
      <c r="K281" s="961"/>
      <c r="L281" s="961"/>
      <c r="M281" s="961"/>
      <c r="N281" s="961"/>
      <c r="O281" s="962"/>
      <c r="P281" s="966">
        <f t="shared" si="9"/>
        <v>0</v>
      </c>
    </row>
    <row r="282" spans="2:16" ht="15.75" customHeight="1">
      <c r="B282" s="959" t="s">
        <v>897</v>
      </c>
      <c r="C282" s="978"/>
      <c r="D282" s="979"/>
      <c r="E282" s="979"/>
      <c r="F282" s="979"/>
      <c r="G282" s="979"/>
      <c r="H282" s="980"/>
      <c r="I282" s="981">
        <f t="shared" si="8"/>
        <v>0</v>
      </c>
      <c r="J282" s="960"/>
      <c r="K282" s="961"/>
      <c r="L282" s="961"/>
      <c r="M282" s="961"/>
      <c r="N282" s="961"/>
      <c r="O282" s="962"/>
      <c r="P282" s="966">
        <f t="shared" si="9"/>
        <v>0</v>
      </c>
    </row>
    <row r="283" spans="2:16" ht="15.75" customHeight="1">
      <c r="B283" s="959" t="s">
        <v>898</v>
      </c>
      <c r="C283" s="978"/>
      <c r="D283" s="979"/>
      <c r="E283" s="979"/>
      <c r="F283" s="979"/>
      <c r="G283" s="979"/>
      <c r="H283" s="980"/>
      <c r="I283" s="981">
        <f t="shared" si="8"/>
        <v>0</v>
      </c>
      <c r="J283" s="960"/>
      <c r="K283" s="961"/>
      <c r="L283" s="961"/>
      <c r="M283" s="961"/>
      <c r="N283" s="961"/>
      <c r="O283" s="962"/>
      <c r="P283" s="966">
        <f t="shared" si="9"/>
        <v>0</v>
      </c>
    </row>
    <row r="284" spans="2:16" ht="15.75" customHeight="1">
      <c r="B284" s="959" t="s">
        <v>899</v>
      </c>
      <c r="C284" s="978"/>
      <c r="D284" s="979"/>
      <c r="E284" s="979"/>
      <c r="F284" s="979"/>
      <c r="G284" s="979"/>
      <c r="H284" s="980"/>
      <c r="I284" s="981">
        <f t="shared" si="8"/>
        <v>0</v>
      </c>
      <c r="J284" s="960"/>
      <c r="K284" s="961"/>
      <c r="L284" s="961"/>
      <c r="M284" s="961"/>
      <c r="N284" s="961"/>
      <c r="O284" s="962"/>
      <c r="P284" s="966">
        <f t="shared" si="9"/>
        <v>0</v>
      </c>
    </row>
    <row r="285" spans="2:16" ht="15.75" customHeight="1">
      <c r="B285" s="959" t="s">
        <v>900</v>
      </c>
      <c r="C285" s="978"/>
      <c r="D285" s="979"/>
      <c r="E285" s="979"/>
      <c r="F285" s="979"/>
      <c r="G285" s="979"/>
      <c r="H285" s="980"/>
      <c r="I285" s="981">
        <f t="shared" si="8"/>
        <v>0</v>
      </c>
      <c r="J285" s="960"/>
      <c r="K285" s="961"/>
      <c r="L285" s="961"/>
      <c r="M285" s="961"/>
      <c r="N285" s="961"/>
      <c r="O285" s="962"/>
      <c r="P285" s="966">
        <f t="shared" si="9"/>
        <v>0</v>
      </c>
    </row>
    <row r="286" spans="2:16" ht="15.75" customHeight="1">
      <c r="B286" s="959" t="s">
        <v>901</v>
      </c>
      <c r="C286" s="978"/>
      <c r="D286" s="979"/>
      <c r="E286" s="979"/>
      <c r="F286" s="979"/>
      <c r="G286" s="979"/>
      <c r="H286" s="980"/>
      <c r="I286" s="981">
        <f t="shared" si="8"/>
        <v>0</v>
      </c>
      <c r="J286" s="960"/>
      <c r="K286" s="961"/>
      <c r="L286" s="961"/>
      <c r="M286" s="961"/>
      <c r="N286" s="961"/>
      <c r="O286" s="962"/>
      <c r="P286" s="966">
        <f t="shared" si="9"/>
        <v>0</v>
      </c>
    </row>
    <row r="287" spans="2:16" ht="15.75" customHeight="1">
      <c r="B287" s="959" t="s">
        <v>902</v>
      </c>
      <c r="C287" s="978"/>
      <c r="D287" s="979"/>
      <c r="E287" s="979"/>
      <c r="F287" s="979"/>
      <c r="G287" s="979"/>
      <c r="H287" s="980"/>
      <c r="I287" s="981">
        <f t="shared" si="8"/>
        <v>0</v>
      </c>
      <c r="J287" s="960"/>
      <c r="K287" s="961"/>
      <c r="L287" s="961"/>
      <c r="M287" s="961"/>
      <c r="N287" s="961"/>
      <c r="O287" s="962"/>
      <c r="P287" s="966">
        <f t="shared" si="9"/>
        <v>0</v>
      </c>
    </row>
    <row r="288" spans="2:16" ht="15.75" customHeight="1">
      <c r="B288" s="959" t="s">
        <v>903</v>
      </c>
      <c r="C288" s="978"/>
      <c r="D288" s="979"/>
      <c r="E288" s="979"/>
      <c r="F288" s="979"/>
      <c r="G288" s="979"/>
      <c r="H288" s="980"/>
      <c r="I288" s="981">
        <f t="shared" si="8"/>
        <v>0</v>
      </c>
      <c r="J288" s="960"/>
      <c r="K288" s="961"/>
      <c r="L288" s="961"/>
      <c r="M288" s="961"/>
      <c r="N288" s="961"/>
      <c r="O288" s="962"/>
      <c r="P288" s="966">
        <f t="shared" si="9"/>
        <v>0</v>
      </c>
    </row>
    <row r="289" spans="2:16" ht="15.75" customHeight="1">
      <c r="B289" s="959" t="s">
        <v>904</v>
      </c>
      <c r="C289" s="978"/>
      <c r="D289" s="979"/>
      <c r="E289" s="979"/>
      <c r="F289" s="979"/>
      <c r="G289" s="979"/>
      <c r="H289" s="980"/>
      <c r="I289" s="981">
        <f t="shared" si="8"/>
        <v>0</v>
      </c>
      <c r="J289" s="960"/>
      <c r="K289" s="961"/>
      <c r="L289" s="961"/>
      <c r="M289" s="961"/>
      <c r="N289" s="961"/>
      <c r="O289" s="962"/>
      <c r="P289" s="966">
        <f t="shared" si="9"/>
        <v>0</v>
      </c>
    </row>
    <row r="290" spans="2:16" ht="15.75" customHeight="1">
      <c r="B290" s="959" t="s">
        <v>905</v>
      </c>
      <c r="C290" s="978"/>
      <c r="D290" s="979"/>
      <c r="E290" s="979"/>
      <c r="F290" s="979"/>
      <c r="G290" s="979"/>
      <c r="H290" s="980"/>
      <c r="I290" s="981">
        <f t="shared" si="8"/>
        <v>0</v>
      </c>
      <c r="J290" s="960"/>
      <c r="K290" s="961"/>
      <c r="L290" s="961"/>
      <c r="M290" s="961"/>
      <c r="N290" s="961"/>
      <c r="O290" s="962"/>
      <c r="P290" s="966">
        <f t="shared" si="9"/>
        <v>0</v>
      </c>
    </row>
    <row r="291" spans="2:16" ht="15.75" customHeight="1">
      <c r="B291" s="959" t="s">
        <v>906</v>
      </c>
      <c r="C291" s="978"/>
      <c r="D291" s="979"/>
      <c r="E291" s="979"/>
      <c r="F291" s="979"/>
      <c r="G291" s="979"/>
      <c r="H291" s="980"/>
      <c r="I291" s="981">
        <f t="shared" si="8"/>
        <v>0</v>
      </c>
      <c r="J291" s="960"/>
      <c r="K291" s="961"/>
      <c r="L291" s="961"/>
      <c r="M291" s="961"/>
      <c r="N291" s="961"/>
      <c r="O291" s="962"/>
      <c r="P291" s="966">
        <f t="shared" si="9"/>
        <v>0</v>
      </c>
    </row>
    <row r="292" spans="2:16" ht="15.75" customHeight="1">
      <c r="B292" s="959" t="s">
        <v>907</v>
      </c>
      <c r="C292" s="978"/>
      <c r="D292" s="979"/>
      <c r="E292" s="979"/>
      <c r="F292" s="979"/>
      <c r="G292" s="979"/>
      <c r="H292" s="980"/>
      <c r="I292" s="981">
        <f t="shared" si="8"/>
        <v>0</v>
      </c>
      <c r="J292" s="960"/>
      <c r="K292" s="961"/>
      <c r="L292" s="961"/>
      <c r="M292" s="961"/>
      <c r="N292" s="961"/>
      <c r="O292" s="962"/>
      <c r="P292" s="966">
        <f t="shared" si="9"/>
        <v>0</v>
      </c>
    </row>
    <row r="293" spans="2:16" ht="15.75" customHeight="1">
      <c r="B293" s="959" t="s">
        <v>908</v>
      </c>
      <c r="C293" s="978"/>
      <c r="D293" s="979"/>
      <c r="E293" s="979"/>
      <c r="F293" s="979"/>
      <c r="G293" s="979"/>
      <c r="H293" s="980"/>
      <c r="I293" s="981">
        <f t="shared" si="8"/>
        <v>0</v>
      </c>
      <c r="J293" s="960"/>
      <c r="K293" s="961"/>
      <c r="L293" s="961"/>
      <c r="M293" s="961"/>
      <c r="N293" s="961"/>
      <c r="O293" s="962"/>
      <c r="P293" s="966">
        <f t="shared" si="9"/>
        <v>0</v>
      </c>
    </row>
    <row r="294" spans="2:16" ht="15.75" customHeight="1">
      <c r="B294" s="959" t="s">
        <v>909</v>
      </c>
      <c r="C294" s="978"/>
      <c r="D294" s="979"/>
      <c r="E294" s="979"/>
      <c r="F294" s="979"/>
      <c r="G294" s="979"/>
      <c r="H294" s="980"/>
      <c r="I294" s="981">
        <f t="shared" si="8"/>
        <v>0</v>
      </c>
      <c r="J294" s="960"/>
      <c r="K294" s="961"/>
      <c r="L294" s="961"/>
      <c r="M294" s="961"/>
      <c r="N294" s="961"/>
      <c r="O294" s="962"/>
      <c r="P294" s="966">
        <f t="shared" si="9"/>
        <v>0</v>
      </c>
    </row>
    <row r="295" spans="2:16" ht="15.75" customHeight="1">
      <c r="B295" s="959" t="s">
        <v>910</v>
      </c>
      <c r="C295" s="978"/>
      <c r="D295" s="979"/>
      <c r="E295" s="979"/>
      <c r="F295" s="979"/>
      <c r="G295" s="979"/>
      <c r="H295" s="980"/>
      <c r="I295" s="981">
        <f t="shared" si="8"/>
        <v>0</v>
      </c>
      <c r="J295" s="960"/>
      <c r="K295" s="961"/>
      <c r="L295" s="961"/>
      <c r="M295" s="961"/>
      <c r="N295" s="961"/>
      <c r="O295" s="962"/>
      <c r="P295" s="966">
        <f t="shared" si="9"/>
        <v>0</v>
      </c>
    </row>
    <row r="296" spans="2:16" ht="15.75" customHeight="1">
      <c r="B296" s="959" t="s">
        <v>911</v>
      </c>
      <c r="C296" s="978"/>
      <c r="D296" s="979"/>
      <c r="E296" s="979"/>
      <c r="F296" s="979"/>
      <c r="G296" s="979"/>
      <c r="H296" s="980"/>
      <c r="I296" s="981">
        <f t="shared" si="8"/>
        <v>0</v>
      </c>
      <c r="J296" s="960"/>
      <c r="K296" s="961"/>
      <c r="L296" s="961"/>
      <c r="M296" s="961"/>
      <c r="N296" s="961"/>
      <c r="O296" s="962"/>
      <c r="P296" s="966">
        <f t="shared" si="9"/>
        <v>0</v>
      </c>
    </row>
    <row r="297" spans="2:16" ht="15.75" customHeight="1">
      <c r="B297" s="959" t="s">
        <v>912</v>
      </c>
      <c r="C297" s="978"/>
      <c r="D297" s="979"/>
      <c r="E297" s="979"/>
      <c r="F297" s="979"/>
      <c r="G297" s="979"/>
      <c r="H297" s="980"/>
      <c r="I297" s="981">
        <f t="shared" si="8"/>
        <v>0</v>
      </c>
      <c r="J297" s="960"/>
      <c r="K297" s="961"/>
      <c r="L297" s="961"/>
      <c r="M297" s="961"/>
      <c r="N297" s="961"/>
      <c r="O297" s="962"/>
      <c r="P297" s="966">
        <f t="shared" si="9"/>
        <v>0</v>
      </c>
    </row>
    <row r="298" spans="2:16" ht="15.75" customHeight="1">
      <c r="B298" s="959" t="s">
        <v>913</v>
      </c>
      <c r="C298" s="978"/>
      <c r="D298" s="979"/>
      <c r="E298" s="979"/>
      <c r="F298" s="979"/>
      <c r="G298" s="979"/>
      <c r="H298" s="980"/>
      <c r="I298" s="981">
        <f t="shared" si="8"/>
        <v>0</v>
      </c>
      <c r="J298" s="960"/>
      <c r="K298" s="961"/>
      <c r="L298" s="961"/>
      <c r="M298" s="961"/>
      <c r="N298" s="961"/>
      <c r="O298" s="962"/>
      <c r="P298" s="966">
        <f t="shared" si="9"/>
        <v>0</v>
      </c>
    </row>
    <row r="299" spans="2:16" ht="15.75" customHeight="1">
      <c r="B299" s="959" t="s">
        <v>914</v>
      </c>
      <c r="C299" s="978"/>
      <c r="D299" s="979"/>
      <c r="E299" s="979"/>
      <c r="F299" s="979"/>
      <c r="G299" s="979"/>
      <c r="H299" s="980"/>
      <c r="I299" s="981">
        <f t="shared" si="8"/>
        <v>0</v>
      </c>
      <c r="J299" s="960"/>
      <c r="K299" s="961"/>
      <c r="L299" s="961"/>
      <c r="M299" s="961"/>
      <c r="N299" s="961"/>
      <c r="O299" s="962"/>
      <c r="P299" s="966">
        <f t="shared" si="9"/>
        <v>0</v>
      </c>
    </row>
    <row r="300" spans="2:16" ht="15.75" customHeight="1">
      <c r="B300" s="959" t="s">
        <v>915</v>
      </c>
      <c r="C300" s="978"/>
      <c r="D300" s="979"/>
      <c r="E300" s="979"/>
      <c r="F300" s="979"/>
      <c r="G300" s="979"/>
      <c r="H300" s="980"/>
      <c r="I300" s="981">
        <f t="shared" si="8"/>
        <v>0</v>
      </c>
      <c r="J300" s="960"/>
      <c r="K300" s="961"/>
      <c r="L300" s="961"/>
      <c r="M300" s="961"/>
      <c r="N300" s="961"/>
      <c r="O300" s="962"/>
      <c r="P300" s="966">
        <f t="shared" si="9"/>
        <v>0</v>
      </c>
    </row>
    <row r="301" spans="2:16" ht="15.75" customHeight="1">
      <c r="B301" s="959" t="s">
        <v>916</v>
      </c>
      <c r="C301" s="978"/>
      <c r="D301" s="979"/>
      <c r="E301" s="979"/>
      <c r="F301" s="979"/>
      <c r="G301" s="979"/>
      <c r="H301" s="980"/>
      <c r="I301" s="981">
        <f t="shared" si="8"/>
        <v>0</v>
      </c>
      <c r="J301" s="960"/>
      <c r="K301" s="961"/>
      <c r="L301" s="961"/>
      <c r="M301" s="961"/>
      <c r="N301" s="961"/>
      <c r="O301" s="962"/>
      <c r="P301" s="966">
        <f t="shared" si="9"/>
        <v>0</v>
      </c>
    </row>
    <row r="302" spans="2:16" ht="15.75" customHeight="1">
      <c r="B302" s="959" t="s">
        <v>917</v>
      </c>
      <c r="C302" s="978"/>
      <c r="D302" s="979"/>
      <c r="E302" s="979"/>
      <c r="F302" s="979"/>
      <c r="G302" s="979"/>
      <c r="H302" s="980"/>
      <c r="I302" s="981">
        <f t="shared" si="8"/>
        <v>0</v>
      </c>
      <c r="J302" s="960"/>
      <c r="K302" s="961"/>
      <c r="L302" s="961"/>
      <c r="M302" s="961"/>
      <c r="N302" s="961"/>
      <c r="O302" s="962"/>
      <c r="P302" s="966">
        <f t="shared" si="9"/>
        <v>0</v>
      </c>
    </row>
    <row r="303" spans="2:16" ht="15.75" customHeight="1">
      <c r="B303" s="959" t="s">
        <v>918</v>
      </c>
      <c r="C303" s="978"/>
      <c r="D303" s="979"/>
      <c r="E303" s="979"/>
      <c r="F303" s="979"/>
      <c r="G303" s="979"/>
      <c r="H303" s="980"/>
      <c r="I303" s="981">
        <f t="shared" si="8"/>
        <v>0</v>
      </c>
      <c r="J303" s="960"/>
      <c r="K303" s="961"/>
      <c r="L303" s="961"/>
      <c r="M303" s="961"/>
      <c r="N303" s="961"/>
      <c r="O303" s="962"/>
      <c r="P303" s="966">
        <f t="shared" si="9"/>
        <v>0</v>
      </c>
    </row>
    <row r="304" spans="2:16" ht="15.75" customHeight="1">
      <c r="B304" s="959" t="s">
        <v>919</v>
      </c>
      <c r="C304" s="978"/>
      <c r="D304" s="979"/>
      <c r="E304" s="979"/>
      <c r="F304" s="979"/>
      <c r="G304" s="979"/>
      <c r="H304" s="980"/>
      <c r="I304" s="981">
        <f t="shared" si="8"/>
        <v>0</v>
      </c>
      <c r="J304" s="960"/>
      <c r="K304" s="961"/>
      <c r="L304" s="961"/>
      <c r="M304" s="961"/>
      <c r="N304" s="961"/>
      <c r="O304" s="962"/>
      <c r="P304" s="966">
        <f t="shared" si="9"/>
        <v>0</v>
      </c>
    </row>
    <row r="305" spans="2:16" ht="15.75" customHeight="1">
      <c r="B305" s="959" t="s">
        <v>920</v>
      </c>
      <c r="C305" s="978"/>
      <c r="D305" s="979"/>
      <c r="E305" s="979"/>
      <c r="F305" s="979"/>
      <c r="G305" s="979"/>
      <c r="H305" s="980"/>
      <c r="I305" s="981">
        <f t="shared" si="8"/>
        <v>0</v>
      </c>
      <c r="J305" s="960"/>
      <c r="K305" s="961"/>
      <c r="L305" s="961"/>
      <c r="M305" s="961"/>
      <c r="N305" s="961"/>
      <c r="O305" s="962"/>
      <c r="P305" s="966">
        <f t="shared" si="9"/>
        <v>0</v>
      </c>
    </row>
    <row r="306" spans="2:16" ht="15.75" customHeight="1">
      <c r="B306" s="959" t="s">
        <v>921</v>
      </c>
      <c r="C306" s="978"/>
      <c r="D306" s="979"/>
      <c r="E306" s="979"/>
      <c r="F306" s="979"/>
      <c r="G306" s="979"/>
      <c r="H306" s="980"/>
      <c r="I306" s="981">
        <f t="shared" si="8"/>
        <v>0</v>
      </c>
      <c r="J306" s="960"/>
      <c r="K306" s="961"/>
      <c r="L306" s="961"/>
      <c r="M306" s="961"/>
      <c r="N306" s="961"/>
      <c r="O306" s="962"/>
      <c r="P306" s="966">
        <f t="shared" si="9"/>
        <v>0</v>
      </c>
    </row>
    <row r="307" spans="2:16" ht="15.75" customHeight="1">
      <c r="B307" s="959" t="s">
        <v>922</v>
      </c>
      <c r="C307" s="978"/>
      <c r="D307" s="979"/>
      <c r="E307" s="979"/>
      <c r="F307" s="979"/>
      <c r="G307" s="979"/>
      <c r="H307" s="980"/>
      <c r="I307" s="981">
        <f t="shared" si="8"/>
        <v>0</v>
      </c>
      <c r="J307" s="960"/>
      <c r="K307" s="961"/>
      <c r="L307" s="961"/>
      <c r="M307" s="961"/>
      <c r="N307" s="961"/>
      <c r="O307" s="962"/>
      <c r="P307" s="966">
        <f t="shared" si="9"/>
        <v>0</v>
      </c>
    </row>
    <row r="308" spans="2:16" ht="15.75" customHeight="1">
      <c r="B308" s="959" t="s">
        <v>923</v>
      </c>
      <c r="C308" s="978"/>
      <c r="D308" s="979"/>
      <c r="E308" s="979"/>
      <c r="F308" s="979"/>
      <c r="G308" s="979"/>
      <c r="H308" s="980"/>
      <c r="I308" s="981">
        <f t="shared" si="8"/>
        <v>0</v>
      </c>
      <c r="J308" s="960"/>
      <c r="K308" s="961"/>
      <c r="L308" s="961"/>
      <c r="M308" s="961"/>
      <c r="N308" s="961"/>
      <c r="O308" s="962"/>
      <c r="P308" s="966">
        <f t="shared" si="9"/>
        <v>0</v>
      </c>
    </row>
    <row r="309" spans="2:16" ht="15.75" customHeight="1">
      <c r="B309" s="959" t="s">
        <v>924</v>
      </c>
      <c r="C309" s="978"/>
      <c r="D309" s="979"/>
      <c r="E309" s="979"/>
      <c r="F309" s="979"/>
      <c r="G309" s="979"/>
      <c r="H309" s="980"/>
      <c r="I309" s="981">
        <f t="shared" si="8"/>
        <v>0</v>
      </c>
      <c r="J309" s="960"/>
      <c r="K309" s="961"/>
      <c r="L309" s="961"/>
      <c r="M309" s="961"/>
      <c r="N309" s="961"/>
      <c r="O309" s="962"/>
      <c r="P309" s="966">
        <f t="shared" si="9"/>
        <v>0</v>
      </c>
    </row>
    <row r="310" spans="2:16" ht="15.75" customHeight="1">
      <c r="B310" s="959" t="s">
        <v>925</v>
      </c>
      <c r="C310" s="978"/>
      <c r="D310" s="979"/>
      <c r="E310" s="979"/>
      <c r="F310" s="979"/>
      <c r="G310" s="979"/>
      <c r="H310" s="980"/>
      <c r="I310" s="981">
        <f t="shared" si="8"/>
        <v>0</v>
      </c>
      <c r="J310" s="960"/>
      <c r="K310" s="961"/>
      <c r="L310" s="961"/>
      <c r="M310" s="961"/>
      <c r="N310" s="961"/>
      <c r="O310" s="962"/>
      <c r="P310" s="966">
        <f t="shared" si="9"/>
        <v>0</v>
      </c>
    </row>
    <row r="311" spans="2:16" ht="15.75" customHeight="1">
      <c r="B311" s="959" t="s">
        <v>926</v>
      </c>
      <c r="C311" s="978"/>
      <c r="D311" s="979"/>
      <c r="E311" s="979"/>
      <c r="F311" s="979"/>
      <c r="G311" s="979"/>
      <c r="H311" s="980"/>
      <c r="I311" s="981">
        <f t="shared" si="8"/>
        <v>0</v>
      </c>
      <c r="J311" s="960"/>
      <c r="K311" s="961"/>
      <c r="L311" s="961"/>
      <c r="M311" s="961"/>
      <c r="N311" s="961"/>
      <c r="O311" s="962"/>
      <c r="P311" s="966">
        <f t="shared" si="9"/>
        <v>0</v>
      </c>
    </row>
    <row r="312" spans="2:16" ht="15.75" customHeight="1">
      <c r="B312" s="959" t="s">
        <v>927</v>
      </c>
      <c r="C312" s="978"/>
      <c r="D312" s="979"/>
      <c r="E312" s="979"/>
      <c r="F312" s="979"/>
      <c r="G312" s="979"/>
      <c r="H312" s="980"/>
      <c r="I312" s="981">
        <f t="shared" si="8"/>
        <v>0</v>
      </c>
      <c r="J312" s="960"/>
      <c r="K312" s="961"/>
      <c r="L312" s="961"/>
      <c r="M312" s="961"/>
      <c r="N312" s="961"/>
      <c r="O312" s="962"/>
      <c r="P312" s="966">
        <f t="shared" si="9"/>
        <v>0</v>
      </c>
    </row>
    <row r="313" spans="2:16" ht="15.75" customHeight="1">
      <c r="B313" s="959" t="s">
        <v>928</v>
      </c>
      <c r="C313" s="978"/>
      <c r="D313" s="979"/>
      <c r="E313" s="979"/>
      <c r="F313" s="979"/>
      <c r="G313" s="979"/>
      <c r="H313" s="980"/>
      <c r="I313" s="981">
        <f t="shared" si="8"/>
        <v>0</v>
      </c>
      <c r="J313" s="960"/>
      <c r="K313" s="961"/>
      <c r="L313" s="961"/>
      <c r="M313" s="961"/>
      <c r="N313" s="961"/>
      <c r="O313" s="962"/>
      <c r="P313" s="966">
        <f t="shared" si="9"/>
        <v>0</v>
      </c>
    </row>
    <row r="314" spans="2:16" ht="15.75" customHeight="1">
      <c r="B314" s="959" t="s">
        <v>929</v>
      </c>
      <c r="C314" s="978"/>
      <c r="D314" s="979"/>
      <c r="E314" s="979"/>
      <c r="F314" s="979"/>
      <c r="G314" s="979"/>
      <c r="H314" s="980"/>
      <c r="I314" s="981">
        <f t="shared" si="8"/>
        <v>0</v>
      </c>
      <c r="J314" s="960"/>
      <c r="K314" s="961"/>
      <c r="L314" s="961"/>
      <c r="M314" s="961"/>
      <c r="N314" s="961"/>
      <c r="O314" s="962"/>
      <c r="P314" s="966">
        <f t="shared" si="9"/>
        <v>0</v>
      </c>
    </row>
    <row r="315" spans="2:16" ht="15.75" customHeight="1">
      <c r="B315" s="959" t="s">
        <v>930</v>
      </c>
      <c r="C315" s="978"/>
      <c r="D315" s="979"/>
      <c r="E315" s="979"/>
      <c r="F315" s="979"/>
      <c r="G315" s="979"/>
      <c r="H315" s="980"/>
      <c r="I315" s="981">
        <f t="shared" si="8"/>
        <v>0</v>
      </c>
      <c r="J315" s="960"/>
      <c r="K315" s="961"/>
      <c r="L315" s="961"/>
      <c r="M315" s="961"/>
      <c r="N315" s="961"/>
      <c r="O315" s="962"/>
      <c r="P315" s="966">
        <f t="shared" si="9"/>
        <v>0</v>
      </c>
    </row>
    <row r="316" spans="2:16" ht="15.75" customHeight="1">
      <c r="B316" s="959" t="s">
        <v>931</v>
      </c>
      <c r="C316" s="978"/>
      <c r="D316" s="979"/>
      <c r="E316" s="979"/>
      <c r="F316" s="979"/>
      <c r="G316" s="979"/>
      <c r="H316" s="980"/>
      <c r="I316" s="981">
        <f t="shared" si="8"/>
        <v>0</v>
      </c>
      <c r="J316" s="960"/>
      <c r="K316" s="961"/>
      <c r="L316" s="961"/>
      <c r="M316" s="961"/>
      <c r="N316" s="961"/>
      <c r="O316" s="962"/>
      <c r="P316" s="966">
        <f t="shared" si="9"/>
        <v>0</v>
      </c>
    </row>
    <row r="317" spans="2:16" ht="15.75" customHeight="1">
      <c r="B317" s="959" t="s">
        <v>932</v>
      </c>
      <c r="C317" s="978"/>
      <c r="D317" s="979"/>
      <c r="E317" s="979"/>
      <c r="F317" s="979"/>
      <c r="G317" s="979"/>
      <c r="H317" s="980"/>
      <c r="I317" s="981">
        <f t="shared" si="8"/>
        <v>0</v>
      </c>
      <c r="J317" s="960"/>
      <c r="K317" s="961"/>
      <c r="L317" s="961"/>
      <c r="M317" s="961"/>
      <c r="N317" s="961"/>
      <c r="O317" s="962"/>
      <c r="P317" s="966">
        <f t="shared" si="9"/>
        <v>0</v>
      </c>
    </row>
    <row r="318" spans="2:16" ht="15.75" customHeight="1">
      <c r="B318" s="959" t="s">
        <v>933</v>
      </c>
      <c r="C318" s="978"/>
      <c r="D318" s="979"/>
      <c r="E318" s="979"/>
      <c r="F318" s="979"/>
      <c r="G318" s="979"/>
      <c r="H318" s="980"/>
      <c r="I318" s="981">
        <f t="shared" si="8"/>
        <v>0</v>
      </c>
      <c r="J318" s="960"/>
      <c r="K318" s="961"/>
      <c r="L318" s="961"/>
      <c r="M318" s="961"/>
      <c r="N318" s="961"/>
      <c r="O318" s="962"/>
      <c r="P318" s="966">
        <f t="shared" si="9"/>
        <v>0</v>
      </c>
    </row>
    <row r="319" spans="2:16" ht="15.75" customHeight="1">
      <c r="B319" s="959" t="s">
        <v>934</v>
      </c>
      <c r="C319" s="978"/>
      <c r="D319" s="979"/>
      <c r="E319" s="979"/>
      <c r="F319" s="979"/>
      <c r="G319" s="979"/>
      <c r="H319" s="980"/>
      <c r="I319" s="981">
        <f t="shared" si="8"/>
        <v>0</v>
      </c>
      <c r="J319" s="960"/>
      <c r="K319" s="961"/>
      <c r="L319" s="961"/>
      <c r="M319" s="961"/>
      <c r="N319" s="961"/>
      <c r="O319" s="962"/>
      <c r="P319" s="966">
        <f t="shared" si="9"/>
        <v>0</v>
      </c>
    </row>
    <row r="320" spans="2:16" ht="15.75" customHeight="1">
      <c r="B320" s="959" t="s">
        <v>935</v>
      </c>
      <c r="C320" s="978"/>
      <c r="D320" s="979"/>
      <c r="E320" s="979"/>
      <c r="F320" s="979"/>
      <c r="G320" s="979"/>
      <c r="H320" s="980"/>
      <c r="I320" s="981">
        <f t="shared" si="8"/>
        <v>0</v>
      </c>
      <c r="J320" s="960"/>
      <c r="K320" s="961"/>
      <c r="L320" s="961"/>
      <c r="M320" s="961"/>
      <c r="N320" s="961"/>
      <c r="O320" s="962"/>
      <c r="P320" s="966">
        <f t="shared" si="9"/>
        <v>0</v>
      </c>
    </row>
    <row r="321" spans="2:16" ht="15.75" customHeight="1">
      <c r="B321" s="959" t="s">
        <v>936</v>
      </c>
      <c r="C321" s="978"/>
      <c r="D321" s="979"/>
      <c r="E321" s="979"/>
      <c r="F321" s="979"/>
      <c r="G321" s="979"/>
      <c r="H321" s="980"/>
      <c r="I321" s="981">
        <f t="shared" si="8"/>
        <v>0</v>
      </c>
      <c r="J321" s="960"/>
      <c r="K321" s="961"/>
      <c r="L321" s="961"/>
      <c r="M321" s="961"/>
      <c r="N321" s="961"/>
      <c r="O321" s="962"/>
      <c r="P321" s="966">
        <f t="shared" si="9"/>
        <v>0</v>
      </c>
    </row>
    <row r="322" spans="2:16" ht="15.75" customHeight="1">
      <c r="B322" s="959" t="s">
        <v>937</v>
      </c>
      <c r="C322" s="978"/>
      <c r="D322" s="979"/>
      <c r="E322" s="979"/>
      <c r="F322" s="979"/>
      <c r="G322" s="979"/>
      <c r="H322" s="980"/>
      <c r="I322" s="981">
        <f t="shared" si="8"/>
        <v>0</v>
      </c>
      <c r="J322" s="960"/>
      <c r="K322" s="961"/>
      <c r="L322" s="961"/>
      <c r="M322" s="961"/>
      <c r="N322" s="961"/>
      <c r="O322" s="962"/>
      <c r="P322" s="966">
        <f t="shared" si="9"/>
        <v>0</v>
      </c>
    </row>
    <row r="323" spans="2:16" ht="15.75" customHeight="1">
      <c r="B323" s="959" t="s">
        <v>938</v>
      </c>
      <c r="C323" s="978"/>
      <c r="D323" s="979"/>
      <c r="E323" s="979"/>
      <c r="F323" s="979"/>
      <c r="G323" s="979"/>
      <c r="H323" s="980"/>
      <c r="I323" s="981">
        <f t="shared" si="8"/>
        <v>0</v>
      </c>
      <c r="J323" s="960"/>
      <c r="K323" s="961"/>
      <c r="L323" s="961"/>
      <c r="M323" s="961"/>
      <c r="N323" s="961"/>
      <c r="O323" s="962"/>
      <c r="P323" s="966">
        <f t="shared" si="9"/>
        <v>0</v>
      </c>
    </row>
    <row r="324" spans="2:16" ht="15.75" customHeight="1">
      <c r="B324" s="959" t="s">
        <v>939</v>
      </c>
      <c r="C324" s="978"/>
      <c r="D324" s="979"/>
      <c r="E324" s="979"/>
      <c r="F324" s="979"/>
      <c r="G324" s="979"/>
      <c r="H324" s="980"/>
      <c r="I324" s="981">
        <f t="shared" si="8"/>
        <v>0</v>
      </c>
      <c r="J324" s="960"/>
      <c r="K324" s="961"/>
      <c r="L324" s="961"/>
      <c r="M324" s="961"/>
      <c r="N324" s="961"/>
      <c r="O324" s="962"/>
      <c r="P324" s="966">
        <f t="shared" si="9"/>
        <v>0</v>
      </c>
    </row>
    <row r="325" spans="2:16" ht="15.75" customHeight="1">
      <c r="B325" s="959" t="s">
        <v>940</v>
      </c>
      <c r="C325" s="978"/>
      <c r="D325" s="979"/>
      <c r="E325" s="979"/>
      <c r="F325" s="979"/>
      <c r="G325" s="979"/>
      <c r="H325" s="980"/>
      <c r="I325" s="981">
        <f t="shared" si="8"/>
        <v>0</v>
      </c>
      <c r="J325" s="960"/>
      <c r="K325" s="961"/>
      <c r="L325" s="961"/>
      <c r="M325" s="961"/>
      <c r="N325" s="961"/>
      <c r="O325" s="962"/>
      <c r="P325" s="966">
        <f t="shared" si="9"/>
        <v>0</v>
      </c>
    </row>
    <row r="326" spans="2:16" ht="15.75" customHeight="1">
      <c r="B326" s="959" t="s">
        <v>941</v>
      </c>
      <c r="C326" s="978"/>
      <c r="D326" s="979"/>
      <c r="E326" s="979"/>
      <c r="F326" s="979"/>
      <c r="G326" s="979"/>
      <c r="H326" s="980"/>
      <c r="I326" s="981">
        <f t="shared" si="8"/>
        <v>0</v>
      </c>
      <c r="J326" s="960"/>
      <c r="K326" s="961"/>
      <c r="L326" s="961"/>
      <c r="M326" s="961"/>
      <c r="N326" s="961"/>
      <c r="O326" s="962"/>
      <c r="P326" s="966">
        <f t="shared" si="9"/>
        <v>0</v>
      </c>
    </row>
    <row r="327" spans="2:16" ht="15.75" customHeight="1">
      <c r="B327" s="959" t="s">
        <v>942</v>
      </c>
      <c r="C327" s="978"/>
      <c r="D327" s="979"/>
      <c r="E327" s="979"/>
      <c r="F327" s="979"/>
      <c r="G327" s="979"/>
      <c r="H327" s="980"/>
      <c r="I327" s="981">
        <f t="shared" si="8"/>
        <v>0</v>
      </c>
      <c r="J327" s="960"/>
      <c r="K327" s="961"/>
      <c r="L327" s="961"/>
      <c r="M327" s="961"/>
      <c r="N327" s="961"/>
      <c r="O327" s="962"/>
      <c r="P327" s="966">
        <f t="shared" si="9"/>
        <v>0</v>
      </c>
    </row>
    <row r="328" spans="2:16" ht="15.75" customHeight="1">
      <c r="B328" s="959" t="s">
        <v>943</v>
      </c>
      <c r="C328" s="978"/>
      <c r="D328" s="979"/>
      <c r="E328" s="979"/>
      <c r="F328" s="979"/>
      <c r="G328" s="979"/>
      <c r="H328" s="980"/>
      <c r="I328" s="981">
        <f t="shared" si="8"/>
        <v>0</v>
      </c>
      <c r="J328" s="960"/>
      <c r="K328" s="961"/>
      <c r="L328" s="961"/>
      <c r="M328" s="961"/>
      <c r="N328" s="961"/>
      <c r="O328" s="962"/>
      <c r="P328" s="966">
        <f t="shared" si="9"/>
        <v>0</v>
      </c>
    </row>
    <row r="329" spans="2:16" ht="15.75" customHeight="1">
      <c r="B329" s="959" t="s">
        <v>944</v>
      </c>
      <c r="C329" s="978"/>
      <c r="D329" s="979"/>
      <c r="E329" s="979"/>
      <c r="F329" s="979"/>
      <c r="G329" s="979"/>
      <c r="H329" s="980"/>
      <c r="I329" s="981">
        <f t="shared" si="8"/>
        <v>0</v>
      </c>
      <c r="J329" s="960"/>
      <c r="K329" s="961"/>
      <c r="L329" s="961"/>
      <c r="M329" s="961"/>
      <c r="N329" s="961"/>
      <c r="O329" s="962"/>
      <c r="P329" s="966">
        <f t="shared" si="9"/>
        <v>0</v>
      </c>
    </row>
    <row r="330" spans="2:16" ht="15.75" customHeight="1">
      <c r="B330" s="959" t="s">
        <v>945</v>
      </c>
      <c r="C330" s="978"/>
      <c r="D330" s="979"/>
      <c r="E330" s="979"/>
      <c r="F330" s="979"/>
      <c r="G330" s="979"/>
      <c r="H330" s="980"/>
      <c r="I330" s="981">
        <f t="shared" ref="I330:I374" si="10">SUM(C330:H330)</f>
        <v>0</v>
      </c>
      <c r="J330" s="960"/>
      <c r="K330" s="961"/>
      <c r="L330" s="961"/>
      <c r="M330" s="961"/>
      <c r="N330" s="961"/>
      <c r="O330" s="962"/>
      <c r="P330" s="966">
        <f t="shared" ref="P330:P374" si="11">SUM(J330:O330)</f>
        <v>0</v>
      </c>
    </row>
    <row r="331" spans="2:16" ht="15.75" customHeight="1">
      <c r="B331" s="959" t="s">
        <v>946</v>
      </c>
      <c r="C331" s="978"/>
      <c r="D331" s="979"/>
      <c r="E331" s="979"/>
      <c r="F331" s="979"/>
      <c r="G331" s="979"/>
      <c r="H331" s="980"/>
      <c r="I331" s="981">
        <f t="shared" si="10"/>
        <v>0</v>
      </c>
      <c r="J331" s="960"/>
      <c r="K331" s="961"/>
      <c r="L331" s="961"/>
      <c r="M331" s="961"/>
      <c r="N331" s="961"/>
      <c r="O331" s="962"/>
      <c r="P331" s="966">
        <f t="shared" si="11"/>
        <v>0</v>
      </c>
    </row>
    <row r="332" spans="2:16" ht="15.75" customHeight="1">
      <c r="B332" s="959" t="s">
        <v>947</v>
      </c>
      <c r="C332" s="978"/>
      <c r="D332" s="979"/>
      <c r="E332" s="979"/>
      <c r="F332" s="979"/>
      <c r="G332" s="979"/>
      <c r="H332" s="980"/>
      <c r="I332" s="981">
        <f t="shared" si="10"/>
        <v>0</v>
      </c>
      <c r="J332" s="960"/>
      <c r="K332" s="961"/>
      <c r="L332" s="961"/>
      <c r="M332" s="961"/>
      <c r="N332" s="961"/>
      <c r="O332" s="962"/>
      <c r="P332" s="966">
        <f t="shared" si="11"/>
        <v>0</v>
      </c>
    </row>
    <row r="333" spans="2:16" ht="15.75" customHeight="1">
      <c r="B333" s="959" t="s">
        <v>948</v>
      </c>
      <c r="C333" s="978"/>
      <c r="D333" s="979"/>
      <c r="E333" s="979"/>
      <c r="F333" s="979"/>
      <c r="G333" s="979"/>
      <c r="H333" s="980"/>
      <c r="I333" s="981">
        <f t="shared" si="10"/>
        <v>0</v>
      </c>
      <c r="J333" s="960"/>
      <c r="K333" s="961"/>
      <c r="L333" s="961"/>
      <c r="M333" s="961"/>
      <c r="N333" s="961"/>
      <c r="O333" s="962"/>
      <c r="P333" s="966">
        <f t="shared" si="11"/>
        <v>0</v>
      </c>
    </row>
    <row r="334" spans="2:16" ht="15.75" customHeight="1">
      <c r="B334" s="959" t="s">
        <v>949</v>
      </c>
      <c r="C334" s="978"/>
      <c r="D334" s="979"/>
      <c r="E334" s="979"/>
      <c r="F334" s="979"/>
      <c r="G334" s="979"/>
      <c r="H334" s="980"/>
      <c r="I334" s="981">
        <f t="shared" si="10"/>
        <v>0</v>
      </c>
      <c r="J334" s="960"/>
      <c r="K334" s="961"/>
      <c r="L334" s="961"/>
      <c r="M334" s="961"/>
      <c r="N334" s="961"/>
      <c r="O334" s="962"/>
      <c r="P334" s="966">
        <f t="shared" si="11"/>
        <v>0</v>
      </c>
    </row>
    <row r="335" spans="2:16" ht="15.75" customHeight="1">
      <c r="B335" s="959" t="s">
        <v>950</v>
      </c>
      <c r="C335" s="978"/>
      <c r="D335" s="979"/>
      <c r="E335" s="979"/>
      <c r="F335" s="979"/>
      <c r="G335" s="979"/>
      <c r="H335" s="980"/>
      <c r="I335" s="981">
        <f t="shared" si="10"/>
        <v>0</v>
      </c>
      <c r="J335" s="960"/>
      <c r="K335" s="961"/>
      <c r="L335" s="961"/>
      <c r="M335" s="961"/>
      <c r="N335" s="961"/>
      <c r="O335" s="962"/>
      <c r="P335" s="966">
        <f t="shared" si="11"/>
        <v>0</v>
      </c>
    </row>
    <row r="336" spans="2:16" ht="15.75" customHeight="1">
      <c r="B336" s="959" t="s">
        <v>951</v>
      </c>
      <c r="C336" s="978"/>
      <c r="D336" s="979"/>
      <c r="E336" s="979"/>
      <c r="F336" s="979"/>
      <c r="G336" s="979"/>
      <c r="H336" s="980"/>
      <c r="I336" s="981">
        <f t="shared" si="10"/>
        <v>0</v>
      </c>
      <c r="J336" s="960"/>
      <c r="K336" s="961"/>
      <c r="L336" s="961"/>
      <c r="M336" s="961"/>
      <c r="N336" s="961"/>
      <c r="O336" s="962"/>
      <c r="P336" s="966">
        <f t="shared" si="11"/>
        <v>0</v>
      </c>
    </row>
    <row r="337" spans="2:16" ht="15.75" customHeight="1">
      <c r="B337" s="959" t="s">
        <v>952</v>
      </c>
      <c r="C337" s="978"/>
      <c r="D337" s="979"/>
      <c r="E337" s="979"/>
      <c r="F337" s="979"/>
      <c r="G337" s="979"/>
      <c r="H337" s="980"/>
      <c r="I337" s="981">
        <f t="shared" si="10"/>
        <v>0</v>
      </c>
      <c r="J337" s="960"/>
      <c r="K337" s="961"/>
      <c r="L337" s="961"/>
      <c r="M337" s="961"/>
      <c r="N337" s="961"/>
      <c r="O337" s="962"/>
      <c r="P337" s="966">
        <f t="shared" si="11"/>
        <v>0</v>
      </c>
    </row>
    <row r="338" spans="2:16" ht="15.75" customHeight="1">
      <c r="B338" s="959" t="s">
        <v>953</v>
      </c>
      <c r="C338" s="978"/>
      <c r="D338" s="979"/>
      <c r="E338" s="979"/>
      <c r="F338" s="979"/>
      <c r="G338" s="979"/>
      <c r="H338" s="980"/>
      <c r="I338" s="981">
        <f t="shared" si="10"/>
        <v>0</v>
      </c>
      <c r="J338" s="960"/>
      <c r="K338" s="961"/>
      <c r="L338" s="961"/>
      <c r="M338" s="961"/>
      <c r="N338" s="961"/>
      <c r="O338" s="962"/>
      <c r="P338" s="966">
        <f t="shared" si="11"/>
        <v>0</v>
      </c>
    </row>
    <row r="339" spans="2:16" ht="15.75" customHeight="1">
      <c r="B339" s="959" t="s">
        <v>954</v>
      </c>
      <c r="C339" s="978"/>
      <c r="D339" s="979"/>
      <c r="E339" s="979"/>
      <c r="F339" s="979"/>
      <c r="G339" s="979"/>
      <c r="H339" s="980"/>
      <c r="I339" s="981">
        <f t="shared" si="10"/>
        <v>0</v>
      </c>
      <c r="J339" s="960"/>
      <c r="K339" s="961"/>
      <c r="L339" s="961"/>
      <c r="M339" s="961"/>
      <c r="N339" s="961"/>
      <c r="O339" s="962"/>
      <c r="P339" s="966">
        <f t="shared" si="11"/>
        <v>0</v>
      </c>
    </row>
    <row r="340" spans="2:16" ht="15.75" customHeight="1">
      <c r="B340" s="959" t="s">
        <v>955</v>
      </c>
      <c r="C340" s="978"/>
      <c r="D340" s="979"/>
      <c r="E340" s="979"/>
      <c r="F340" s="979"/>
      <c r="G340" s="979"/>
      <c r="H340" s="980"/>
      <c r="I340" s="981">
        <f t="shared" si="10"/>
        <v>0</v>
      </c>
      <c r="J340" s="960"/>
      <c r="K340" s="961"/>
      <c r="L340" s="961"/>
      <c r="M340" s="961"/>
      <c r="N340" s="961"/>
      <c r="O340" s="962"/>
      <c r="P340" s="966">
        <f t="shared" si="11"/>
        <v>0</v>
      </c>
    </row>
    <row r="341" spans="2:16" ht="15.75" customHeight="1">
      <c r="B341" s="959" t="s">
        <v>956</v>
      </c>
      <c r="C341" s="978"/>
      <c r="D341" s="979"/>
      <c r="E341" s="979"/>
      <c r="F341" s="979"/>
      <c r="G341" s="979"/>
      <c r="H341" s="980"/>
      <c r="I341" s="981">
        <f t="shared" si="10"/>
        <v>0</v>
      </c>
      <c r="J341" s="960"/>
      <c r="K341" s="961"/>
      <c r="L341" s="961"/>
      <c r="M341" s="961"/>
      <c r="N341" s="961"/>
      <c r="O341" s="962"/>
      <c r="P341" s="966">
        <f t="shared" si="11"/>
        <v>0</v>
      </c>
    </row>
    <row r="342" spans="2:16" ht="15.75" customHeight="1">
      <c r="B342" s="959" t="s">
        <v>957</v>
      </c>
      <c r="C342" s="978"/>
      <c r="D342" s="979"/>
      <c r="E342" s="979"/>
      <c r="F342" s="979"/>
      <c r="G342" s="979"/>
      <c r="H342" s="980"/>
      <c r="I342" s="981">
        <f t="shared" si="10"/>
        <v>0</v>
      </c>
      <c r="J342" s="960"/>
      <c r="K342" s="961"/>
      <c r="L342" s="961"/>
      <c r="M342" s="961"/>
      <c r="N342" s="961"/>
      <c r="O342" s="962"/>
      <c r="P342" s="966">
        <f t="shared" si="11"/>
        <v>0</v>
      </c>
    </row>
    <row r="343" spans="2:16" ht="15.75" customHeight="1">
      <c r="B343" s="959" t="s">
        <v>958</v>
      </c>
      <c r="C343" s="978"/>
      <c r="D343" s="979"/>
      <c r="E343" s="979"/>
      <c r="F343" s="979"/>
      <c r="G343" s="979"/>
      <c r="H343" s="980"/>
      <c r="I343" s="981">
        <f t="shared" si="10"/>
        <v>0</v>
      </c>
      <c r="J343" s="960"/>
      <c r="K343" s="961"/>
      <c r="L343" s="961"/>
      <c r="M343" s="961"/>
      <c r="N343" s="961"/>
      <c r="O343" s="962"/>
      <c r="P343" s="966">
        <f t="shared" si="11"/>
        <v>0</v>
      </c>
    </row>
    <row r="344" spans="2:16" ht="15.75" customHeight="1">
      <c r="B344" s="959" t="s">
        <v>959</v>
      </c>
      <c r="C344" s="978"/>
      <c r="D344" s="979"/>
      <c r="E344" s="979"/>
      <c r="F344" s="979"/>
      <c r="G344" s="979"/>
      <c r="H344" s="980"/>
      <c r="I344" s="981">
        <f t="shared" si="10"/>
        <v>0</v>
      </c>
      <c r="J344" s="960"/>
      <c r="K344" s="961"/>
      <c r="L344" s="961"/>
      <c r="M344" s="961"/>
      <c r="N344" s="961"/>
      <c r="O344" s="962"/>
      <c r="P344" s="966">
        <f t="shared" si="11"/>
        <v>0</v>
      </c>
    </row>
    <row r="345" spans="2:16" ht="15.75" customHeight="1">
      <c r="B345" s="959" t="s">
        <v>960</v>
      </c>
      <c r="C345" s="978"/>
      <c r="D345" s="979"/>
      <c r="E345" s="979"/>
      <c r="F345" s="979"/>
      <c r="G345" s="979"/>
      <c r="H345" s="980"/>
      <c r="I345" s="981">
        <f t="shared" si="10"/>
        <v>0</v>
      </c>
      <c r="J345" s="960"/>
      <c r="K345" s="961"/>
      <c r="L345" s="961"/>
      <c r="M345" s="961"/>
      <c r="N345" s="961"/>
      <c r="O345" s="962"/>
      <c r="P345" s="966">
        <f t="shared" si="11"/>
        <v>0</v>
      </c>
    </row>
    <row r="346" spans="2:16" ht="15.75" customHeight="1">
      <c r="B346" s="959" t="s">
        <v>961</v>
      </c>
      <c r="C346" s="978"/>
      <c r="D346" s="979"/>
      <c r="E346" s="979"/>
      <c r="F346" s="979"/>
      <c r="G346" s="979"/>
      <c r="H346" s="980"/>
      <c r="I346" s="981">
        <f t="shared" si="10"/>
        <v>0</v>
      </c>
      <c r="J346" s="960"/>
      <c r="K346" s="961"/>
      <c r="L346" s="961"/>
      <c r="M346" s="961"/>
      <c r="N346" s="961"/>
      <c r="O346" s="962"/>
      <c r="P346" s="966">
        <f t="shared" si="11"/>
        <v>0</v>
      </c>
    </row>
    <row r="347" spans="2:16" ht="15.75" customHeight="1">
      <c r="B347" s="959" t="s">
        <v>962</v>
      </c>
      <c r="C347" s="978"/>
      <c r="D347" s="979"/>
      <c r="E347" s="979"/>
      <c r="F347" s="979"/>
      <c r="G347" s="979"/>
      <c r="H347" s="980"/>
      <c r="I347" s="981">
        <f t="shared" si="10"/>
        <v>0</v>
      </c>
      <c r="J347" s="960"/>
      <c r="K347" s="961"/>
      <c r="L347" s="961"/>
      <c r="M347" s="961"/>
      <c r="N347" s="961"/>
      <c r="O347" s="962"/>
      <c r="P347" s="966">
        <f t="shared" si="11"/>
        <v>0</v>
      </c>
    </row>
    <row r="348" spans="2:16" ht="15.75" customHeight="1">
      <c r="B348" s="959" t="s">
        <v>963</v>
      </c>
      <c r="C348" s="978"/>
      <c r="D348" s="979"/>
      <c r="E348" s="979"/>
      <c r="F348" s="979"/>
      <c r="G348" s="979"/>
      <c r="H348" s="980"/>
      <c r="I348" s="981">
        <f t="shared" si="10"/>
        <v>0</v>
      </c>
      <c r="J348" s="960"/>
      <c r="K348" s="961"/>
      <c r="L348" s="961"/>
      <c r="M348" s="961"/>
      <c r="N348" s="961"/>
      <c r="O348" s="962"/>
      <c r="P348" s="966">
        <f t="shared" si="11"/>
        <v>0</v>
      </c>
    </row>
    <row r="349" spans="2:16" ht="15.75" customHeight="1">
      <c r="B349" s="959" t="s">
        <v>964</v>
      </c>
      <c r="C349" s="978"/>
      <c r="D349" s="979"/>
      <c r="E349" s="979"/>
      <c r="F349" s="979"/>
      <c r="G349" s="979"/>
      <c r="H349" s="980"/>
      <c r="I349" s="981">
        <f t="shared" si="10"/>
        <v>0</v>
      </c>
      <c r="J349" s="960"/>
      <c r="K349" s="961"/>
      <c r="L349" s="961"/>
      <c r="M349" s="961"/>
      <c r="N349" s="961"/>
      <c r="O349" s="962"/>
      <c r="P349" s="966">
        <f t="shared" si="11"/>
        <v>0</v>
      </c>
    </row>
    <row r="350" spans="2:16" ht="15.75" customHeight="1">
      <c r="B350" s="959" t="s">
        <v>965</v>
      </c>
      <c r="C350" s="978"/>
      <c r="D350" s="979"/>
      <c r="E350" s="979"/>
      <c r="F350" s="979"/>
      <c r="G350" s="979"/>
      <c r="H350" s="980"/>
      <c r="I350" s="981">
        <f t="shared" si="10"/>
        <v>0</v>
      </c>
      <c r="J350" s="960"/>
      <c r="K350" s="961"/>
      <c r="L350" s="961"/>
      <c r="M350" s="961"/>
      <c r="N350" s="961"/>
      <c r="O350" s="962"/>
      <c r="P350" s="966">
        <f t="shared" si="11"/>
        <v>0</v>
      </c>
    </row>
    <row r="351" spans="2:16" ht="15.75" customHeight="1">
      <c r="B351" s="959" t="s">
        <v>966</v>
      </c>
      <c r="C351" s="978"/>
      <c r="D351" s="979"/>
      <c r="E351" s="979"/>
      <c r="F351" s="979"/>
      <c r="G351" s="979"/>
      <c r="H351" s="980"/>
      <c r="I351" s="981">
        <f t="shared" si="10"/>
        <v>0</v>
      </c>
      <c r="J351" s="960"/>
      <c r="K351" s="961"/>
      <c r="L351" s="961"/>
      <c r="M351" s="961"/>
      <c r="N351" s="961"/>
      <c r="O351" s="962"/>
      <c r="P351" s="966">
        <f t="shared" si="11"/>
        <v>0</v>
      </c>
    </row>
    <row r="352" spans="2:16" ht="15.75" customHeight="1">
      <c r="B352" s="959" t="s">
        <v>967</v>
      </c>
      <c r="C352" s="978"/>
      <c r="D352" s="979"/>
      <c r="E352" s="979"/>
      <c r="F352" s="979"/>
      <c r="G352" s="979"/>
      <c r="H352" s="980"/>
      <c r="I352" s="981">
        <f t="shared" si="10"/>
        <v>0</v>
      </c>
      <c r="J352" s="960"/>
      <c r="K352" s="961"/>
      <c r="L352" s="961"/>
      <c r="M352" s="961"/>
      <c r="N352" s="961"/>
      <c r="O352" s="962"/>
      <c r="P352" s="966">
        <f t="shared" si="11"/>
        <v>0</v>
      </c>
    </row>
    <row r="353" spans="2:16" ht="15.75" customHeight="1">
      <c r="B353" s="959" t="s">
        <v>968</v>
      </c>
      <c r="C353" s="978"/>
      <c r="D353" s="979"/>
      <c r="E353" s="979"/>
      <c r="F353" s="979"/>
      <c r="G353" s="979"/>
      <c r="H353" s="980"/>
      <c r="I353" s="981">
        <f t="shared" si="10"/>
        <v>0</v>
      </c>
      <c r="J353" s="960"/>
      <c r="K353" s="961"/>
      <c r="L353" s="961"/>
      <c r="M353" s="961"/>
      <c r="N353" s="961"/>
      <c r="O353" s="962"/>
      <c r="P353" s="966">
        <f t="shared" si="11"/>
        <v>0</v>
      </c>
    </row>
    <row r="354" spans="2:16" ht="15.75" customHeight="1">
      <c r="B354" s="959" t="s">
        <v>969</v>
      </c>
      <c r="C354" s="978"/>
      <c r="D354" s="979"/>
      <c r="E354" s="979"/>
      <c r="F354" s="979"/>
      <c r="G354" s="979"/>
      <c r="H354" s="980"/>
      <c r="I354" s="981">
        <f t="shared" si="10"/>
        <v>0</v>
      </c>
      <c r="J354" s="960"/>
      <c r="K354" s="961"/>
      <c r="L354" s="961"/>
      <c r="M354" s="961"/>
      <c r="N354" s="961"/>
      <c r="O354" s="962"/>
      <c r="P354" s="966">
        <f t="shared" si="11"/>
        <v>0</v>
      </c>
    </row>
    <row r="355" spans="2:16" ht="15.75" customHeight="1">
      <c r="B355" s="959" t="s">
        <v>970</v>
      </c>
      <c r="C355" s="978"/>
      <c r="D355" s="979"/>
      <c r="E355" s="979"/>
      <c r="F355" s="979"/>
      <c r="G355" s="979"/>
      <c r="H355" s="980"/>
      <c r="I355" s="981">
        <f t="shared" si="10"/>
        <v>0</v>
      </c>
      <c r="J355" s="960"/>
      <c r="K355" s="961"/>
      <c r="L355" s="961"/>
      <c r="M355" s="961"/>
      <c r="N355" s="961"/>
      <c r="O355" s="962"/>
      <c r="P355" s="966">
        <f t="shared" si="11"/>
        <v>0</v>
      </c>
    </row>
    <row r="356" spans="2:16" ht="15.75" customHeight="1">
      <c r="B356" s="959" t="s">
        <v>971</v>
      </c>
      <c r="C356" s="978"/>
      <c r="D356" s="979"/>
      <c r="E356" s="979"/>
      <c r="F356" s="979"/>
      <c r="G356" s="979"/>
      <c r="H356" s="980"/>
      <c r="I356" s="981">
        <f t="shared" si="10"/>
        <v>0</v>
      </c>
      <c r="J356" s="960"/>
      <c r="K356" s="961"/>
      <c r="L356" s="961"/>
      <c r="M356" s="961"/>
      <c r="N356" s="961"/>
      <c r="O356" s="962"/>
      <c r="P356" s="966">
        <f t="shared" si="11"/>
        <v>0</v>
      </c>
    </row>
    <row r="357" spans="2:16" ht="15.75" customHeight="1">
      <c r="B357" s="959" t="s">
        <v>972</v>
      </c>
      <c r="C357" s="978"/>
      <c r="D357" s="979"/>
      <c r="E357" s="979"/>
      <c r="F357" s="979"/>
      <c r="G357" s="979"/>
      <c r="H357" s="980"/>
      <c r="I357" s="981">
        <f t="shared" si="10"/>
        <v>0</v>
      </c>
      <c r="J357" s="960"/>
      <c r="K357" s="961"/>
      <c r="L357" s="961"/>
      <c r="M357" s="961"/>
      <c r="N357" s="961"/>
      <c r="O357" s="962"/>
      <c r="P357" s="966">
        <f t="shared" si="11"/>
        <v>0</v>
      </c>
    </row>
    <row r="358" spans="2:16" ht="15.75" customHeight="1">
      <c r="B358" s="959" t="s">
        <v>973</v>
      </c>
      <c r="C358" s="978"/>
      <c r="D358" s="979"/>
      <c r="E358" s="979"/>
      <c r="F358" s="979"/>
      <c r="G358" s="979"/>
      <c r="H358" s="980"/>
      <c r="I358" s="981">
        <f t="shared" si="10"/>
        <v>0</v>
      </c>
      <c r="J358" s="960"/>
      <c r="K358" s="961"/>
      <c r="L358" s="961"/>
      <c r="M358" s="961"/>
      <c r="N358" s="961"/>
      <c r="O358" s="962"/>
      <c r="P358" s="966">
        <f t="shared" si="11"/>
        <v>0</v>
      </c>
    </row>
    <row r="359" spans="2:16" ht="15.75" customHeight="1">
      <c r="B359" s="959" t="s">
        <v>974</v>
      </c>
      <c r="C359" s="978"/>
      <c r="D359" s="979"/>
      <c r="E359" s="979"/>
      <c r="F359" s="979"/>
      <c r="G359" s="979"/>
      <c r="H359" s="980"/>
      <c r="I359" s="981">
        <f t="shared" si="10"/>
        <v>0</v>
      </c>
      <c r="J359" s="960"/>
      <c r="K359" s="961"/>
      <c r="L359" s="961"/>
      <c r="M359" s="961"/>
      <c r="N359" s="961"/>
      <c r="O359" s="962"/>
      <c r="P359" s="966">
        <f t="shared" si="11"/>
        <v>0</v>
      </c>
    </row>
    <row r="360" spans="2:16" ht="15.75" customHeight="1">
      <c r="B360" s="959" t="s">
        <v>975</v>
      </c>
      <c r="C360" s="978"/>
      <c r="D360" s="979"/>
      <c r="E360" s="979"/>
      <c r="F360" s="979"/>
      <c r="G360" s="979"/>
      <c r="H360" s="980"/>
      <c r="I360" s="981">
        <f t="shared" si="10"/>
        <v>0</v>
      </c>
      <c r="J360" s="960"/>
      <c r="K360" s="961"/>
      <c r="L360" s="961"/>
      <c r="M360" s="961"/>
      <c r="N360" s="961"/>
      <c r="O360" s="962"/>
      <c r="P360" s="966">
        <f t="shared" si="11"/>
        <v>0</v>
      </c>
    </row>
    <row r="361" spans="2:16" ht="15.75" customHeight="1">
      <c r="B361" s="959" t="s">
        <v>976</v>
      </c>
      <c r="C361" s="978"/>
      <c r="D361" s="979"/>
      <c r="E361" s="979"/>
      <c r="F361" s="979"/>
      <c r="G361" s="979"/>
      <c r="H361" s="980"/>
      <c r="I361" s="981">
        <f t="shared" si="10"/>
        <v>0</v>
      </c>
      <c r="J361" s="960"/>
      <c r="K361" s="961"/>
      <c r="L361" s="961"/>
      <c r="M361" s="961"/>
      <c r="N361" s="961"/>
      <c r="O361" s="962"/>
      <c r="P361" s="966">
        <f t="shared" si="11"/>
        <v>0</v>
      </c>
    </row>
    <row r="362" spans="2:16" ht="15.75" customHeight="1">
      <c r="B362" s="959" t="s">
        <v>977</v>
      </c>
      <c r="C362" s="978"/>
      <c r="D362" s="979"/>
      <c r="E362" s="979"/>
      <c r="F362" s="979"/>
      <c r="G362" s="979"/>
      <c r="H362" s="980"/>
      <c r="I362" s="981">
        <f t="shared" si="10"/>
        <v>0</v>
      </c>
      <c r="J362" s="960"/>
      <c r="K362" s="961"/>
      <c r="L362" s="961"/>
      <c r="M362" s="961"/>
      <c r="N362" s="961"/>
      <c r="O362" s="962"/>
      <c r="P362" s="966">
        <f t="shared" si="11"/>
        <v>0</v>
      </c>
    </row>
    <row r="363" spans="2:16" ht="15.75" customHeight="1">
      <c r="B363" s="959" t="s">
        <v>978</v>
      </c>
      <c r="C363" s="978"/>
      <c r="D363" s="979"/>
      <c r="E363" s="979"/>
      <c r="F363" s="979"/>
      <c r="G363" s="979"/>
      <c r="H363" s="980"/>
      <c r="I363" s="981">
        <f t="shared" si="10"/>
        <v>0</v>
      </c>
      <c r="J363" s="960"/>
      <c r="K363" s="961"/>
      <c r="L363" s="961"/>
      <c r="M363" s="961"/>
      <c r="N363" s="961"/>
      <c r="O363" s="962"/>
      <c r="P363" s="966">
        <f t="shared" si="11"/>
        <v>0</v>
      </c>
    </row>
    <row r="364" spans="2:16" ht="15.75" customHeight="1">
      <c r="B364" s="959" t="s">
        <v>979</v>
      </c>
      <c r="C364" s="978"/>
      <c r="D364" s="979"/>
      <c r="E364" s="979"/>
      <c r="F364" s="979"/>
      <c r="G364" s="979"/>
      <c r="H364" s="980"/>
      <c r="I364" s="981">
        <f t="shared" si="10"/>
        <v>0</v>
      </c>
      <c r="J364" s="960"/>
      <c r="K364" s="961"/>
      <c r="L364" s="961"/>
      <c r="M364" s="961"/>
      <c r="N364" s="961"/>
      <c r="O364" s="962"/>
      <c r="P364" s="966">
        <f t="shared" si="11"/>
        <v>0</v>
      </c>
    </row>
    <row r="365" spans="2:16" ht="15.75" customHeight="1">
      <c r="B365" s="959" t="s">
        <v>980</v>
      </c>
      <c r="C365" s="978"/>
      <c r="D365" s="979"/>
      <c r="E365" s="979"/>
      <c r="F365" s="979"/>
      <c r="G365" s="979"/>
      <c r="H365" s="980"/>
      <c r="I365" s="981">
        <f t="shared" si="10"/>
        <v>0</v>
      </c>
      <c r="J365" s="960"/>
      <c r="K365" s="961"/>
      <c r="L365" s="961"/>
      <c r="M365" s="961"/>
      <c r="N365" s="961"/>
      <c r="O365" s="962"/>
      <c r="P365" s="966">
        <f t="shared" si="11"/>
        <v>0</v>
      </c>
    </row>
    <row r="366" spans="2:16" ht="15.75" customHeight="1">
      <c r="B366" s="959" t="s">
        <v>981</v>
      </c>
      <c r="C366" s="978"/>
      <c r="D366" s="979"/>
      <c r="E366" s="979"/>
      <c r="F366" s="979"/>
      <c r="G366" s="979"/>
      <c r="H366" s="980"/>
      <c r="I366" s="981">
        <f t="shared" si="10"/>
        <v>0</v>
      </c>
      <c r="J366" s="960"/>
      <c r="K366" s="961"/>
      <c r="L366" s="961"/>
      <c r="M366" s="961"/>
      <c r="N366" s="961"/>
      <c r="O366" s="962"/>
      <c r="P366" s="966">
        <f t="shared" si="11"/>
        <v>0</v>
      </c>
    </row>
    <row r="367" spans="2:16" ht="15.75" customHeight="1">
      <c r="B367" s="959" t="s">
        <v>982</v>
      </c>
      <c r="C367" s="978"/>
      <c r="D367" s="979"/>
      <c r="E367" s="979"/>
      <c r="F367" s="979"/>
      <c r="G367" s="979"/>
      <c r="H367" s="980"/>
      <c r="I367" s="981">
        <f t="shared" si="10"/>
        <v>0</v>
      </c>
      <c r="J367" s="960"/>
      <c r="K367" s="961"/>
      <c r="L367" s="961"/>
      <c r="M367" s="961"/>
      <c r="N367" s="961"/>
      <c r="O367" s="962"/>
      <c r="P367" s="966">
        <f t="shared" si="11"/>
        <v>0</v>
      </c>
    </row>
    <row r="368" spans="2:16" ht="15.75" customHeight="1">
      <c r="B368" s="959" t="s">
        <v>983</v>
      </c>
      <c r="C368" s="978"/>
      <c r="D368" s="979"/>
      <c r="E368" s="979"/>
      <c r="F368" s="979"/>
      <c r="G368" s="979"/>
      <c r="H368" s="980"/>
      <c r="I368" s="981">
        <f t="shared" si="10"/>
        <v>0</v>
      </c>
      <c r="J368" s="960"/>
      <c r="K368" s="961"/>
      <c r="L368" s="961"/>
      <c r="M368" s="961"/>
      <c r="N368" s="961"/>
      <c r="O368" s="962"/>
      <c r="P368" s="966">
        <f t="shared" si="11"/>
        <v>0</v>
      </c>
    </row>
    <row r="369" spans="2:16" ht="15.75" customHeight="1">
      <c r="B369" s="959" t="s">
        <v>984</v>
      </c>
      <c r="C369" s="978"/>
      <c r="D369" s="979"/>
      <c r="E369" s="979"/>
      <c r="F369" s="979"/>
      <c r="G369" s="979"/>
      <c r="H369" s="980"/>
      <c r="I369" s="981">
        <f t="shared" si="10"/>
        <v>0</v>
      </c>
      <c r="J369" s="960"/>
      <c r="K369" s="961"/>
      <c r="L369" s="961"/>
      <c r="M369" s="961"/>
      <c r="N369" s="961"/>
      <c r="O369" s="962"/>
      <c r="P369" s="966">
        <f t="shared" si="11"/>
        <v>0</v>
      </c>
    </row>
    <row r="370" spans="2:16" ht="15.75" customHeight="1">
      <c r="B370" s="959" t="s">
        <v>985</v>
      </c>
      <c r="C370" s="978"/>
      <c r="D370" s="979"/>
      <c r="E370" s="979"/>
      <c r="F370" s="979"/>
      <c r="G370" s="979"/>
      <c r="H370" s="980"/>
      <c r="I370" s="981">
        <f t="shared" si="10"/>
        <v>0</v>
      </c>
      <c r="J370" s="960"/>
      <c r="K370" s="961"/>
      <c r="L370" s="961"/>
      <c r="M370" s="961"/>
      <c r="N370" s="961"/>
      <c r="O370" s="962"/>
      <c r="P370" s="966">
        <f t="shared" si="11"/>
        <v>0</v>
      </c>
    </row>
    <row r="371" spans="2:16" ht="15.75" customHeight="1">
      <c r="B371" s="959" t="s">
        <v>986</v>
      </c>
      <c r="C371" s="978"/>
      <c r="D371" s="979"/>
      <c r="E371" s="979"/>
      <c r="F371" s="979"/>
      <c r="G371" s="979"/>
      <c r="H371" s="980"/>
      <c r="I371" s="981">
        <f t="shared" si="10"/>
        <v>0</v>
      </c>
      <c r="J371" s="960"/>
      <c r="K371" s="961"/>
      <c r="L371" s="961"/>
      <c r="M371" s="961"/>
      <c r="N371" s="961"/>
      <c r="O371" s="962"/>
      <c r="P371" s="966">
        <f t="shared" si="11"/>
        <v>0</v>
      </c>
    </row>
    <row r="372" spans="2:16" ht="15.75" customHeight="1">
      <c r="B372" s="959" t="s">
        <v>987</v>
      </c>
      <c r="C372" s="978"/>
      <c r="D372" s="979"/>
      <c r="E372" s="979"/>
      <c r="F372" s="979"/>
      <c r="G372" s="979"/>
      <c r="H372" s="980"/>
      <c r="I372" s="981">
        <f t="shared" si="10"/>
        <v>0</v>
      </c>
      <c r="J372" s="960"/>
      <c r="K372" s="961"/>
      <c r="L372" s="961"/>
      <c r="M372" s="961"/>
      <c r="N372" s="961"/>
      <c r="O372" s="962"/>
      <c r="P372" s="966">
        <f t="shared" si="11"/>
        <v>0</v>
      </c>
    </row>
    <row r="373" spans="2:16" ht="15.75" customHeight="1">
      <c r="B373" s="959" t="s">
        <v>988</v>
      </c>
      <c r="C373" s="978"/>
      <c r="D373" s="979"/>
      <c r="E373" s="979"/>
      <c r="F373" s="979"/>
      <c r="G373" s="979"/>
      <c r="H373" s="980"/>
      <c r="I373" s="981">
        <f t="shared" si="10"/>
        <v>0</v>
      </c>
      <c r="J373" s="960"/>
      <c r="K373" s="961"/>
      <c r="L373" s="961"/>
      <c r="M373" s="961"/>
      <c r="N373" s="961"/>
      <c r="O373" s="962"/>
      <c r="P373" s="966">
        <f t="shared" si="11"/>
        <v>0</v>
      </c>
    </row>
    <row r="374" spans="2:16" ht="15.75" customHeight="1" thickBot="1">
      <c r="B374" s="1796" t="s">
        <v>989</v>
      </c>
      <c r="C374" s="982"/>
      <c r="D374" s="983"/>
      <c r="E374" s="983"/>
      <c r="F374" s="983"/>
      <c r="G374" s="983"/>
      <c r="H374" s="984"/>
      <c r="I374" s="985">
        <f t="shared" si="10"/>
        <v>0</v>
      </c>
      <c r="J374" s="967"/>
      <c r="K374" s="968"/>
      <c r="L374" s="968"/>
      <c r="M374" s="968"/>
      <c r="N374" s="968"/>
      <c r="O374" s="969"/>
      <c r="P374" s="971">
        <f t="shared" si="11"/>
        <v>0</v>
      </c>
    </row>
    <row r="375" spans="2:16">
      <c r="C375" s="972"/>
      <c r="D375" s="972"/>
      <c r="E375" s="972"/>
      <c r="F375" s="972"/>
      <c r="G375" s="972"/>
      <c r="H375" s="972"/>
      <c r="I375" s="972"/>
      <c r="J375" s="972"/>
      <c r="K375" s="972"/>
      <c r="L375" s="972"/>
      <c r="M375" s="972"/>
      <c r="N375" s="972"/>
      <c r="O375" s="972"/>
      <c r="P375" s="972"/>
    </row>
    <row r="376" spans="2:16" ht="15.75" thickBot="1">
      <c r="C376" s="972"/>
      <c r="D376" s="972"/>
      <c r="E376" s="972"/>
      <c r="F376" s="972"/>
      <c r="G376" s="972"/>
      <c r="H376" s="972"/>
      <c r="I376" s="972"/>
      <c r="J376" s="972"/>
      <c r="K376" s="972"/>
      <c r="L376" s="972"/>
      <c r="M376" s="972"/>
      <c r="N376" s="972"/>
      <c r="O376" s="972"/>
      <c r="P376" s="972"/>
    </row>
    <row r="377" spans="2:16">
      <c r="M377" s="573" t="s">
        <v>92</v>
      </c>
      <c r="N377" s="596"/>
      <c r="O377" s="575" t="s">
        <v>93</v>
      </c>
      <c r="P377" s="577"/>
    </row>
    <row r="378" spans="2:16">
      <c r="M378" s="510"/>
      <c r="N378" s="905"/>
      <c r="O378" s="906"/>
      <c r="P378" s="868"/>
    </row>
    <row r="379" spans="2:16">
      <c r="M379" s="581"/>
      <c r="N379" s="597"/>
      <c r="O379" s="598"/>
      <c r="P379" s="584"/>
    </row>
    <row r="380" spans="2:16">
      <c r="M380" s="585"/>
      <c r="N380" s="597"/>
      <c r="O380" s="599"/>
      <c r="P380" s="584"/>
    </row>
    <row r="381" spans="2:16" ht="15.75" thickBot="1">
      <c r="M381" s="587" t="s">
        <v>94</v>
      </c>
      <c r="N381" s="589"/>
      <c r="O381" s="600" t="s">
        <v>94</v>
      </c>
      <c r="P381" s="590"/>
    </row>
    <row r="382" spans="2:16" ht="15.75" thickBot="1">
      <c r="M382" s="601" t="s">
        <v>95</v>
      </c>
      <c r="N382" s="907"/>
      <c r="O382" s="592"/>
      <c r="P382" s="593"/>
    </row>
  </sheetData>
  <protectedRanges>
    <protectedRange password="C521" sqref="M379:P379" name="Oblast1_1_1_1_1_1"/>
  </protectedRanges>
  <mergeCells count="5">
    <mergeCell ref="B3:N3"/>
    <mergeCell ref="B5:B8"/>
    <mergeCell ref="C5:P5"/>
    <mergeCell ref="C6:I6"/>
    <mergeCell ref="J6:P6"/>
  </mergeCells>
  <pageMargins left="0.7" right="0.7" top="0.78740157499999996" bottom="0.78740157499999996" header="0.3" footer="0.3"/>
  <pageSetup paperSize="9" orientation="portrait" verticalDpi="0" r:id="rId1"/>
  <ignoredErrors>
    <ignoredError sqref="I10:I13 I14:I374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18"/>
  <dimension ref="B1:P381"/>
  <sheetViews>
    <sheetView showGridLines="0" zoomScale="70" zoomScaleNormal="70" workbookViewId="0">
      <selection activeCell="P3" sqref="P3"/>
    </sheetView>
  </sheetViews>
  <sheetFormatPr defaultColWidth="9.140625" defaultRowHeight="15"/>
  <cols>
    <col min="1" max="1" width="1.5703125" style="873" customWidth="1"/>
    <col min="2" max="2" width="12.7109375" style="873" customWidth="1"/>
    <col min="3" max="16" width="20" style="873" customWidth="1"/>
    <col min="17" max="16384" width="9.140625" style="873"/>
  </cols>
  <sheetData>
    <row r="1" spans="2:16" ht="18.75" thickBot="1">
      <c r="B1" s="870"/>
      <c r="C1" s="945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</row>
    <row r="2" spans="2:16" ht="15.75" thickBot="1">
      <c r="B2" s="874"/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876" t="s">
        <v>0</v>
      </c>
      <c r="N2" s="1015"/>
      <c r="O2" s="1014" t="s">
        <v>1</v>
      </c>
      <c r="P2" s="947">
        <v>2023</v>
      </c>
    </row>
    <row r="3" spans="2:16" ht="15.75">
      <c r="B3" s="2005" t="s">
        <v>415</v>
      </c>
      <c r="C3" s="2005"/>
      <c r="D3" s="2005"/>
      <c r="E3" s="2005"/>
      <c r="F3" s="2005"/>
      <c r="G3" s="2005"/>
      <c r="H3" s="2005"/>
      <c r="I3" s="2005"/>
      <c r="J3" s="2005"/>
      <c r="K3" s="2005"/>
      <c r="L3" s="2005"/>
      <c r="M3" s="2005"/>
      <c r="N3" s="2005"/>
      <c r="O3" s="946"/>
      <c r="P3" s="946"/>
    </row>
    <row r="4" spans="2:16" ht="16.5" thickBot="1">
      <c r="B4" s="946"/>
      <c r="C4" s="262"/>
      <c r="D4" s="262"/>
      <c r="E4" s="262"/>
      <c r="F4" s="948"/>
      <c r="G4" s="946"/>
      <c r="H4" s="946"/>
      <c r="I4" s="946"/>
      <c r="J4" s="946"/>
      <c r="K4" s="946"/>
      <c r="L4" s="946"/>
      <c r="M4" s="946"/>
      <c r="N4" s="946"/>
      <c r="O4" s="946"/>
      <c r="P4" s="946"/>
    </row>
    <row r="5" spans="2:16" ht="25.5" customHeight="1" thickBot="1">
      <c r="B5" s="1998" t="s">
        <v>416</v>
      </c>
      <c r="C5" s="2006" t="s">
        <v>385</v>
      </c>
      <c r="D5" s="2000"/>
      <c r="E5" s="2000"/>
      <c r="F5" s="2000"/>
      <c r="G5" s="2000"/>
      <c r="H5" s="2000"/>
      <c r="I5" s="2000"/>
      <c r="J5" s="2000"/>
      <c r="K5" s="2000"/>
      <c r="L5" s="2000"/>
      <c r="M5" s="2000"/>
      <c r="N5" s="2000"/>
      <c r="O5" s="2000"/>
      <c r="P5" s="2001"/>
    </row>
    <row r="6" spans="2:16" ht="21.75" customHeight="1" thickBot="1">
      <c r="B6" s="1999"/>
      <c r="C6" s="2004" t="s">
        <v>180</v>
      </c>
      <c r="D6" s="2002"/>
      <c r="E6" s="2002"/>
      <c r="F6" s="2002"/>
      <c r="G6" s="2002"/>
      <c r="H6" s="2002"/>
      <c r="I6" s="2003"/>
      <c r="J6" s="2004" t="s">
        <v>182</v>
      </c>
      <c r="K6" s="2002"/>
      <c r="L6" s="2002"/>
      <c r="M6" s="2002"/>
      <c r="N6" s="2002"/>
      <c r="O6" s="2002"/>
      <c r="P6" s="2003"/>
    </row>
    <row r="7" spans="2:16" ht="28.5" customHeight="1">
      <c r="B7" s="1999"/>
      <c r="C7" s="949" t="s">
        <v>423</v>
      </c>
      <c r="D7" s="950" t="s">
        <v>423</v>
      </c>
      <c r="E7" s="950" t="s">
        <v>423</v>
      </c>
      <c r="F7" s="950" t="s">
        <v>423</v>
      </c>
      <c r="G7" s="950" t="s">
        <v>423</v>
      </c>
      <c r="H7" s="1020" t="s">
        <v>423</v>
      </c>
      <c r="I7" s="952" t="s">
        <v>412</v>
      </c>
      <c r="J7" s="949" t="s">
        <v>423</v>
      </c>
      <c r="K7" s="950" t="s">
        <v>423</v>
      </c>
      <c r="L7" s="950" t="s">
        <v>423</v>
      </c>
      <c r="M7" s="950" t="s">
        <v>423</v>
      </c>
      <c r="N7" s="950" t="s">
        <v>423</v>
      </c>
      <c r="O7" s="1020" t="s">
        <v>423</v>
      </c>
      <c r="P7" s="952" t="s">
        <v>412</v>
      </c>
    </row>
    <row r="8" spans="2:16" ht="15.75" customHeight="1" thickBot="1">
      <c r="B8" s="1999"/>
      <c r="C8" s="986" t="s">
        <v>398</v>
      </c>
      <c r="D8" s="987" t="s">
        <v>398</v>
      </c>
      <c r="E8" s="987" t="s">
        <v>398</v>
      </c>
      <c r="F8" s="987" t="s">
        <v>398</v>
      </c>
      <c r="G8" s="987" t="s">
        <v>398</v>
      </c>
      <c r="H8" s="987" t="s">
        <v>398</v>
      </c>
      <c r="I8" s="988" t="s">
        <v>398</v>
      </c>
      <c r="J8" s="989" t="s">
        <v>398</v>
      </c>
      <c r="K8" s="990" t="s">
        <v>398</v>
      </c>
      <c r="L8" s="990" t="s">
        <v>398</v>
      </c>
      <c r="M8" s="990" t="s">
        <v>398</v>
      </c>
      <c r="N8" s="990" t="s">
        <v>398</v>
      </c>
      <c r="O8" s="1024" t="s">
        <v>398</v>
      </c>
      <c r="P8" s="988" t="s">
        <v>398</v>
      </c>
    </row>
    <row r="9" spans="2:16" ht="15.75" customHeight="1" thickBot="1">
      <c r="B9" s="885" t="s">
        <v>14</v>
      </c>
      <c r="C9" s="942" t="s">
        <v>15</v>
      </c>
      <c r="D9" s="943" t="s">
        <v>16</v>
      </c>
      <c r="E9" s="943" t="s">
        <v>17</v>
      </c>
      <c r="F9" s="943" t="s">
        <v>18</v>
      </c>
      <c r="G9" s="943" t="s">
        <v>19</v>
      </c>
      <c r="H9" s="944" t="s">
        <v>20</v>
      </c>
      <c r="I9" s="958" t="s">
        <v>21</v>
      </c>
      <c r="J9" s="942" t="s">
        <v>22</v>
      </c>
      <c r="K9" s="943" t="s">
        <v>23</v>
      </c>
      <c r="L9" s="943" t="s">
        <v>24</v>
      </c>
      <c r="M9" s="943" t="s">
        <v>25</v>
      </c>
      <c r="N9" s="943" t="s">
        <v>26</v>
      </c>
      <c r="O9" s="1019" t="s">
        <v>27</v>
      </c>
      <c r="P9" s="884" t="s">
        <v>103</v>
      </c>
    </row>
    <row r="10" spans="2:16" ht="15.75" customHeight="1">
      <c r="B10" s="1795" t="s">
        <v>625</v>
      </c>
      <c r="C10" s="991"/>
      <c r="D10" s="992"/>
      <c r="E10" s="992"/>
      <c r="F10" s="992"/>
      <c r="G10" s="992"/>
      <c r="H10" s="993"/>
      <c r="I10" s="994">
        <f t="shared" ref="I10:I72" si="0">SUM(C10:H10)</f>
        <v>0</v>
      </c>
      <c r="J10" s="991"/>
      <c r="K10" s="992"/>
      <c r="L10" s="992"/>
      <c r="M10" s="992"/>
      <c r="N10" s="992"/>
      <c r="O10" s="993"/>
      <c r="P10" s="995">
        <f t="shared" ref="P10:P72" si="1">SUM(J10:O10)</f>
        <v>0</v>
      </c>
    </row>
    <row r="11" spans="2:16" ht="15.75" customHeight="1">
      <c r="B11" s="1795" t="s">
        <v>626</v>
      </c>
      <c r="C11" s="996"/>
      <c r="D11" s="997"/>
      <c r="E11" s="997"/>
      <c r="F11" s="997"/>
      <c r="G11" s="997"/>
      <c r="H11" s="998"/>
      <c r="I11" s="965">
        <f t="shared" si="0"/>
        <v>0</v>
      </c>
      <c r="J11" s="996"/>
      <c r="K11" s="997"/>
      <c r="L11" s="997"/>
      <c r="M11" s="997"/>
      <c r="N11" s="997"/>
      <c r="O11" s="998"/>
      <c r="P11" s="981">
        <f t="shared" si="1"/>
        <v>0</v>
      </c>
    </row>
    <row r="12" spans="2:16" ht="15.75" customHeight="1">
      <c r="B12" s="1795" t="s">
        <v>627</v>
      </c>
      <c r="C12" s="996"/>
      <c r="D12" s="997"/>
      <c r="E12" s="997"/>
      <c r="F12" s="997"/>
      <c r="G12" s="997"/>
      <c r="H12" s="998"/>
      <c r="I12" s="965">
        <f t="shared" si="0"/>
        <v>0</v>
      </c>
      <c r="J12" s="996"/>
      <c r="K12" s="997"/>
      <c r="L12" s="997"/>
      <c r="M12" s="997"/>
      <c r="N12" s="997"/>
      <c r="O12" s="998"/>
      <c r="P12" s="981">
        <f t="shared" si="1"/>
        <v>0</v>
      </c>
    </row>
    <row r="13" spans="2:16" ht="15.75" customHeight="1">
      <c r="B13" s="1795" t="s">
        <v>628</v>
      </c>
      <c r="C13" s="996"/>
      <c r="D13" s="997"/>
      <c r="E13" s="997"/>
      <c r="F13" s="997"/>
      <c r="G13" s="997"/>
      <c r="H13" s="998"/>
      <c r="I13" s="965">
        <f t="shared" si="0"/>
        <v>0</v>
      </c>
      <c r="J13" s="996"/>
      <c r="K13" s="997"/>
      <c r="L13" s="997"/>
      <c r="M13" s="997"/>
      <c r="N13" s="997"/>
      <c r="O13" s="998"/>
      <c r="P13" s="981">
        <f t="shared" si="1"/>
        <v>0</v>
      </c>
    </row>
    <row r="14" spans="2:16" ht="15.75" customHeight="1">
      <c r="B14" s="1795" t="s">
        <v>629</v>
      </c>
      <c r="C14" s="996"/>
      <c r="D14" s="997"/>
      <c r="E14" s="997"/>
      <c r="F14" s="997"/>
      <c r="G14" s="997"/>
      <c r="H14" s="998"/>
      <c r="I14" s="965">
        <f t="shared" si="0"/>
        <v>0</v>
      </c>
      <c r="J14" s="996"/>
      <c r="K14" s="997"/>
      <c r="L14" s="997"/>
      <c r="M14" s="997"/>
      <c r="N14" s="997"/>
      <c r="O14" s="998"/>
      <c r="P14" s="981">
        <f t="shared" si="1"/>
        <v>0</v>
      </c>
    </row>
    <row r="15" spans="2:16" ht="15.75" customHeight="1">
      <c r="B15" s="1795" t="s">
        <v>630</v>
      </c>
      <c r="C15" s="996"/>
      <c r="D15" s="997"/>
      <c r="E15" s="997"/>
      <c r="F15" s="997"/>
      <c r="G15" s="997"/>
      <c r="H15" s="998"/>
      <c r="I15" s="965">
        <f t="shared" si="0"/>
        <v>0</v>
      </c>
      <c r="J15" s="996"/>
      <c r="K15" s="997"/>
      <c r="L15" s="997"/>
      <c r="M15" s="997"/>
      <c r="N15" s="997"/>
      <c r="O15" s="998"/>
      <c r="P15" s="981">
        <f t="shared" si="1"/>
        <v>0</v>
      </c>
    </row>
    <row r="16" spans="2:16" ht="15.75" customHeight="1">
      <c r="B16" s="1795" t="s">
        <v>631</v>
      </c>
      <c r="C16" s="996"/>
      <c r="D16" s="997"/>
      <c r="E16" s="997"/>
      <c r="F16" s="997"/>
      <c r="G16" s="997"/>
      <c r="H16" s="998"/>
      <c r="I16" s="965">
        <f t="shared" si="0"/>
        <v>0</v>
      </c>
      <c r="J16" s="996"/>
      <c r="K16" s="997"/>
      <c r="L16" s="997"/>
      <c r="M16" s="997"/>
      <c r="N16" s="997"/>
      <c r="O16" s="998"/>
      <c r="P16" s="981">
        <f t="shared" si="1"/>
        <v>0</v>
      </c>
    </row>
    <row r="17" spans="2:16" ht="15.75" customHeight="1">
      <c r="B17" s="1795" t="s">
        <v>632</v>
      </c>
      <c r="C17" s="996"/>
      <c r="D17" s="997"/>
      <c r="E17" s="997"/>
      <c r="F17" s="997"/>
      <c r="G17" s="997"/>
      <c r="H17" s="998"/>
      <c r="I17" s="965">
        <f t="shared" si="0"/>
        <v>0</v>
      </c>
      <c r="J17" s="996"/>
      <c r="K17" s="997"/>
      <c r="L17" s="997"/>
      <c r="M17" s="997"/>
      <c r="N17" s="997"/>
      <c r="O17" s="998"/>
      <c r="P17" s="981">
        <f t="shared" si="1"/>
        <v>0</v>
      </c>
    </row>
    <row r="18" spans="2:16" ht="15.75" customHeight="1">
      <c r="B18" s="1795" t="s">
        <v>633</v>
      </c>
      <c r="C18" s="996"/>
      <c r="D18" s="997"/>
      <c r="E18" s="997"/>
      <c r="F18" s="997"/>
      <c r="G18" s="997"/>
      <c r="H18" s="998"/>
      <c r="I18" s="965">
        <f t="shared" si="0"/>
        <v>0</v>
      </c>
      <c r="J18" s="996"/>
      <c r="K18" s="997"/>
      <c r="L18" s="997"/>
      <c r="M18" s="997"/>
      <c r="N18" s="997"/>
      <c r="O18" s="998"/>
      <c r="P18" s="981">
        <f t="shared" si="1"/>
        <v>0</v>
      </c>
    </row>
    <row r="19" spans="2:16" ht="15.75" customHeight="1">
      <c r="B19" s="1795" t="s">
        <v>634</v>
      </c>
      <c r="C19" s="996"/>
      <c r="D19" s="997"/>
      <c r="E19" s="997"/>
      <c r="F19" s="997"/>
      <c r="G19" s="997"/>
      <c r="H19" s="998"/>
      <c r="I19" s="965">
        <f t="shared" si="0"/>
        <v>0</v>
      </c>
      <c r="J19" s="996"/>
      <c r="K19" s="997"/>
      <c r="L19" s="997"/>
      <c r="M19" s="997"/>
      <c r="N19" s="997"/>
      <c r="O19" s="998"/>
      <c r="P19" s="981">
        <f t="shared" si="1"/>
        <v>0</v>
      </c>
    </row>
    <row r="20" spans="2:16" ht="15.75" customHeight="1">
      <c r="B20" s="1795" t="s">
        <v>635</v>
      </c>
      <c r="C20" s="996"/>
      <c r="D20" s="997"/>
      <c r="E20" s="997"/>
      <c r="F20" s="997"/>
      <c r="G20" s="997"/>
      <c r="H20" s="998"/>
      <c r="I20" s="965">
        <f t="shared" si="0"/>
        <v>0</v>
      </c>
      <c r="J20" s="996"/>
      <c r="K20" s="997"/>
      <c r="L20" s="997"/>
      <c r="M20" s="997"/>
      <c r="N20" s="997"/>
      <c r="O20" s="998"/>
      <c r="P20" s="981">
        <f t="shared" si="1"/>
        <v>0</v>
      </c>
    </row>
    <row r="21" spans="2:16" ht="15.75" customHeight="1">
      <c r="B21" s="1795" t="s">
        <v>636</v>
      </c>
      <c r="C21" s="996"/>
      <c r="D21" s="997"/>
      <c r="E21" s="997"/>
      <c r="F21" s="997"/>
      <c r="G21" s="997"/>
      <c r="H21" s="998"/>
      <c r="I21" s="965">
        <f t="shared" si="0"/>
        <v>0</v>
      </c>
      <c r="J21" s="996"/>
      <c r="K21" s="997"/>
      <c r="L21" s="997"/>
      <c r="M21" s="997"/>
      <c r="N21" s="997"/>
      <c r="O21" s="998"/>
      <c r="P21" s="981">
        <f t="shared" si="1"/>
        <v>0</v>
      </c>
    </row>
    <row r="22" spans="2:16" ht="15.75" customHeight="1">
      <c r="B22" s="1795" t="s">
        <v>637</v>
      </c>
      <c r="C22" s="996"/>
      <c r="D22" s="997"/>
      <c r="E22" s="997"/>
      <c r="F22" s="997"/>
      <c r="G22" s="997"/>
      <c r="H22" s="998"/>
      <c r="I22" s="965">
        <f t="shared" si="0"/>
        <v>0</v>
      </c>
      <c r="J22" s="996"/>
      <c r="K22" s="997"/>
      <c r="L22" s="997"/>
      <c r="M22" s="997"/>
      <c r="N22" s="997"/>
      <c r="O22" s="998"/>
      <c r="P22" s="981">
        <f t="shared" si="1"/>
        <v>0</v>
      </c>
    </row>
    <row r="23" spans="2:16" ht="15.75" customHeight="1">
      <c r="B23" s="1795" t="s">
        <v>638</v>
      </c>
      <c r="C23" s="996"/>
      <c r="D23" s="997"/>
      <c r="E23" s="997"/>
      <c r="F23" s="997"/>
      <c r="G23" s="997"/>
      <c r="H23" s="998"/>
      <c r="I23" s="965">
        <f t="shared" si="0"/>
        <v>0</v>
      </c>
      <c r="J23" s="996"/>
      <c r="K23" s="997"/>
      <c r="L23" s="997"/>
      <c r="M23" s="997"/>
      <c r="N23" s="997"/>
      <c r="O23" s="998"/>
      <c r="P23" s="981">
        <f t="shared" si="1"/>
        <v>0</v>
      </c>
    </row>
    <row r="24" spans="2:16" ht="15.75" customHeight="1">
      <c r="B24" s="1795" t="s">
        <v>639</v>
      </c>
      <c r="C24" s="996"/>
      <c r="D24" s="997"/>
      <c r="E24" s="997"/>
      <c r="F24" s="997"/>
      <c r="G24" s="997"/>
      <c r="H24" s="998"/>
      <c r="I24" s="965">
        <f t="shared" si="0"/>
        <v>0</v>
      </c>
      <c r="J24" s="996"/>
      <c r="K24" s="997"/>
      <c r="L24" s="997"/>
      <c r="M24" s="997"/>
      <c r="N24" s="997"/>
      <c r="O24" s="998"/>
      <c r="P24" s="981">
        <f t="shared" si="1"/>
        <v>0</v>
      </c>
    </row>
    <row r="25" spans="2:16" ht="15.75" customHeight="1">
      <c r="B25" s="1795" t="s">
        <v>640</v>
      </c>
      <c r="C25" s="996"/>
      <c r="D25" s="997"/>
      <c r="E25" s="997"/>
      <c r="F25" s="997"/>
      <c r="G25" s="997"/>
      <c r="H25" s="998"/>
      <c r="I25" s="965">
        <f t="shared" si="0"/>
        <v>0</v>
      </c>
      <c r="J25" s="996"/>
      <c r="K25" s="997"/>
      <c r="L25" s="997"/>
      <c r="M25" s="997"/>
      <c r="N25" s="997"/>
      <c r="O25" s="998"/>
      <c r="P25" s="981">
        <f t="shared" si="1"/>
        <v>0</v>
      </c>
    </row>
    <row r="26" spans="2:16" ht="15.75" customHeight="1">
      <c r="B26" s="1795" t="s">
        <v>641</v>
      </c>
      <c r="C26" s="996"/>
      <c r="D26" s="997"/>
      <c r="E26" s="997"/>
      <c r="F26" s="997"/>
      <c r="G26" s="997"/>
      <c r="H26" s="998"/>
      <c r="I26" s="965">
        <f t="shared" si="0"/>
        <v>0</v>
      </c>
      <c r="J26" s="996"/>
      <c r="K26" s="997"/>
      <c r="L26" s="997"/>
      <c r="M26" s="997"/>
      <c r="N26" s="997"/>
      <c r="O26" s="998"/>
      <c r="P26" s="981">
        <f t="shared" si="1"/>
        <v>0</v>
      </c>
    </row>
    <row r="27" spans="2:16" ht="15.75" customHeight="1">
      <c r="B27" s="1795" t="s">
        <v>642</v>
      </c>
      <c r="C27" s="996"/>
      <c r="D27" s="997"/>
      <c r="E27" s="997"/>
      <c r="F27" s="997"/>
      <c r="G27" s="997"/>
      <c r="H27" s="998"/>
      <c r="I27" s="965">
        <f t="shared" si="0"/>
        <v>0</v>
      </c>
      <c r="J27" s="996"/>
      <c r="K27" s="997"/>
      <c r="L27" s="997"/>
      <c r="M27" s="997"/>
      <c r="N27" s="997"/>
      <c r="O27" s="998"/>
      <c r="P27" s="981">
        <f t="shared" si="1"/>
        <v>0</v>
      </c>
    </row>
    <row r="28" spans="2:16" ht="15.75" customHeight="1">
      <c r="B28" s="1795" t="s">
        <v>643</v>
      </c>
      <c r="C28" s="996"/>
      <c r="D28" s="997"/>
      <c r="E28" s="997"/>
      <c r="F28" s="997"/>
      <c r="G28" s="997"/>
      <c r="H28" s="998"/>
      <c r="I28" s="965">
        <f t="shared" si="0"/>
        <v>0</v>
      </c>
      <c r="J28" s="996"/>
      <c r="K28" s="997"/>
      <c r="L28" s="997"/>
      <c r="M28" s="997"/>
      <c r="N28" s="997"/>
      <c r="O28" s="998"/>
      <c r="P28" s="981">
        <f t="shared" si="1"/>
        <v>0</v>
      </c>
    </row>
    <row r="29" spans="2:16" ht="15.75" customHeight="1">
      <c r="B29" s="1795" t="s">
        <v>644</v>
      </c>
      <c r="C29" s="996"/>
      <c r="D29" s="997"/>
      <c r="E29" s="997"/>
      <c r="F29" s="997"/>
      <c r="G29" s="997"/>
      <c r="H29" s="998"/>
      <c r="I29" s="965">
        <f t="shared" si="0"/>
        <v>0</v>
      </c>
      <c r="J29" s="996"/>
      <c r="K29" s="997"/>
      <c r="L29" s="997"/>
      <c r="M29" s="997"/>
      <c r="N29" s="997"/>
      <c r="O29" s="998"/>
      <c r="P29" s="981">
        <f t="shared" si="1"/>
        <v>0</v>
      </c>
    </row>
    <row r="30" spans="2:16" ht="15.75" customHeight="1">
      <c r="B30" s="1795" t="s">
        <v>645</v>
      </c>
      <c r="C30" s="996"/>
      <c r="D30" s="997"/>
      <c r="E30" s="997"/>
      <c r="F30" s="997"/>
      <c r="G30" s="997"/>
      <c r="H30" s="998"/>
      <c r="I30" s="965">
        <f t="shared" si="0"/>
        <v>0</v>
      </c>
      <c r="J30" s="996"/>
      <c r="K30" s="997"/>
      <c r="L30" s="997"/>
      <c r="M30" s="997"/>
      <c r="N30" s="997"/>
      <c r="O30" s="998"/>
      <c r="P30" s="981">
        <f t="shared" si="1"/>
        <v>0</v>
      </c>
    </row>
    <row r="31" spans="2:16" ht="15.75" customHeight="1">
      <c r="B31" s="1795" t="s">
        <v>646</v>
      </c>
      <c r="C31" s="996"/>
      <c r="D31" s="997"/>
      <c r="E31" s="997"/>
      <c r="F31" s="997"/>
      <c r="G31" s="997"/>
      <c r="H31" s="998"/>
      <c r="I31" s="965">
        <f t="shared" si="0"/>
        <v>0</v>
      </c>
      <c r="J31" s="996"/>
      <c r="K31" s="997"/>
      <c r="L31" s="997"/>
      <c r="M31" s="997"/>
      <c r="N31" s="997"/>
      <c r="O31" s="998"/>
      <c r="P31" s="981">
        <f t="shared" si="1"/>
        <v>0</v>
      </c>
    </row>
    <row r="32" spans="2:16" ht="15.75" customHeight="1">
      <c r="B32" s="1795" t="s">
        <v>647</v>
      </c>
      <c r="C32" s="996"/>
      <c r="D32" s="997"/>
      <c r="E32" s="997"/>
      <c r="F32" s="997"/>
      <c r="G32" s="997"/>
      <c r="H32" s="998"/>
      <c r="I32" s="965">
        <f t="shared" si="0"/>
        <v>0</v>
      </c>
      <c r="J32" s="996"/>
      <c r="K32" s="997"/>
      <c r="L32" s="997"/>
      <c r="M32" s="997"/>
      <c r="N32" s="997"/>
      <c r="O32" s="998"/>
      <c r="P32" s="981">
        <f t="shared" si="1"/>
        <v>0</v>
      </c>
    </row>
    <row r="33" spans="2:16" ht="15.75" customHeight="1">
      <c r="B33" s="1795" t="s">
        <v>648</v>
      </c>
      <c r="C33" s="996"/>
      <c r="D33" s="997"/>
      <c r="E33" s="997"/>
      <c r="F33" s="997"/>
      <c r="G33" s="997"/>
      <c r="H33" s="998"/>
      <c r="I33" s="965">
        <f t="shared" si="0"/>
        <v>0</v>
      </c>
      <c r="J33" s="996"/>
      <c r="K33" s="997"/>
      <c r="L33" s="997"/>
      <c r="M33" s="997"/>
      <c r="N33" s="997"/>
      <c r="O33" s="998"/>
      <c r="P33" s="981">
        <f t="shared" si="1"/>
        <v>0</v>
      </c>
    </row>
    <row r="34" spans="2:16" ht="15.75" customHeight="1">
      <c r="B34" s="1795" t="s">
        <v>649</v>
      </c>
      <c r="C34" s="996"/>
      <c r="D34" s="997"/>
      <c r="E34" s="997"/>
      <c r="F34" s="997"/>
      <c r="G34" s="997"/>
      <c r="H34" s="998"/>
      <c r="I34" s="965">
        <f t="shared" si="0"/>
        <v>0</v>
      </c>
      <c r="J34" s="996"/>
      <c r="K34" s="997"/>
      <c r="L34" s="997"/>
      <c r="M34" s="997"/>
      <c r="N34" s="997"/>
      <c r="O34" s="998"/>
      <c r="P34" s="981">
        <f t="shared" si="1"/>
        <v>0</v>
      </c>
    </row>
    <row r="35" spans="2:16" ht="15.75" customHeight="1">
      <c r="B35" s="1795" t="s">
        <v>650</v>
      </c>
      <c r="C35" s="996"/>
      <c r="D35" s="997"/>
      <c r="E35" s="997"/>
      <c r="F35" s="997"/>
      <c r="G35" s="997"/>
      <c r="H35" s="998"/>
      <c r="I35" s="965">
        <f t="shared" si="0"/>
        <v>0</v>
      </c>
      <c r="J35" s="996"/>
      <c r="K35" s="997"/>
      <c r="L35" s="997"/>
      <c r="M35" s="997"/>
      <c r="N35" s="997"/>
      <c r="O35" s="998"/>
      <c r="P35" s="981">
        <f t="shared" si="1"/>
        <v>0</v>
      </c>
    </row>
    <row r="36" spans="2:16" ht="15.75" customHeight="1">
      <c r="B36" s="1795" t="s">
        <v>651</v>
      </c>
      <c r="C36" s="996"/>
      <c r="D36" s="997"/>
      <c r="E36" s="997"/>
      <c r="F36" s="997"/>
      <c r="G36" s="997"/>
      <c r="H36" s="998"/>
      <c r="I36" s="965">
        <f t="shared" si="0"/>
        <v>0</v>
      </c>
      <c r="J36" s="996"/>
      <c r="K36" s="997"/>
      <c r="L36" s="997"/>
      <c r="M36" s="997"/>
      <c r="N36" s="997"/>
      <c r="O36" s="998"/>
      <c r="P36" s="981">
        <f t="shared" si="1"/>
        <v>0</v>
      </c>
    </row>
    <row r="37" spans="2:16" ht="15.75" customHeight="1">
      <c r="B37" s="1795" t="s">
        <v>652</v>
      </c>
      <c r="C37" s="996"/>
      <c r="D37" s="997"/>
      <c r="E37" s="997"/>
      <c r="F37" s="997"/>
      <c r="G37" s="997"/>
      <c r="H37" s="998"/>
      <c r="I37" s="965">
        <f t="shared" si="0"/>
        <v>0</v>
      </c>
      <c r="J37" s="996"/>
      <c r="K37" s="997"/>
      <c r="L37" s="997"/>
      <c r="M37" s="997"/>
      <c r="N37" s="997"/>
      <c r="O37" s="998"/>
      <c r="P37" s="981">
        <f t="shared" si="1"/>
        <v>0</v>
      </c>
    </row>
    <row r="38" spans="2:16" ht="15.75" customHeight="1">
      <c r="B38" s="1795" t="s">
        <v>653</v>
      </c>
      <c r="C38" s="996"/>
      <c r="D38" s="997"/>
      <c r="E38" s="997"/>
      <c r="F38" s="997"/>
      <c r="G38" s="997"/>
      <c r="H38" s="998"/>
      <c r="I38" s="965">
        <f t="shared" si="0"/>
        <v>0</v>
      </c>
      <c r="J38" s="996"/>
      <c r="K38" s="997"/>
      <c r="L38" s="997"/>
      <c r="M38" s="997"/>
      <c r="N38" s="997"/>
      <c r="O38" s="998"/>
      <c r="P38" s="981">
        <f t="shared" si="1"/>
        <v>0</v>
      </c>
    </row>
    <row r="39" spans="2:16" ht="15.75" customHeight="1">
      <c r="B39" s="1795" t="s">
        <v>654</v>
      </c>
      <c r="C39" s="996"/>
      <c r="D39" s="997"/>
      <c r="E39" s="997"/>
      <c r="F39" s="997"/>
      <c r="G39" s="997"/>
      <c r="H39" s="998"/>
      <c r="I39" s="965">
        <f t="shared" si="0"/>
        <v>0</v>
      </c>
      <c r="J39" s="996"/>
      <c r="K39" s="997"/>
      <c r="L39" s="997"/>
      <c r="M39" s="997"/>
      <c r="N39" s="997"/>
      <c r="O39" s="998"/>
      <c r="P39" s="981">
        <f t="shared" si="1"/>
        <v>0</v>
      </c>
    </row>
    <row r="40" spans="2:16" ht="15.75" customHeight="1">
      <c r="B40" s="1795" t="s">
        <v>655</v>
      </c>
      <c r="C40" s="996"/>
      <c r="D40" s="997"/>
      <c r="E40" s="997"/>
      <c r="F40" s="997"/>
      <c r="G40" s="997"/>
      <c r="H40" s="998"/>
      <c r="I40" s="965">
        <f t="shared" si="0"/>
        <v>0</v>
      </c>
      <c r="J40" s="996"/>
      <c r="K40" s="997"/>
      <c r="L40" s="997"/>
      <c r="M40" s="997"/>
      <c r="N40" s="997"/>
      <c r="O40" s="998"/>
      <c r="P40" s="981">
        <f t="shared" si="1"/>
        <v>0</v>
      </c>
    </row>
    <row r="41" spans="2:16" ht="15.75" customHeight="1">
      <c r="B41" s="959" t="s">
        <v>656</v>
      </c>
      <c r="C41" s="996"/>
      <c r="D41" s="997"/>
      <c r="E41" s="997"/>
      <c r="F41" s="997"/>
      <c r="G41" s="997"/>
      <c r="H41" s="998"/>
      <c r="I41" s="965">
        <f t="shared" si="0"/>
        <v>0</v>
      </c>
      <c r="J41" s="996"/>
      <c r="K41" s="997"/>
      <c r="L41" s="997"/>
      <c r="M41" s="997"/>
      <c r="N41" s="997"/>
      <c r="O41" s="998"/>
      <c r="P41" s="981">
        <f t="shared" si="1"/>
        <v>0</v>
      </c>
    </row>
    <row r="42" spans="2:16" ht="15.75" customHeight="1">
      <c r="B42" s="959" t="s">
        <v>657</v>
      </c>
      <c r="C42" s="996"/>
      <c r="D42" s="997"/>
      <c r="E42" s="997"/>
      <c r="F42" s="997"/>
      <c r="G42" s="997"/>
      <c r="H42" s="998"/>
      <c r="I42" s="965">
        <f t="shared" si="0"/>
        <v>0</v>
      </c>
      <c r="J42" s="996"/>
      <c r="K42" s="997"/>
      <c r="L42" s="997"/>
      <c r="M42" s="997"/>
      <c r="N42" s="997"/>
      <c r="O42" s="998"/>
      <c r="P42" s="981">
        <f t="shared" si="1"/>
        <v>0</v>
      </c>
    </row>
    <row r="43" spans="2:16" ht="15.75" customHeight="1">
      <c r="B43" s="959" t="s">
        <v>658</v>
      </c>
      <c r="C43" s="996"/>
      <c r="D43" s="997"/>
      <c r="E43" s="997"/>
      <c r="F43" s="997"/>
      <c r="G43" s="997"/>
      <c r="H43" s="998"/>
      <c r="I43" s="965">
        <f t="shared" si="0"/>
        <v>0</v>
      </c>
      <c r="J43" s="996"/>
      <c r="K43" s="997"/>
      <c r="L43" s="997"/>
      <c r="M43" s="997"/>
      <c r="N43" s="997"/>
      <c r="O43" s="998"/>
      <c r="P43" s="981">
        <f t="shared" si="1"/>
        <v>0</v>
      </c>
    </row>
    <row r="44" spans="2:16" ht="15.75" customHeight="1">
      <c r="B44" s="959" t="s">
        <v>659</v>
      </c>
      <c r="C44" s="996"/>
      <c r="D44" s="997"/>
      <c r="E44" s="997"/>
      <c r="F44" s="997"/>
      <c r="G44" s="997"/>
      <c r="H44" s="998"/>
      <c r="I44" s="965">
        <f t="shared" si="0"/>
        <v>0</v>
      </c>
      <c r="J44" s="996"/>
      <c r="K44" s="997"/>
      <c r="L44" s="997"/>
      <c r="M44" s="997"/>
      <c r="N44" s="997"/>
      <c r="O44" s="998"/>
      <c r="P44" s="981">
        <f t="shared" si="1"/>
        <v>0</v>
      </c>
    </row>
    <row r="45" spans="2:16" ht="15.75" customHeight="1">
      <c r="B45" s="959" t="s">
        <v>660</v>
      </c>
      <c r="C45" s="996"/>
      <c r="D45" s="997"/>
      <c r="E45" s="997"/>
      <c r="F45" s="997"/>
      <c r="G45" s="997"/>
      <c r="H45" s="998"/>
      <c r="I45" s="965">
        <f t="shared" si="0"/>
        <v>0</v>
      </c>
      <c r="J45" s="996"/>
      <c r="K45" s="997"/>
      <c r="L45" s="997"/>
      <c r="M45" s="997"/>
      <c r="N45" s="997"/>
      <c r="O45" s="998"/>
      <c r="P45" s="981">
        <f t="shared" si="1"/>
        <v>0</v>
      </c>
    </row>
    <row r="46" spans="2:16" ht="15.75" customHeight="1">
      <c r="B46" s="959" t="s">
        <v>661</v>
      </c>
      <c r="C46" s="996"/>
      <c r="D46" s="997"/>
      <c r="E46" s="997"/>
      <c r="F46" s="997"/>
      <c r="G46" s="997"/>
      <c r="H46" s="998"/>
      <c r="I46" s="965">
        <f t="shared" si="0"/>
        <v>0</v>
      </c>
      <c r="J46" s="996"/>
      <c r="K46" s="997"/>
      <c r="L46" s="997"/>
      <c r="M46" s="997"/>
      <c r="N46" s="997"/>
      <c r="O46" s="998"/>
      <c r="P46" s="981">
        <f t="shared" si="1"/>
        <v>0</v>
      </c>
    </row>
    <row r="47" spans="2:16" ht="15.75" customHeight="1">
      <c r="B47" s="959" t="s">
        <v>662</v>
      </c>
      <c r="C47" s="996"/>
      <c r="D47" s="997"/>
      <c r="E47" s="997"/>
      <c r="F47" s="997"/>
      <c r="G47" s="997"/>
      <c r="H47" s="998"/>
      <c r="I47" s="965">
        <f t="shared" si="0"/>
        <v>0</v>
      </c>
      <c r="J47" s="996"/>
      <c r="K47" s="997"/>
      <c r="L47" s="997"/>
      <c r="M47" s="997"/>
      <c r="N47" s="997"/>
      <c r="O47" s="998"/>
      <c r="P47" s="981">
        <f t="shared" si="1"/>
        <v>0</v>
      </c>
    </row>
    <row r="48" spans="2:16" ht="15.75" customHeight="1">
      <c r="B48" s="959" t="s">
        <v>663</v>
      </c>
      <c r="C48" s="996"/>
      <c r="D48" s="997"/>
      <c r="E48" s="997"/>
      <c r="F48" s="997"/>
      <c r="G48" s="997"/>
      <c r="H48" s="998"/>
      <c r="I48" s="965">
        <f t="shared" si="0"/>
        <v>0</v>
      </c>
      <c r="J48" s="996"/>
      <c r="K48" s="997"/>
      <c r="L48" s="997"/>
      <c r="M48" s="997"/>
      <c r="N48" s="997"/>
      <c r="O48" s="998"/>
      <c r="P48" s="981">
        <f t="shared" si="1"/>
        <v>0</v>
      </c>
    </row>
    <row r="49" spans="2:16" ht="15.75" customHeight="1">
      <c r="B49" s="959" t="s">
        <v>664</v>
      </c>
      <c r="C49" s="996"/>
      <c r="D49" s="997"/>
      <c r="E49" s="997"/>
      <c r="F49" s="997"/>
      <c r="G49" s="997"/>
      <c r="H49" s="998"/>
      <c r="I49" s="965">
        <f t="shared" si="0"/>
        <v>0</v>
      </c>
      <c r="J49" s="996"/>
      <c r="K49" s="997"/>
      <c r="L49" s="997"/>
      <c r="M49" s="997"/>
      <c r="N49" s="997"/>
      <c r="O49" s="998"/>
      <c r="P49" s="981">
        <f t="shared" si="1"/>
        <v>0</v>
      </c>
    </row>
    <row r="50" spans="2:16" ht="15.75" customHeight="1">
      <c r="B50" s="959" t="s">
        <v>665</v>
      </c>
      <c r="C50" s="996"/>
      <c r="D50" s="997"/>
      <c r="E50" s="997"/>
      <c r="F50" s="997"/>
      <c r="G50" s="997"/>
      <c r="H50" s="998"/>
      <c r="I50" s="965">
        <f t="shared" si="0"/>
        <v>0</v>
      </c>
      <c r="J50" s="996"/>
      <c r="K50" s="997"/>
      <c r="L50" s="997"/>
      <c r="M50" s="997"/>
      <c r="N50" s="997"/>
      <c r="O50" s="998"/>
      <c r="P50" s="981">
        <f t="shared" si="1"/>
        <v>0</v>
      </c>
    </row>
    <row r="51" spans="2:16" ht="15.75" customHeight="1">
      <c r="B51" s="959" t="s">
        <v>666</v>
      </c>
      <c r="C51" s="996"/>
      <c r="D51" s="997"/>
      <c r="E51" s="997"/>
      <c r="F51" s="997"/>
      <c r="G51" s="997"/>
      <c r="H51" s="998"/>
      <c r="I51" s="965">
        <f t="shared" si="0"/>
        <v>0</v>
      </c>
      <c r="J51" s="996"/>
      <c r="K51" s="997"/>
      <c r="L51" s="997"/>
      <c r="M51" s="997"/>
      <c r="N51" s="997"/>
      <c r="O51" s="998"/>
      <c r="P51" s="981">
        <f t="shared" si="1"/>
        <v>0</v>
      </c>
    </row>
    <row r="52" spans="2:16" ht="15.75" customHeight="1">
      <c r="B52" s="959" t="s">
        <v>667</v>
      </c>
      <c r="C52" s="996"/>
      <c r="D52" s="997"/>
      <c r="E52" s="997"/>
      <c r="F52" s="997"/>
      <c r="G52" s="997"/>
      <c r="H52" s="998"/>
      <c r="I52" s="965">
        <f t="shared" si="0"/>
        <v>0</v>
      </c>
      <c r="J52" s="996"/>
      <c r="K52" s="997"/>
      <c r="L52" s="997"/>
      <c r="M52" s="997"/>
      <c r="N52" s="997"/>
      <c r="O52" s="998"/>
      <c r="P52" s="981">
        <f t="shared" si="1"/>
        <v>0</v>
      </c>
    </row>
    <row r="53" spans="2:16" ht="15.75" customHeight="1">
      <c r="B53" s="959" t="s">
        <v>668</v>
      </c>
      <c r="C53" s="996"/>
      <c r="D53" s="997"/>
      <c r="E53" s="997"/>
      <c r="F53" s="997"/>
      <c r="G53" s="997"/>
      <c r="H53" s="998"/>
      <c r="I53" s="965">
        <f t="shared" si="0"/>
        <v>0</v>
      </c>
      <c r="J53" s="996"/>
      <c r="K53" s="997"/>
      <c r="L53" s="997"/>
      <c r="M53" s="997"/>
      <c r="N53" s="997"/>
      <c r="O53" s="998"/>
      <c r="P53" s="981">
        <f t="shared" si="1"/>
        <v>0</v>
      </c>
    </row>
    <row r="54" spans="2:16" ht="15.75" customHeight="1">
      <c r="B54" s="959" t="s">
        <v>669</v>
      </c>
      <c r="C54" s="996"/>
      <c r="D54" s="997"/>
      <c r="E54" s="997"/>
      <c r="F54" s="997"/>
      <c r="G54" s="997"/>
      <c r="H54" s="998"/>
      <c r="I54" s="965">
        <f t="shared" si="0"/>
        <v>0</v>
      </c>
      <c r="J54" s="996"/>
      <c r="K54" s="997"/>
      <c r="L54" s="997"/>
      <c r="M54" s="997"/>
      <c r="N54" s="997"/>
      <c r="O54" s="998"/>
      <c r="P54" s="981">
        <f t="shared" si="1"/>
        <v>0</v>
      </c>
    </row>
    <row r="55" spans="2:16" ht="15.75" customHeight="1">
      <c r="B55" s="959" t="s">
        <v>670</v>
      </c>
      <c r="C55" s="996"/>
      <c r="D55" s="997"/>
      <c r="E55" s="997"/>
      <c r="F55" s="997"/>
      <c r="G55" s="997"/>
      <c r="H55" s="998"/>
      <c r="I55" s="965">
        <f t="shared" si="0"/>
        <v>0</v>
      </c>
      <c r="J55" s="996"/>
      <c r="K55" s="997"/>
      <c r="L55" s="997"/>
      <c r="M55" s="997"/>
      <c r="N55" s="997"/>
      <c r="O55" s="998"/>
      <c r="P55" s="981">
        <f t="shared" si="1"/>
        <v>0</v>
      </c>
    </row>
    <row r="56" spans="2:16" ht="15.75" customHeight="1">
      <c r="B56" s="959" t="s">
        <v>671</v>
      </c>
      <c r="C56" s="996"/>
      <c r="D56" s="997"/>
      <c r="E56" s="997"/>
      <c r="F56" s="997"/>
      <c r="G56" s="997"/>
      <c r="H56" s="998"/>
      <c r="I56" s="965">
        <f t="shared" si="0"/>
        <v>0</v>
      </c>
      <c r="J56" s="996"/>
      <c r="K56" s="997"/>
      <c r="L56" s="997"/>
      <c r="M56" s="997"/>
      <c r="N56" s="997"/>
      <c r="O56" s="998"/>
      <c r="P56" s="981">
        <f t="shared" si="1"/>
        <v>0</v>
      </c>
    </row>
    <row r="57" spans="2:16" ht="15.75" customHeight="1">
      <c r="B57" s="959" t="s">
        <v>672</v>
      </c>
      <c r="C57" s="996"/>
      <c r="D57" s="997"/>
      <c r="E57" s="997"/>
      <c r="F57" s="997"/>
      <c r="G57" s="997"/>
      <c r="H57" s="998"/>
      <c r="I57" s="965">
        <f t="shared" si="0"/>
        <v>0</v>
      </c>
      <c r="J57" s="996"/>
      <c r="K57" s="997"/>
      <c r="L57" s="997"/>
      <c r="M57" s="997"/>
      <c r="N57" s="997"/>
      <c r="O57" s="998"/>
      <c r="P57" s="981">
        <f t="shared" si="1"/>
        <v>0</v>
      </c>
    </row>
    <row r="58" spans="2:16" ht="15.75" customHeight="1">
      <c r="B58" s="959" t="s">
        <v>673</v>
      </c>
      <c r="C58" s="996"/>
      <c r="D58" s="997"/>
      <c r="E58" s="997"/>
      <c r="F58" s="997"/>
      <c r="G58" s="997"/>
      <c r="H58" s="998"/>
      <c r="I58" s="965">
        <f t="shared" si="0"/>
        <v>0</v>
      </c>
      <c r="J58" s="996"/>
      <c r="K58" s="997"/>
      <c r="L58" s="997"/>
      <c r="M58" s="997"/>
      <c r="N58" s="997"/>
      <c r="O58" s="998"/>
      <c r="P58" s="981">
        <f t="shared" si="1"/>
        <v>0</v>
      </c>
    </row>
    <row r="59" spans="2:16" ht="15.75" customHeight="1">
      <c r="B59" s="959" t="s">
        <v>674</v>
      </c>
      <c r="C59" s="996"/>
      <c r="D59" s="997"/>
      <c r="E59" s="997"/>
      <c r="F59" s="997"/>
      <c r="G59" s="997"/>
      <c r="H59" s="998"/>
      <c r="I59" s="965">
        <f t="shared" si="0"/>
        <v>0</v>
      </c>
      <c r="J59" s="996"/>
      <c r="K59" s="997"/>
      <c r="L59" s="997"/>
      <c r="M59" s="997"/>
      <c r="N59" s="997"/>
      <c r="O59" s="998"/>
      <c r="P59" s="981">
        <f t="shared" si="1"/>
        <v>0</v>
      </c>
    </row>
    <row r="60" spans="2:16" ht="15.75" customHeight="1">
      <c r="B60" s="959" t="s">
        <v>675</v>
      </c>
      <c r="C60" s="996"/>
      <c r="D60" s="997"/>
      <c r="E60" s="997"/>
      <c r="F60" s="997"/>
      <c r="G60" s="997"/>
      <c r="H60" s="998"/>
      <c r="I60" s="965">
        <f t="shared" si="0"/>
        <v>0</v>
      </c>
      <c r="J60" s="996"/>
      <c r="K60" s="997"/>
      <c r="L60" s="997"/>
      <c r="M60" s="997"/>
      <c r="N60" s="997"/>
      <c r="O60" s="998"/>
      <c r="P60" s="981">
        <f t="shared" si="1"/>
        <v>0</v>
      </c>
    </row>
    <row r="61" spans="2:16" ht="15.75" customHeight="1">
      <c r="B61" s="959" t="s">
        <v>676</v>
      </c>
      <c r="C61" s="996"/>
      <c r="D61" s="997"/>
      <c r="E61" s="997"/>
      <c r="F61" s="997"/>
      <c r="G61" s="997"/>
      <c r="H61" s="998"/>
      <c r="I61" s="965">
        <f t="shared" si="0"/>
        <v>0</v>
      </c>
      <c r="J61" s="996"/>
      <c r="K61" s="997"/>
      <c r="L61" s="997"/>
      <c r="M61" s="997"/>
      <c r="N61" s="997"/>
      <c r="O61" s="998"/>
      <c r="P61" s="981">
        <f t="shared" si="1"/>
        <v>0</v>
      </c>
    </row>
    <row r="62" spans="2:16" ht="15.75" customHeight="1">
      <c r="B62" s="959" t="s">
        <v>677</v>
      </c>
      <c r="C62" s="996"/>
      <c r="D62" s="997"/>
      <c r="E62" s="997"/>
      <c r="F62" s="997"/>
      <c r="G62" s="997"/>
      <c r="H62" s="998"/>
      <c r="I62" s="965">
        <f t="shared" si="0"/>
        <v>0</v>
      </c>
      <c r="J62" s="996"/>
      <c r="K62" s="997"/>
      <c r="L62" s="997"/>
      <c r="M62" s="997"/>
      <c r="N62" s="997"/>
      <c r="O62" s="998"/>
      <c r="P62" s="981">
        <f t="shared" si="1"/>
        <v>0</v>
      </c>
    </row>
    <row r="63" spans="2:16" ht="15.75" customHeight="1">
      <c r="B63" s="959" t="s">
        <v>678</v>
      </c>
      <c r="C63" s="996"/>
      <c r="D63" s="997"/>
      <c r="E63" s="997"/>
      <c r="F63" s="997"/>
      <c r="G63" s="997"/>
      <c r="H63" s="998"/>
      <c r="I63" s="965">
        <f t="shared" si="0"/>
        <v>0</v>
      </c>
      <c r="J63" s="996"/>
      <c r="K63" s="997"/>
      <c r="L63" s="997"/>
      <c r="M63" s="997"/>
      <c r="N63" s="997"/>
      <c r="O63" s="998"/>
      <c r="P63" s="981">
        <f t="shared" si="1"/>
        <v>0</v>
      </c>
    </row>
    <row r="64" spans="2:16" ht="15.75" customHeight="1">
      <c r="B64" s="959" t="s">
        <v>679</v>
      </c>
      <c r="C64" s="996"/>
      <c r="D64" s="997"/>
      <c r="E64" s="997"/>
      <c r="F64" s="997"/>
      <c r="G64" s="997"/>
      <c r="H64" s="998"/>
      <c r="I64" s="965">
        <f t="shared" si="0"/>
        <v>0</v>
      </c>
      <c r="J64" s="996"/>
      <c r="K64" s="997"/>
      <c r="L64" s="997"/>
      <c r="M64" s="997"/>
      <c r="N64" s="997"/>
      <c r="O64" s="998"/>
      <c r="P64" s="981">
        <f t="shared" si="1"/>
        <v>0</v>
      </c>
    </row>
    <row r="65" spans="2:16" ht="15.75" customHeight="1">
      <c r="B65" s="959" t="s">
        <v>680</v>
      </c>
      <c r="C65" s="996"/>
      <c r="D65" s="997"/>
      <c r="E65" s="997"/>
      <c r="F65" s="997"/>
      <c r="G65" s="997"/>
      <c r="H65" s="998"/>
      <c r="I65" s="965">
        <f t="shared" si="0"/>
        <v>0</v>
      </c>
      <c r="J65" s="996"/>
      <c r="K65" s="997"/>
      <c r="L65" s="997"/>
      <c r="M65" s="997"/>
      <c r="N65" s="997"/>
      <c r="O65" s="998"/>
      <c r="P65" s="981">
        <f t="shared" si="1"/>
        <v>0</v>
      </c>
    </row>
    <row r="66" spans="2:16" ht="15.75" customHeight="1">
      <c r="B66" s="959" t="s">
        <v>681</v>
      </c>
      <c r="C66" s="996"/>
      <c r="D66" s="997"/>
      <c r="E66" s="997"/>
      <c r="F66" s="997"/>
      <c r="G66" s="997"/>
      <c r="H66" s="998"/>
      <c r="I66" s="965">
        <f t="shared" si="0"/>
        <v>0</v>
      </c>
      <c r="J66" s="996"/>
      <c r="K66" s="997"/>
      <c r="L66" s="997"/>
      <c r="M66" s="997"/>
      <c r="N66" s="997"/>
      <c r="O66" s="998"/>
      <c r="P66" s="981">
        <f t="shared" si="1"/>
        <v>0</v>
      </c>
    </row>
    <row r="67" spans="2:16" ht="15.75" customHeight="1">
      <c r="B67" s="959" t="s">
        <v>682</v>
      </c>
      <c r="C67" s="996"/>
      <c r="D67" s="997"/>
      <c r="E67" s="997"/>
      <c r="F67" s="997"/>
      <c r="G67" s="997"/>
      <c r="H67" s="998"/>
      <c r="I67" s="965">
        <f t="shared" si="0"/>
        <v>0</v>
      </c>
      <c r="J67" s="996"/>
      <c r="K67" s="997"/>
      <c r="L67" s="997"/>
      <c r="M67" s="997"/>
      <c r="N67" s="997"/>
      <c r="O67" s="998"/>
      <c r="P67" s="981">
        <f t="shared" si="1"/>
        <v>0</v>
      </c>
    </row>
    <row r="68" spans="2:16" ht="15.75" customHeight="1">
      <c r="B68" s="959" t="s">
        <v>683</v>
      </c>
      <c r="C68" s="996"/>
      <c r="D68" s="997"/>
      <c r="E68" s="997"/>
      <c r="F68" s="997"/>
      <c r="G68" s="997"/>
      <c r="H68" s="998"/>
      <c r="I68" s="965">
        <f t="shared" si="0"/>
        <v>0</v>
      </c>
      <c r="J68" s="996"/>
      <c r="K68" s="997"/>
      <c r="L68" s="997"/>
      <c r="M68" s="997"/>
      <c r="N68" s="997"/>
      <c r="O68" s="998"/>
      <c r="P68" s="981">
        <f t="shared" si="1"/>
        <v>0</v>
      </c>
    </row>
    <row r="69" spans="2:16" ht="15.75" customHeight="1">
      <c r="B69" s="959" t="s">
        <v>684</v>
      </c>
      <c r="C69" s="996"/>
      <c r="D69" s="997"/>
      <c r="E69" s="997"/>
      <c r="F69" s="997"/>
      <c r="G69" s="997"/>
      <c r="H69" s="998"/>
      <c r="I69" s="965">
        <f t="shared" si="0"/>
        <v>0</v>
      </c>
      <c r="J69" s="996"/>
      <c r="K69" s="997"/>
      <c r="L69" s="997"/>
      <c r="M69" s="997"/>
      <c r="N69" s="997"/>
      <c r="O69" s="998"/>
      <c r="P69" s="981">
        <f t="shared" si="1"/>
        <v>0</v>
      </c>
    </row>
    <row r="70" spans="2:16" ht="15.75" customHeight="1">
      <c r="B70" s="959" t="s">
        <v>685</v>
      </c>
      <c r="C70" s="996"/>
      <c r="D70" s="997"/>
      <c r="E70" s="997"/>
      <c r="F70" s="997"/>
      <c r="G70" s="997"/>
      <c r="H70" s="998"/>
      <c r="I70" s="965">
        <f t="shared" si="0"/>
        <v>0</v>
      </c>
      <c r="J70" s="996"/>
      <c r="K70" s="997"/>
      <c r="L70" s="997"/>
      <c r="M70" s="997"/>
      <c r="N70" s="997"/>
      <c r="O70" s="998"/>
      <c r="P70" s="981">
        <f t="shared" si="1"/>
        <v>0</v>
      </c>
    </row>
    <row r="71" spans="2:16" ht="15.75" customHeight="1">
      <c r="B71" s="959" t="s">
        <v>686</v>
      </c>
      <c r="C71" s="996"/>
      <c r="D71" s="997"/>
      <c r="E71" s="997"/>
      <c r="F71" s="997"/>
      <c r="G71" s="997"/>
      <c r="H71" s="998"/>
      <c r="I71" s="965">
        <f t="shared" si="0"/>
        <v>0</v>
      </c>
      <c r="J71" s="996"/>
      <c r="K71" s="997"/>
      <c r="L71" s="997"/>
      <c r="M71" s="997"/>
      <c r="N71" s="997"/>
      <c r="O71" s="998"/>
      <c r="P71" s="981">
        <f t="shared" si="1"/>
        <v>0</v>
      </c>
    </row>
    <row r="72" spans="2:16" ht="15.75" customHeight="1">
      <c r="B72" s="959" t="s">
        <v>687</v>
      </c>
      <c r="C72" s="996"/>
      <c r="D72" s="997"/>
      <c r="E72" s="997"/>
      <c r="F72" s="997"/>
      <c r="G72" s="997"/>
      <c r="H72" s="998"/>
      <c r="I72" s="965">
        <f t="shared" si="0"/>
        <v>0</v>
      </c>
      <c r="J72" s="996"/>
      <c r="K72" s="997"/>
      <c r="L72" s="997"/>
      <c r="M72" s="997"/>
      <c r="N72" s="997"/>
      <c r="O72" s="998"/>
      <c r="P72" s="981">
        <f t="shared" si="1"/>
        <v>0</v>
      </c>
    </row>
    <row r="73" spans="2:16" ht="15.75" customHeight="1">
      <c r="B73" s="959" t="s">
        <v>688</v>
      </c>
      <c r="C73" s="996"/>
      <c r="D73" s="997"/>
      <c r="E73" s="997"/>
      <c r="F73" s="997"/>
      <c r="G73" s="997"/>
      <c r="H73" s="998"/>
      <c r="I73" s="965">
        <f t="shared" ref="I73:I136" si="2">SUM(C73:H73)</f>
        <v>0</v>
      </c>
      <c r="J73" s="996"/>
      <c r="K73" s="997"/>
      <c r="L73" s="997"/>
      <c r="M73" s="997"/>
      <c r="N73" s="997"/>
      <c r="O73" s="998"/>
      <c r="P73" s="981">
        <f t="shared" ref="P73:P136" si="3">SUM(J73:O73)</f>
        <v>0</v>
      </c>
    </row>
    <row r="74" spans="2:16" ht="15.75" customHeight="1">
      <c r="B74" s="959" t="s">
        <v>689</v>
      </c>
      <c r="C74" s="996"/>
      <c r="D74" s="997"/>
      <c r="E74" s="997"/>
      <c r="F74" s="997"/>
      <c r="G74" s="997"/>
      <c r="H74" s="998"/>
      <c r="I74" s="965">
        <f t="shared" si="2"/>
        <v>0</v>
      </c>
      <c r="J74" s="996"/>
      <c r="K74" s="997"/>
      <c r="L74" s="997"/>
      <c r="M74" s="997"/>
      <c r="N74" s="997"/>
      <c r="O74" s="998"/>
      <c r="P74" s="981">
        <f t="shared" si="3"/>
        <v>0</v>
      </c>
    </row>
    <row r="75" spans="2:16" ht="15.75" customHeight="1">
      <c r="B75" s="959" t="s">
        <v>690</v>
      </c>
      <c r="C75" s="996"/>
      <c r="D75" s="997"/>
      <c r="E75" s="997"/>
      <c r="F75" s="997"/>
      <c r="G75" s="997"/>
      <c r="H75" s="998"/>
      <c r="I75" s="965">
        <f t="shared" si="2"/>
        <v>0</v>
      </c>
      <c r="J75" s="996"/>
      <c r="K75" s="997"/>
      <c r="L75" s="997"/>
      <c r="M75" s="997"/>
      <c r="N75" s="997"/>
      <c r="O75" s="998"/>
      <c r="P75" s="981">
        <f t="shared" si="3"/>
        <v>0</v>
      </c>
    </row>
    <row r="76" spans="2:16" ht="15.75" customHeight="1">
      <c r="B76" s="959" t="s">
        <v>691</v>
      </c>
      <c r="C76" s="996"/>
      <c r="D76" s="997"/>
      <c r="E76" s="997"/>
      <c r="F76" s="997"/>
      <c r="G76" s="997"/>
      <c r="H76" s="998"/>
      <c r="I76" s="965">
        <f t="shared" si="2"/>
        <v>0</v>
      </c>
      <c r="J76" s="996"/>
      <c r="K76" s="997"/>
      <c r="L76" s="997"/>
      <c r="M76" s="997"/>
      <c r="N76" s="997"/>
      <c r="O76" s="998"/>
      <c r="P76" s="981">
        <f t="shared" si="3"/>
        <v>0</v>
      </c>
    </row>
    <row r="77" spans="2:16" ht="15.75" customHeight="1">
      <c r="B77" s="959" t="s">
        <v>692</v>
      </c>
      <c r="C77" s="996"/>
      <c r="D77" s="997"/>
      <c r="E77" s="997"/>
      <c r="F77" s="997"/>
      <c r="G77" s="997"/>
      <c r="H77" s="998"/>
      <c r="I77" s="965">
        <f t="shared" si="2"/>
        <v>0</v>
      </c>
      <c r="J77" s="996"/>
      <c r="K77" s="997"/>
      <c r="L77" s="997"/>
      <c r="M77" s="997"/>
      <c r="N77" s="997"/>
      <c r="O77" s="998"/>
      <c r="P77" s="981">
        <f t="shared" si="3"/>
        <v>0</v>
      </c>
    </row>
    <row r="78" spans="2:16" ht="15.75" customHeight="1">
      <c r="B78" s="959" t="s">
        <v>693</v>
      </c>
      <c r="C78" s="996"/>
      <c r="D78" s="997"/>
      <c r="E78" s="997"/>
      <c r="F78" s="997"/>
      <c r="G78" s="997"/>
      <c r="H78" s="998"/>
      <c r="I78" s="965">
        <f t="shared" si="2"/>
        <v>0</v>
      </c>
      <c r="J78" s="996"/>
      <c r="K78" s="997"/>
      <c r="L78" s="997"/>
      <c r="M78" s="997"/>
      <c r="N78" s="997"/>
      <c r="O78" s="998"/>
      <c r="P78" s="981">
        <f t="shared" si="3"/>
        <v>0</v>
      </c>
    </row>
    <row r="79" spans="2:16" ht="15.75" customHeight="1">
      <c r="B79" s="959" t="s">
        <v>694</v>
      </c>
      <c r="C79" s="996"/>
      <c r="D79" s="997"/>
      <c r="E79" s="997"/>
      <c r="F79" s="997"/>
      <c r="G79" s="997"/>
      <c r="H79" s="998"/>
      <c r="I79" s="965">
        <f t="shared" si="2"/>
        <v>0</v>
      </c>
      <c r="J79" s="996"/>
      <c r="K79" s="997"/>
      <c r="L79" s="997"/>
      <c r="M79" s="997"/>
      <c r="N79" s="997"/>
      <c r="O79" s="998"/>
      <c r="P79" s="981">
        <f t="shared" si="3"/>
        <v>0</v>
      </c>
    </row>
    <row r="80" spans="2:16" ht="15.75" customHeight="1">
      <c r="B80" s="959" t="s">
        <v>695</v>
      </c>
      <c r="C80" s="996"/>
      <c r="D80" s="997"/>
      <c r="E80" s="997"/>
      <c r="F80" s="997"/>
      <c r="G80" s="997"/>
      <c r="H80" s="998"/>
      <c r="I80" s="965">
        <f t="shared" si="2"/>
        <v>0</v>
      </c>
      <c r="J80" s="996"/>
      <c r="K80" s="997"/>
      <c r="L80" s="997"/>
      <c r="M80" s="997"/>
      <c r="N80" s="997"/>
      <c r="O80" s="998"/>
      <c r="P80" s="981">
        <f t="shared" si="3"/>
        <v>0</v>
      </c>
    </row>
    <row r="81" spans="2:16" ht="15.75" customHeight="1">
      <c r="B81" s="959" t="s">
        <v>696</v>
      </c>
      <c r="C81" s="996"/>
      <c r="D81" s="997"/>
      <c r="E81" s="997"/>
      <c r="F81" s="997"/>
      <c r="G81" s="997"/>
      <c r="H81" s="998"/>
      <c r="I81" s="965">
        <f t="shared" si="2"/>
        <v>0</v>
      </c>
      <c r="J81" s="996"/>
      <c r="K81" s="997"/>
      <c r="L81" s="997"/>
      <c r="M81" s="997"/>
      <c r="N81" s="997"/>
      <c r="O81" s="998"/>
      <c r="P81" s="981">
        <f t="shared" si="3"/>
        <v>0</v>
      </c>
    </row>
    <row r="82" spans="2:16" ht="15.75" customHeight="1">
      <c r="B82" s="959" t="s">
        <v>697</v>
      </c>
      <c r="C82" s="996"/>
      <c r="D82" s="997"/>
      <c r="E82" s="997"/>
      <c r="F82" s="997"/>
      <c r="G82" s="997"/>
      <c r="H82" s="998"/>
      <c r="I82" s="965">
        <f t="shared" si="2"/>
        <v>0</v>
      </c>
      <c r="J82" s="996"/>
      <c r="K82" s="997"/>
      <c r="L82" s="997"/>
      <c r="M82" s="997"/>
      <c r="N82" s="997"/>
      <c r="O82" s="998"/>
      <c r="P82" s="981">
        <f t="shared" si="3"/>
        <v>0</v>
      </c>
    </row>
    <row r="83" spans="2:16" ht="15.75" customHeight="1">
      <c r="B83" s="959" t="s">
        <v>698</v>
      </c>
      <c r="C83" s="996"/>
      <c r="D83" s="997"/>
      <c r="E83" s="997"/>
      <c r="F83" s="997"/>
      <c r="G83" s="997"/>
      <c r="H83" s="998"/>
      <c r="I83" s="965">
        <f t="shared" si="2"/>
        <v>0</v>
      </c>
      <c r="J83" s="996"/>
      <c r="K83" s="997"/>
      <c r="L83" s="997"/>
      <c r="M83" s="997"/>
      <c r="N83" s="997"/>
      <c r="O83" s="998"/>
      <c r="P83" s="981">
        <f t="shared" si="3"/>
        <v>0</v>
      </c>
    </row>
    <row r="84" spans="2:16" ht="15.75" customHeight="1">
      <c r="B84" s="959" t="s">
        <v>699</v>
      </c>
      <c r="C84" s="996"/>
      <c r="D84" s="997"/>
      <c r="E84" s="997"/>
      <c r="F84" s="997"/>
      <c r="G84" s="997"/>
      <c r="H84" s="998"/>
      <c r="I84" s="965">
        <f t="shared" si="2"/>
        <v>0</v>
      </c>
      <c r="J84" s="996"/>
      <c r="K84" s="997"/>
      <c r="L84" s="997"/>
      <c r="M84" s="997"/>
      <c r="N84" s="997"/>
      <c r="O84" s="998"/>
      <c r="P84" s="981">
        <f t="shared" si="3"/>
        <v>0</v>
      </c>
    </row>
    <row r="85" spans="2:16" ht="15.75" customHeight="1">
      <c r="B85" s="959" t="s">
        <v>700</v>
      </c>
      <c r="C85" s="996"/>
      <c r="D85" s="997"/>
      <c r="E85" s="997"/>
      <c r="F85" s="997"/>
      <c r="G85" s="997"/>
      <c r="H85" s="998"/>
      <c r="I85" s="965">
        <f t="shared" si="2"/>
        <v>0</v>
      </c>
      <c r="J85" s="996"/>
      <c r="K85" s="997"/>
      <c r="L85" s="997"/>
      <c r="M85" s="997"/>
      <c r="N85" s="997"/>
      <c r="O85" s="998"/>
      <c r="P85" s="981">
        <f t="shared" si="3"/>
        <v>0</v>
      </c>
    </row>
    <row r="86" spans="2:16" ht="15.75" customHeight="1">
      <c r="B86" s="959" t="s">
        <v>701</v>
      </c>
      <c r="C86" s="996"/>
      <c r="D86" s="997"/>
      <c r="E86" s="997"/>
      <c r="F86" s="997"/>
      <c r="G86" s="997"/>
      <c r="H86" s="998"/>
      <c r="I86" s="965">
        <f t="shared" si="2"/>
        <v>0</v>
      </c>
      <c r="J86" s="996"/>
      <c r="K86" s="997"/>
      <c r="L86" s="997"/>
      <c r="M86" s="997"/>
      <c r="N86" s="997"/>
      <c r="O86" s="998"/>
      <c r="P86" s="981">
        <f t="shared" si="3"/>
        <v>0</v>
      </c>
    </row>
    <row r="87" spans="2:16" ht="15.75" customHeight="1">
      <c r="B87" s="959" t="s">
        <v>702</v>
      </c>
      <c r="C87" s="996"/>
      <c r="D87" s="997"/>
      <c r="E87" s="997"/>
      <c r="F87" s="997"/>
      <c r="G87" s="997"/>
      <c r="H87" s="998"/>
      <c r="I87" s="965">
        <f t="shared" si="2"/>
        <v>0</v>
      </c>
      <c r="J87" s="996"/>
      <c r="K87" s="997"/>
      <c r="L87" s="997"/>
      <c r="M87" s="997"/>
      <c r="N87" s="997"/>
      <c r="O87" s="998"/>
      <c r="P87" s="981">
        <f t="shared" si="3"/>
        <v>0</v>
      </c>
    </row>
    <row r="88" spans="2:16" ht="15.75" customHeight="1">
      <c r="B88" s="959" t="s">
        <v>703</v>
      </c>
      <c r="C88" s="996"/>
      <c r="D88" s="997"/>
      <c r="E88" s="997"/>
      <c r="F88" s="997"/>
      <c r="G88" s="997"/>
      <c r="H88" s="998"/>
      <c r="I88" s="965">
        <f t="shared" si="2"/>
        <v>0</v>
      </c>
      <c r="J88" s="996"/>
      <c r="K88" s="997"/>
      <c r="L88" s="997"/>
      <c r="M88" s="997"/>
      <c r="N88" s="997"/>
      <c r="O88" s="998"/>
      <c r="P88" s="981">
        <f t="shared" si="3"/>
        <v>0</v>
      </c>
    </row>
    <row r="89" spans="2:16" ht="15.75" customHeight="1">
      <c r="B89" s="959" t="s">
        <v>704</v>
      </c>
      <c r="C89" s="996"/>
      <c r="D89" s="997"/>
      <c r="E89" s="997"/>
      <c r="F89" s="997"/>
      <c r="G89" s="997"/>
      <c r="H89" s="998"/>
      <c r="I89" s="965">
        <f t="shared" si="2"/>
        <v>0</v>
      </c>
      <c r="J89" s="996"/>
      <c r="K89" s="997"/>
      <c r="L89" s="997"/>
      <c r="M89" s="997"/>
      <c r="N89" s="997"/>
      <c r="O89" s="998"/>
      <c r="P89" s="981">
        <f t="shared" si="3"/>
        <v>0</v>
      </c>
    </row>
    <row r="90" spans="2:16" ht="15.75" customHeight="1">
      <c r="B90" s="959" t="s">
        <v>705</v>
      </c>
      <c r="C90" s="996"/>
      <c r="D90" s="997"/>
      <c r="E90" s="997"/>
      <c r="F90" s="997"/>
      <c r="G90" s="997"/>
      <c r="H90" s="998"/>
      <c r="I90" s="965">
        <f t="shared" si="2"/>
        <v>0</v>
      </c>
      <c r="J90" s="996"/>
      <c r="K90" s="997"/>
      <c r="L90" s="997"/>
      <c r="M90" s="997"/>
      <c r="N90" s="997"/>
      <c r="O90" s="998"/>
      <c r="P90" s="981">
        <f t="shared" si="3"/>
        <v>0</v>
      </c>
    </row>
    <row r="91" spans="2:16" ht="15.75" customHeight="1">
      <c r="B91" s="959" t="s">
        <v>706</v>
      </c>
      <c r="C91" s="996"/>
      <c r="D91" s="997"/>
      <c r="E91" s="997"/>
      <c r="F91" s="997"/>
      <c r="G91" s="997"/>
      <c r="H91" s="998"/>
      <c r="I91" s="965">
        <f t="shared" si="2"/>
        <v>0</v>
      </c>
      <c r="J91" s="996"/>
      <c r="K91" s="997"/>
      <c r="L91" s="997"/>
      <c r="M91" s="997"/>
      <c r="N91" s="997"/>
      <c r="O91" s="998"/>
      <c r="P91" s="981">
        <f t="shared" si="3"/>
        <v>0</v>
      </c>
    </row>
    <row r="92" spans="2:16" ht="15.75" customHeight="1">
      <c r="B92" s="959" t="s">
        <v>707</v>
      </c>
      <c r="C92" s="996"/>
      <c r="D92" s="997"/>
      <c r="E92" s="997"/>
      <c r="F92" s="997"/>
      <c r="G92" s="997"/>
      <c r="H92" s="998"/>
      <c r="I92" s="965">
        <f t="shared" si="2"/>
        <v>0</v>
      </c>
      <c r="J92" s="996"/>
      <c r="K92" s="997"/>
      <c r="L92" s="997"/>
      <c r="M92" s="997"/>
      <c r="N92" s="997"/>
      <c r="O92" s="998"/>
      <c r="P92" s="981">
        <f t="shared" si="3"/>
        <v>0</v>
      </c>
    </row>
    <row r="93" spans="2:16" ht="15.75" customHeight="1">
      <c r="B93" s="959" t="s">
        <v>708</v>
      </c>
      <c r="C93" s="996"/>
      <c r="D93" s="997"/>
      <c r="E93" s="997"/>
      <c r="F93" s="997"/>
      <c r="G93" s="997"/>
      <c r="H93" s="998"/>
      <c r="I93" s="965">
        <f t="shared" si="2"/>
        <v>0</v>
      </c>
      <c r="J93" s="996"/>
      <c r="K93" s="997"/>
      <c r="L93" s="997"/>
      <c r="M93" s="997"/>
      <c r="N93" s="997"/>
      <c r="O93" s="998"/>
      <c r="P93" s="981">
        <f t="shared" si="3"/>
        <v>0</v>
      </c>
    </row>
    <row r="94" spans="2:16" ht="15.75" customHeight="1">
      <c r="B94" s="959" t="s">
        <v>709</v>
      </c>
      <c r="C94" s="996"/>
      <c r="D94" s="997"/>
      <c r="E94" s="997"/>
      <c r="F94" s="997"/>
      <c r="G94" s="997"/>
      <c r="H94" s="998"/>
      <c r="I94" s="965">
        <f t="shared" si="2"/>
        <v>0</v>
      </c>
      <c r="J94" s="996"/>
      <c r="K94" s="997"/>
      <c r="L94" s="997"/>
      <c r="M94" s="997"/>
      <c r="N94" s="997"/>
      <c r="O94" s="998"/>
      <c r="P94" s="981">
        <f t="shared" si="3"/>
        <v>0</v>
      </c>
    </row>
    <row r="95" spans="2:16" ht="15.75" customHeight="1">
      <c r="B95" s="959" t="s">
        <v>710</v>
      </c>
      <c r="C95" s="996"/>
      <c r="D95" s="997"/>
      <c r="E95" s="997"/>
      <c r="F95" s="997"/>
      <c r="G95" s="997"/>
      <c r="H95" s="998"/>
      <c r="I95" s="965">
        <f t="shared" si="2"/>
        <v>0</v>
      </c>
      <c r="J95" s="996"/>
      <c r="K95" s="997"/>
      <c r="L95" s="997"/>
      <c r="M95" s="997"/>
      <c r="N95" s="997"/>
      <c r="O95" s="998"/>
      <c r="P95" s="981">
        <f t="shared" si="3"/>
        <v>0</v>
      </c>
    </row>
    <row r="96" spans="2:16" ht="15.75" customHeight="1">
      <c r="B96" s="959" t="s">
        <v>711</v>
      </c>
      <c r="C96" s="996"/>
      <c r="D96" s="997"/>
      <c r="E96" s="997"/>
      <c r="F96" s="997"/>
      <c r="G96" s="997"/>
      <c r="H96" s="998"/>
      <c r="I96" s="965">
        <f t="shared" si="2"/>
        <v>0</v>
      </c>
      <c r="J96" s="996"/>
      <c r="K96" s="997"/>
      <c r="L96" s="997"/>
      <c r="M96" s="997"/>
      <c r="N96" s="997"/>
      <c r="O96" s="998"/>
      <c r="P96" s="981">
        <f t="shared" si="3"/>
        <v>0</v>
      </c>
    </row>
    <row r="97" spans="2:16" ht="15.75" customHeight="1">
      <c r="B97" s="959" t="s">
        <v>712</v>
      </c>
      <c r="C97" s="996"/>
      <c r="D97" s="997"/>
      <c r="E97" s="997"/>
      <c r="F97" s="997"/>
      <c r="G97" s="997"/>
      <c r="H97" s="998"/>
      <c r="I97" s="965">
        <f t="shared" si="2"/>
        <v>0</v>
      </c>
      <c r="J97" s="996"/>
      <c r="K97" s="997"/>
      <c r="L97" s="997"/>
      <c r="M97" s="997"/>
      <c r="N97" s="997"/>
      <c r="O97" s="998"/>
      <c r="P97" s="981">
        <f t="shared" si="3"/>
        <v>0</v>
      </c>
    </row>
    <row r="98" spans="2:16" ht="15.75" customHeight="1">
      <c r="B98" s="959" t="s">
        <v>713</v>
      </c>
      <c r="C98" s="996"/>
      <c r="D98" s="997"/>
      <c r="E98" s="997"/>
      <c r="F98" s="997"/>
      <c r="G98" s="997"/>
      <c r="H98" s="998"/>
      <c r="I98" s="965">
        <f t="shared" si="2"/>
        <v>0</v>
      </c>
      <c r="J98" s="996"/>
      <c r="K98" s="997"/>
      <c r="L98" s="997"/>
      <c r="M98" s="997"/>
      <c r="N98" s="997"/>
      <c r="O98" s="998"/>
      <c r="P98" s="981">
        <f t="shared" si="3"/>
        <v>0</v>
      </c>
    </row>
    <row r="99" spans="2:16" ht="15.75" customHeight="1">
      <c r="B99" s="959" t="s">
        <v>714</v>
      </c>
      <c r="C99" s="996"/>
      <c r="D99" s="997"/>
      <c r="E99" s="997"/>
      <c r="F99" s="997"/>
      <c r="G99" s="997"/>
      <c r="H99" s="998"/>
      <c r="I99" s="965">
        <f t="shared" si="2"/>
        <v>0</v>
      </c>
      <c r="J99" s="996"/>
      <c r="K99" s="997"/>
      <c r="L99" s="997"/>
      <c r="M99" s="997"/>
      <c r="N99" s="997"/>
      <c r="O99" s="998"/>
      <c r="P99" s="981">
        <f t="shared" si="3"/>
        <v>0</v>
      </c>
    </row>
    <row r="100" spans="2:16" ht="15.75" customHeight="1">
      <c r="B100" s="959" t="s">
        <v>715</v>
      </c>
      <c r="C100" s="996"/>
      <c r="D100" s="997"/>
      <c r="E100" s="997"/>
      <c r="F100" s="997"/>
      <c r="G100" s="997"/>
      <c r="H100" s="998"/>
      <c r="I100" s="965">
        <f t="shared" si="2"/>
        <v>0</v>
      </c>
      <c r="J100" s="996"/>
      <c r="K100" s="997"/>
      <c r="L100" s="997"/>
      <c r="M100" s="997"/>
      <c r="N100" s="997"/>
      <c r="O100" s="998"/>
      <c r="P100" s="981">
        <f t="shared" si="3"/>
        <v>0</v>
      </c>
    </row>
    <row r="101" spans="2:16" ht="15.75" customHeight="1">
      <c r="B101" s="959" t="s">
        <v>716</v>
      </c>
      <c r="C101" s="996"/>
      <c r="D101" s="997"/>
      <c r="E101" s="997"/>
      <c r="F101" s="997"/>
      <c r="G101" s="997"/>
      <c r="H101" s="998"/>
      <c r="I101" s="965">
        <f t="shared" si="2"/>
        <v>0</v>
      </c>
      <c r="J101" s="996"/>
      <c r="K101" s="997"/>
      <c r="L101" s="997"/>
      <c r="M101" s="997"/>
      <c r="N101" s="997"/>
      <c r="O101" s="998"/>
      <c r="P101" s="981">
        <f t="shared" si="3"/>
        <v>0</v>
      </c>
    </row>
    <row r="102" spans="2:16" ht="15.75" customHeight="1">
      <c r="B102" s="959" t="s">
        <v>717</v>
      </c>
      <c r="C102" s="996"/>
      <c r="D102" s="997"/>
      <c r="E102" s="997"/>
      <c r="F102" s="997"/>
      <c r="G102" s="997"/>
      <c r="H102" s="998"/>
      <c r="I102" s="965">
        <f t="shared" si="2"/>
        <v>0</v>
      </c>
      <c r="J102" s="996"/>
      <c r="K102" s="997"/>
      <c r="L102" s="997"/>
      <c r="M102" s="997"/>
      <c r="N102" s="997"/>
      <c r="O102" s="998"/>
      <c r="P102" s="981">
        <f t="shared" si="3"/>
        <v>0</v>
      </c>
    </row>
    <row r="103" spans="2:16" ht="15.75" customHeight="1">
      <c r="B103" s="959" t="s">
        <v>718</v>
      </c>
      <c r="C103" s="996"/>
      <c r="D103" s="997"/>
      <c r="E103" s="997"/>
      <c r="F103" s="997"/>
      <c r="G103" s="997"/>
      <c r="H103" s="998"/>
      <c r="I103" s="965">
        <f t="shared" si="2"/>
        <v>0</v>
      </c>
      <c r="J103" s="996"/>
      <c r="K103" s="997"/>
      <c r="L103" s="997"/>
      <c r="M103" s="997"/>
      <c r="N103" s="997"/>
      <c r="O103" s="998"/>
      <c r="P103" s="981">
        <f t="shared" si="3"/>
        <v>0</v>
      </c>
    </row>
    <row r="104" spans="2:16" ht="15.75" customHeight="1">
      <c r="B104" s="959" t="s">
        <v>719</v>
      </c>
      <c r="C104" s="996"/>
      <c r="D104" s="997"/>
      <c r="E104" s="997"/>
      <c r="F104" s="997"/>
      <c r="G104" s="997"/>
      <c r="H104" s="998"/>
      <c r="I104" s="965">
        <f t="shared" si="2"/>
        <v>0</v>
      </c>
      <c r="J104" s="996"/>
      <c r="K104" s="997"/>
      <c r="L104" s="997"/>
      <c r="M104" s="997"/>
      <c r="N104" s="997"/>
      <c r="O104" s="998"/>
      <c r="P104" s="981">
        <f t="shared" si="3"/>
        <v>0</v>
      </c>
    </row>
    <row r="105" spans="2:16" ht="15.75" customHeight="1">
      <c r="B105" s="959" t="s">
        <v>720</v>
      </c>
      <c r="C105" s="996"/>
      <c r="D105" s="997"/>
      <c r="E105" s="997"/>
      <c r="F105" s="997"/>
      <c r="G105" s="997"/>
      <c r="H105" s="998"/>
      <c r="I105" s="965">
        <f t="shared" si="2"/>
        <v>0</v>
      </c>
      <c r="J105" s="996"/>
      <c r="K105" s="997"/>
      <c r="L105" s="997"/>
      <c r="M105" s="997"/>
      <c r="N105" s="997"/>
      <c r="O105" s="998"/>
      <c r="P105" s="981">
        <f t="shared" si="3"/>
        <v>0</v>
      </c>
    </row>
    <row r="106" spans="2:16" ht="15.75" customHeight="1">
      <c r="B106" s="959" t="s">
        <v>721</v>
      </c>
      <c r="C106" s="996"/>
      <c r="D106" s="997"/>
      <c r="E106" s="997"/>
      <c r="F106" s="997"/>
      <c r="G106" s="997"/>
      <c r="H106" s="998"/>
      <c r="I106" s="965">
        <f t="shared" si="2"/>
        <v>0</v>
      </c>
      <c r="J106" s="996"/>
      <c r="K106" s="997"/>
      <c r="L106" s="997"/>
      <c r="M106" s="997"/>
      <c r="N106" s="997"/>
      <c r="O106" s="998"/>
      <c r="P106" s="981">
        <f t="shared" si="3"/>
        <v>0</v>
      </c>
    </row>
    <row r="107" spans="2:16" ht="15.75" customHeight="1">
      <c r="B107" s="959" t="s">
        <v>722</v>
      </c>
      <c r="C107" s="996"/>
      <c r="D107" s="997"/>
      <c r="E107" s="997"/>
      <c r="F107" s="997"/>
      <c r="G107" s="997"/>
      <c r="H107" s="998"/>
      <c r="I107" s="965">
        <f t="shared" si="2"/>
        <v>0</v>
      </c>
      <c r="J107" s="996"/>
      <c r="K107" s="997"/>
      <c r="L107" s="997"/>
      <c r="M107" s="997"/>
      <c r="N107" s="997"/>
      <c r="O107" s="998"/>
      <c r="P107" s="981">
        <f t="shared" si="3"/>
        <v>0</v>
      </c>
    </row>
    <row r="108" spans="2:16" ht="15.75" customHeight="1">
      <c r="B108" s="959" t="s">
        <v>723</v>
      </c>
      <c r="C108" s="996"/>
      <c r="D108" s="997"/>
      <c r="E108" s="997"/>
      <c r="F108" s="997"/>
      <c r="G108" s="997"/>
      <c r="H108" s="998"/>
      <c r="I108" s="965">
        <f t="shared" si="2"/>
        <v>0</v>
      </c>
      <c r="J108" s="996"/>
      <c r="K108" s="997"/>
      <c r="L108" s="997"/>
      <c r="M108" s="997"/>
      <c r="N108" s="997"/>
      <c r="O108" s="998"/>
      <c r="P108" s="981">
        <f t="shared" si="3"/>
        <v>0</v>
      </c>
    </row>
    <row r="109" spans="2:16" ht="15.75" customHeight="1">
      <c r="B109" s="959" t="s">
        <v>724</v>
      </c>
      <c r="C109" s="996"/>
      <c r="D109" s="997"/>
      <c r="E109" s="997"/>
      <c r="F109" s="997"/>
      <c r="G109" s="997"/>
      <c r="H109" s="998"/>
      <c r="I109" s="965">
        <f t="shared" si="2"/>
        <v>0</v>
      </c>
      <c r="J109" s="996"/>
      <c r="K109" s="997"/>
      <c r="L109" s="997"/>
      <c r="M109" s="997"/>
      <c r="N109" s="997"/>
      <c r="O109" s="998"/>
      <c r="P109" s="981">
        <f t="shared" si="3"/>
        <v>0</v>
      </c>
    </row>
    <row r="110" spans="2:16" ht="15.75" customHeight="1">
      <c r="B110" s="959" t="s">
        <v>725</v>
      </c>
      <c r="C110" s="996"/>
      <c r="D110" s="997"/>
      <c r="E110" s="997"/>
      <c r="F110" s="997"/>
      <c r="G110" s="997"/>
      <c r="H110" s="998"/>
      <c r="I110" s="965">
        <f t="shared" si="2"/>
        <v>0</v>
      </c>
      <c r="J110" s="996"/>
      <c r="K110" s="997"/>
      <c r="L110" s="997"/>
      <c r="M110" s="997"/>
      <c r="N110" s="997"/>
      <c r="O110" s="998"/>
      <c r="P110" s="981">
        <f t="shared" si="3"/>
        <v>0</v>
      </c>
    </row>
    <row r="111" spans="2:16" ht="15.75" customHeight="1">
      <c r="B111" s="959" t="s">
        <v>726</v>
      </c>
      <c r="C111" s="996"/>
      <c r="D111" s="997"/>
      <c r="E111" s="997"/>
      <c r="F111" s="997"/>
      <c r="G111" s="997"/>
      <c r="H111" s="998"/>
      <c r="I111" s="965">
        <f t="shared" si="2"/>
        <v>0</v>
      </c>
      <c r="J111" s="996"/>
      <c r="K111" s="997"/>
      <c r="L111" s="997"/>
      <c r="M111" s="997"/>
      <c r="N111" s="997"/>
      <c r="O111" s="998"/>
      <c r="P111" s="981">
        <f t="shared" si="3"/>
        <v>0</v>
      </c>
    </row>
    <row r="112" spans="2:16" ht="15.75" customHeight="1">
      <c r="B112" s="959" t="s">
        <v>727</v>
      </c>
      <c r="C112" s="996"/>
      <c r="D112" s="997"/>
      <c r="E112" s="997"/>
      <c r="F112" s="997"/>
      <c r="G112" s="997"/>
      <c r="H112" s="998"/>
      <c r="I112" s="965">
        <f t="shared" si="2"/>
        <v>0</v>
      </c>
      <c r="J112" s="996"/>
      <c r="K112" s="997"/>
      <c r="L112" s="997"/>
      <c r="M112" s="997"/>
      <c r="N112" s="997"/>
      <c r="O112" s="998"/>
      <c r="P112" s="981">
        <f t="shared" si="3"/>
        <v>0</v>
      </c>
    </row>
    <row r="113" spans="2:16" ht="15.75" customHeight="1">
      <c r="B113" s="959" t="s">
        <v>728</v>
      </c>
      <c r="C113" s="996"/>
      <c r="D113" s="997"/>
      <c r="E113" s="997"/>
      <c r="F113" s="997"/>
      <c r="G113" s="997"/>
      <c r="H113" s="998"/>
      <c r="I113" s="965">
        <f t="shared" si="2"/>
        <v>0</v>
      </c>
      <c r="J113" s="996"/>
      <c r="K113" s="997"/>
      <c r="L113" s="997"/>
      <c r="M113" s="997"/>
      <c r="N113" s="997"/>
      <c r="O113" s="998"/>
      <c r="P113" s="981">
        <f t="shared" si="3"/>
        <v>0</v>
      </c>
    </row>
    <row r="114" spans="2:16" ht="15.75" customHeight="1">
      <c r="B114" s="959" t="s">
        <v>729</v>
      </c>
      <c r="C114" s="996"/>
      <c r="D114" s="997"/>
      <c r="E114" s="997"/>
      <c r="F114" s="997"/>
      <c r="G114" s="997"/>
      <c r="H114" s="998"/>
      <c r="I114" s="965">
        <f t="shared" si="2"/>
        <v>0</v>
      </c>
      <c r="J114" s="996"/>
      <c r="K114" s="997"/>
      <c r="L114" s="997"/>
      <c r="M114" s="997"/>
      <c r="N114" s="997"/>
      <c r="O114" s="998"/>
      <c r="P114" s="981">
        <f t="shared" si="3"/>
        <v>0</v>
      </c>
    </row>
    <row r="115" spans="2:16" ht="15.75" customHeight="1">
      <c r="B115" s="959" t="s">
        <v>730</v>
      </c>
      <c r="C115" s="996"/>
      <c r="D115" s="997"/>
      <c r="E115" s="997"/>
      <c r="F115" s="997"/>
      <c r="G115" s="997"/>
      <c r="H115" s="998"/>
      <c r="I115" s="965">
        <f t="shared" si="2"/>
        <v>0</v>
      </c>
      <c r="J115" s="996"/>
      <c r="K115" s="997"/>
      <c r="L115" s="997"/>
      <c r="M115" s="997"/>
      <c r="N115" s="997"/>
      <c r="O115" s="998"/>
      <c r="P115" s="981">
        <f t="shared" si="3"/>
        <v>0</v>
      </c>
    </row>
    <row r="116" spans="2:16" ht="15.75" customHeight="1">
      <c r="B116" s="959" t="s">
        <v>731</v>
      </c>
      <c r="C116" s="996"/>
      <c r="D116" s="997"/>
      <c r="E116" s="997"/>
      <c r="F116" s="997"/>
      <c r="G116" s="997"/>
      <c r="H116" s="998"/>
      <c r="I116" s="965">
        <f t="shared" si="2"/>
        <v>0</v>
      </c>
      <c r="J116" s="996"/>
      <c r="K116" s="997"/>
      <c r="L116" s="997"/>
      <c r="M116" s="997"/>
      <c r="N116" s="997"/>
      <c r="O116" s="998"/>
      <c r="P116" s="981">
        <f t="shared" si="3"/>
        <v>0</v>
      </c>
    </row>
    <row r="117" spans="2:16" ht="15.75" customHeight="1">
      <c r="B117" s="959" t="s">
        <v>732</v>
      </c>
      <c r="C117" s="996"/>
      <c r="D117" s="997"/>
      <c r="E117" s="997"/>
      <c r="F117" s="997"/>
      <c r="G117" s="997"/>
      <c r="H117" s="998"/>
      <c r="I117" s="965">
        <f t="shared" si="2"/>
        <v>0</v>
      </c>
      <c r="J117" s="996"/>
      <c r="K117" s="997"/>
      <c r="L117" s="997"/>
      <c r="M117" s="997"/>
      <c r="N117" s="997"/>
      <c r="O117" s="998"/>
      <c r="P117" s="981">
        <f t="shared" si="3"/>
        <v>0</v>
      </c>
    </row>
    <row r="118" spans="2:16" ht="15.75" customHeight="1">
      <c r="B118" s="959" t="s">
        <v>733</v>
      </c>
      <c r="C118" s="996"/>
      <c r="D118" s="997"/>
      <c r="E118" s="997"/>
      <c r="F118" s="997"/>
      <c r="G118" s="997"/>
      <c r="H118" s="998"/>
      <c r="I118" s="965">
        <f t="shared" si="2"/>
        <v>0</v>
      </c>
      <c r="J118" s="996"/>
      <c r="K118" s="997"/>
      <c r="L118" s="997"/>
      <c r="M118" s="997"/>
      <c r="N118" s="997"/>
      <c r="O118" s="998"/>
      <c r="P118" s="981">
        <f t="shared" si="3"/>
        <v>0</v>
      </c>
    </row>
    <row r="119" spans="2:16" ht="15.75" customHeight="1">
      <c r="B119" s="959" t="s">
        <v>734</v>
      </c>
      <c r="C119" s="996"/>
      <c r="D119" s="997"/>
      <c r="E119" s="997"/>
      <c r="F119" s="997"/>
      <c r="G119" s="997"/>
      <c r="H119" s="998"/>
      <c r="I119" s="965">
        <f t="shared" si="2"/>
        <v>0</v>
      </c>
      <c r="J119" s="996"/>
      <c r="K119" s="997"/>
      <c r="L119" s="997"/>
      <c r="M119" s="997"/>
      <c r="N119" s="997"/>
      <c r="O119" s="998"/>
      <c r="P119" s="981">
        <f t="shared" si="3"/>
        <v>0</v>
      </c>
    </row>
    <row r="120" spans="2:16" ht="15.75" customHeight="1">
      <c r="B120" s="959" t="s">
        <v>735</v>
      </c>
      <c r="C120" s="996"/>
      <c r="D120" s="997"/>
      <c r="E120" s="997"/>
      <c r="F120" s="997"/>
      <c r="G120" s="997"/>
      <c r="H120" s="998"/>
      <c r="I120" s="965">
        <f t="shared" si="2"/>
        <v>0</v>
      </c>
      <c r="J120" s="996"/>
      <c r="K120" s="997"/>
      <c r="L120" s="997"/>
      <c r="M120" s="997"/>
      <c r="N120" s="997"/>
      <c r="O120" s="998"/>
      <c r="P120" s="981">
        <f t="shared" si="3"/>
        <v>0</v>
      </c>
    </row>
    <row r="121" spans="2:16" ht="15.75" customHeight="1">
      <c r="B121" s="959" t="s">
        <v>736</v>
      </c>
      <c r="C121" s="996"/>
      <c r="D121" s="997"/>
      <c r="E121" s="997"/>
      <c r="F121" s="997"/>
      <c r="G121" s="997"/>
      <c r="H121" s="998"/>
      <c r="I121" s="965">
        <f t="shared" si="2"/>
        <v>0</v>
      </c>
      <c r="J121" s="996"/>
      <c r="K121" s="997"/>
      <c r="L121" s="997"/>
      <c r="M121" s="997"/>
      <c r="N121" s="997"/>
      <c r="O121" s="998"/>
      <c r="P121" s="981">
        <f t="shared" si="3"/>
        <v>0</v>
      </c>
    </row>
    <row r="122" spans="2:16" ht="15.75" customHeight="1">
      <c r="B122" s="959" t="s">
        <v>737</v>
      </c>
      <c r="C122" s="996"/>
      <c r="D122" s="997"/>
      <c r="E122" s="997"/>
      <c r="F122" s="997"/>
      <c r="G122" s="997"/>
      <c r="H122" s="998"/>
      <c r="I122" s="965">
        <f t="shared" si="2"/>
        <v>0</v>
      </c>
      <c r="J122" s="996"/>
      <c r="K122" s="997"/>
      <c r="L122" s="997"/>
      <c r="M122" s="997"/>
      <c r="N122" s="997"/>
      <c r="O122" s="998"/>
      <c r="P122" s="981">
        <f t="shared" si="3"/>
        <v>0</v>
      </c>
    </row>
    <row r="123" spans="2:16" ht="15.75" customHeight="1">
      <c r="B123" s="959" t="s">
        <v>738</v>
      </c>
      <c r="C123" s="996"/>
      <c r="D123" s="997"/>
      <c r="E123" s="997"/>
      <c r="F123" s="997"/>
      <c r="G123" s="997"/>
      <c r="H123" s="998"/>
      <c r="I123" s="965">
        <f t="shared" si="2"/>
        <v>0</v>
      </c>
      <c r="J123" s="996"/>
      <c r="K123" s="997"/>
      <c r="L123" s="997"/>
      <c r="M123" s="997"/>
      <c r="N123" s="997"/>
      <c r="O123" s="998"/>
      <c r="P123" s="981">
        <f t="shared" si="3"/>
        <v>0</v>
      </c>
    </row>
    <row r="124" spans="2:16" ht="15.75" customHeight="1">
      <c r="B124" s="959" t="s">
        <v>739</v>
      </c>
      <c r="C124" s="996"/>
      <c r="D124" s="997"/>
      <c r="E124" s="997"/>
      <c r="F124" s="997"/>
      <c r="G124" s="997"/>
      <c r="H124" s="998"/>
      <c r="I124" s="965">
        <f t="shared" si="2"/>
        <v>0</v>
      </c>
      <c r="J124" s="996"/>
      <c r="K124" s="997"/>
      <c r="L124" s="997"/>
      <c r="M124" s="997"/>
      <c r="N124" s="997"/>
      <c r="O124" s="998"/>
      <c r="P124" s="981">
        <f t="shared" si="3"/>
        <v>0</v>
      </c>
    </row>
    <row r="125" spans="2:16" ht="15.75" customHeight="1">
      <c r="B125" s="959" t="s">
        <v>740</v>
      </c>
      <c r="C125" s="996"/>
      <c r="D125" s="997"/>
      <c r="E125" s="997"/>
      <c r="F125" s="997"/>
      <c r="G125" s="997"/>
      <c r="H125" s="998"/>
      <c r="I125" s="965">
        <f t="shared" si="2"/>
        <v>0</v>
      </c>
      <c r="J125" s="996"/>
      <c r="K125" s="997"/>
      <c r="L125" s="997"/>
      <c r="M125" s="997"/>
      <c r="N125" s="997"/>
      <c r="O125" s="998"/>
      <c r="P125" s="981">
        <f t="shared" si="3"/>
        <v>0</v>
      </c>
    </row>
    <row r="126" spans="2:16" ht="15.75" customHeight="1">
      <c r="B126" s="959" t="s">
        <v>741</v>
      </c>
      <c r="C126" s="996"/>
      <c r="D126" s="997"/>
      <c r="E126" s="997"/>
      <c r="F126" s="997"/>
      <c r="G126" s="997"/>
      <c r="H126" s="998"/>
      <c r="I126" s="965">
        <f t="shared" si="2"/>
        <v>0</v>
      </c>
      <c r="J126" s="996"/>
      <c r="K126" s="997"/>
      <c r="L126" s="997"/>
      <c r="M126" s="997"/>
      <c r="N126" s="997"/>
      <c r="O126" s="998"/>
      <c r="P126" s="981">
        <f t="shared" si="3"/>
        <v>0</v>
      </c>
    </row>
    <row r="127" spans="2:16" ht="15.75" customHeight="1">
      <c r="B127" s="959" t="s">
        <v>742</v>
      </c>
      <c r="C127" s="996"/>
      <c r="D127" s="997"/>
      <c r="E127" s="997"/>
      <c r="F127" s="997"/>
      <c r="G127" s="997"/>
      <c r="H127" s="998"/>
      <c r="I127" s="965">
        <f t="shared" si="2"/>
        <v>0</v>
      </c>
      <c r="J127" s="996"/>
      <c r="K127" s="997"/>
      <c r="L127" s="997"/>
      <c r="M127" s="997"/>
      <c r="N127" s="997"/>
      <c r="O127" s="998"/>
      <c r="P127" s="981">
        <f t="shared" si="3"/>
        <v>0</v>
      </c>
    </row>
    <row r="128" spans="2:16" ht="15.75" customHeight="1">
      <c r="B128" s="959" t="s">
        <v>743</v>
      </c>
      <c r="C128" s="996"/>
      <c r="D128" s="997"/>
      <c r="E128" s="997"/>
      <c r="F128" s="997"/>
      <c r="G128" s="997"/>
      <c r="H128" s="998"/>
      <c r="I128" s="965">
        <f t="shared" si="2"/>
        <v>0</v>
      </c>
      <c r="J128" s="996"/>
      <c r="K128" s="997"/>
      <c r="L128" s="997"/>
      <c r="M128" s="997"/>
      <c r="N128" s="997"/>
      <c r="O128" s="998"/>
      <c r="P128" s="981">
        <f t="shared" si="3"/>
        <v>0</v>
      </c>
    </row>
    <row r="129" spans="2:16" ht="15.75" customHeight="1">
      <c r="B129" s="959" t="s">
        <v>744</v>
      </c>
      <c r="C129" s="996"/>
      <c r="D129" s="997"/>
      <c r="E129" s="997"/>
      <c r="F129" s="997"/>
      <c r="G129" s="997"/>
      <c r="H129" s="998"/>
      <c r="I129" s="965">
        <f t="shared" si="2"/>
        <v>0</v>
      </c>
      <c r="J129" s="996"/>
      <c r="K129" s="997"/>
      <c r="L129" s="997"/>
      <c r="M129" s="997"/>
      <c r="N129" s="997"/>
      <c r="O129" s="998"/>
      <c r="P129" s="981">
        <f t="shared" si="3"/>
        <v>0</v>
      </c>
    </row>
    <row r="130" spans="2:16" ht="15.75" customHeight="1">
      <c r="B130" s="959" t="s">
        <v>745</v>
      </c>
      <c r="C130" s="996"/>
      <c r="D130" s="997"/>
      <c r="E130" s="997"/>
      <c r="F130" s="997"/>
      <c r="G130" s="997"/>
      <c r="H130" s="998"/>
      <c r="I130" s="965">
        <f t="shared" si="2"/>
        <v>0</v>
      </c>
      <c r="J130" s="996"/>
      <c r="K130" s="997"/>
      <c r="L130" s="997"/>
      <c r="M130" s="997"/>
      <c r="N130" s="997"/>
      <c r="O130" s="998"/>
      <c r="P130" s="981">
        <f t="shared" si="3"/>
        <v>0</v>
      </c>
    </row>
    <row r="131" spans="2:16" ht="15.75" customHeight="1">
      <c r="B131" s="959" t="s">
        <v>746</v>
      </c>
      <c r="C131" s="996"/>
      <c r="D131" s="997"/>
      <c r="E131" s="997"/>
      <c r="F131" s="997"/>
      <c r="G131" s="997"/>
      <c r="H131" s="998"/>
      <c r="I131" s="965">
        <f t="shared" si="2"/>
        <v>0</v>
      </c>
      <c r="J131" s="996"/>
      <c r="K131" s="997"/>
      <c r="L131" s="997"/>
      <c r="M131" s="997"/>
      <c r="N131" s="997"/>
      <c r="O131" s="998"/>
      <c r="P131" s="981">
        <f t="shared" si="3"/>
        <v>0</v>
      </c>
    </row>
    <row r="132" spans="2:16" ht="15.75" customHeight="1">
      <c r="B132" s="959" t="s">
        <v>747</v>
      </c>
      <c r="C132" s="996"/>
      <c r="D132" s="997"/>
      <c r="E132" s="997"/>
      <c r="F132" s="997"/>
      <c r="G132" s="997"/>
      <c r="H132" s="998"/>
      <c r="I132" s="965">
        <f t="shared" si="2"/>
        <v>0</v>
      </c>
      <c r="J132" s="996"/>
      <c r="K132" s="997"/>
      <c r="L132" s="997"/>
      <c r="M132" s="997"/>
      <c r="N132" s="997"/>
      <c r="O132" s="998"/>
      <c r="P132" s="981">
        <f t="shared" si="3"/>
        <v>0</v>
      </c>
    </row>
    <row r="133" spans="2:16" ht="15.75" customHeight="1">
      <c r="B133" s="959" t="s">
        <v>748</v>
      </c>
      <c r="C133" s="996"/>
      <c r="D133" s="997"/>
      <c r="E133" s="997"/>
      <c r="F133" s="997"/>
      <c r="G133" s="997"/>
      <c r="H133" s="998"/>
      <c r="I133" s="965">
        <f t="shared" si="2"/>
        <v>0</v>
      </c>
      <c r="J133" s="996"/>
      <c r="K133" s="997"/>
      <c r="L133" s="997"/>
      <c r="M133" s="997"/>
      <c r="N133" s="997"/>
      <c r="O133" s="998"/>
      <c r="P133" s="981">
        <f t="shared" si="3"/>
        <v>0</v>
      </c>
    </row>
    <row r="134" spans="2:16" ht="15.75" customHeight="1">
      <c r="B134" s="959" t="s">
        <v>749</v>
      </c>
      <c r="C134" s="996"/>
      <c r="D134" s="997"/>
      <c r="E134" s="997"/>
      <c r="F134" s="997"/>
      <c r="G134" s="997"/>
      <c r="H134" s="998"/>
      <c r="I134" s="965">
        <f t="shared" si="2"/>
        <v>0</v>
      </c>
      <c r="J134" s="996"/>
      <c r="K134" s="997"/>
      <c r="L134" s="997"/>
      <c r="M134" s="997"/>
      <c r="N134" s="997"/>
      <c r="O134" s="998"/>
      <c r="P134" s="981">
        <f t="shared" si="3"/>
        <v>0</v>
      </c>
    </row>
    <row r="135" spans="2:16" ht="15.75" customHeight="1">
      <c r="B135" s="959" t="s">
        <v>750</v>
      </c>
      <c r="C135" s="996"/>
      <c r="D135" s="997"/>
      <c r="E135" s="997"/>
      <c r="F135" s="997"/>
      <c r="G135" s="997"/>
      <c r="H135" s="998"/>
      <c r="I135" s="965">
        <f t="shared" si="2"/>
        <v>0</v>
      </c>
      <c r="J135" s="996"/>
      <c r="K135" s="997"/>
      <c r="L135" s="997"/>
      <c r="M135" s="997"/>
      <c r="N135" s="997"/>
      <c r="O135" s="998"/>
      <c r="P135" s="981">
        <f t="shared" si="3"/>
        <v>0</v>
      </c>
    </row>
    <row r="136" spans="2:16" ht="15.75" customHeight="1">
      <c r="B136" s="959" t="s">
        <v>751</v>
      </c>
      <c r="C136" s="996"/>
      <c r="D136" s="997"/>
      <c r="E136" s="997"/>
      <c r="F136" s="997"/>
      <c r="G136" s="997"/>
      <c r="H136" s="998"/>
      <c r="I136" s="965">
        <f t="shared" si="2"/>
        <v>0</v>
      </c>
      <c r="J136" s="996"/>
      <c r="K136" s="997"/>
      <c r="L136" s="997"/>
      <c r="M136" s="997"/>
      <c r="N136" s="997"/>
      <c r="O136" s="998"/>
      <c r="P136" s="981">
        <f t="shared" si="3"/>
        <v>0</v>
      </c>
    </row>
    <row r="137" spans="2:16" ht="15.75" customHeight="1">
      <c r="B137" s="959" t="s">
        <v>752</v>
      </c>
      <c r="C137" s="996"/>
      <c r="D137" s="997"/>
      <c r="E137" s="997"/>
      <c r="F137" s="997"/>
      <c r="G137" s="997"/>
      <c r="H137" s="998"/>
      <c r="I137" s="965">
        <f t="shared" ref="I137:I200" si="4">SUM(C137:H137)</f>
        <v>0</v>
      </c>
      <c r="J137" s="996"/>
      <c r="K137" s="997"/>
      <c r="L137" s="997"/>
      <c r="M137" s="997"/>
      <c r="N137" s="997"/>
      <c r="O137" s="998"/>
      <c r="P137" s="981">
        <f t="shared" ref="P137:P200" si="5">SUM(J137:O137)</f>
        <v>0</v>
      </c>
    </row>
    <row r="138" spans="2:16" ht="15.75" customHeight="1">
      <c r="B138" s="959" t="s">
        <v>753</v>
      </c>
      <c r="C138" s="996"/>
      <c r="D138" s="997"/>
      <c r="E138" s="997"/>
      <c r="F138" s="997"/>
      <c r="G138" s="997"/>
      <c r="H138" s="998"/>
      <c r="I138" s="965">
        <f t="shared" si="4"/>
        <v>0</v>
      </c>
      <c r="J138" s="996"/>
      <c r="K138" s="997"/>
      <c r="L138" s="997"/>
      <c r="M138" s="997"/>
      <c r="N138" s="997"/>
      <c r="O138" s="998"/>
      <c r="P138" s="981">
        <f t="shared" si="5"/>
        <v>0</v>
      </c>
    </row>
    <row r="139" spans="2:16" ht="15.75" customHeight="1">
      <c r="B139" s="959" t="s">
        <v>754</v>
      </c>
      <c r="C139" s="996"/>
      <c r="D139" s="997"/>
      <c r="E139" s="997"/>
      <c r="F139" s="997"/>
      <c r="G139" s="997"/>
      <c r="H139" s="998"/>
      <c r="I139" s="965">
        <f t="shared" si="4"/>
        <v>0</v>
      </c>
      <c r="J139" s="996"/>
      <c r="K139" s="997"/>
      <c r="L139" s="997"/>
      <c r="M139" s="997"/>
      <c r="N139" s="997"/>
      <c r="O139" s="998"/>
      <c r="P139" s="981">
        <f t="shared" si="5"/>
        <v>0</v>
      </c>
    </row>
    <row r="140" spans="2:16" ht="15.75" customHeight="1">
      <c r="B140" s="959" t="s">
        <v>755</v>
      </c>
      <c r="C140" s="996"/>
      <c r="D140" s="997"/>
      <c r="E140" s="997"/>
      <c r="F140" s="997"/>
      <c r="G140" s="997"/>
      <c r="H140" s="998"/>
      <c r="I140" s="965">
        <f t="shared" si="4"/>
        <v>0</v>
      </c>
      <c r="J140" s="996"/>
      <c r="K140" s="997"/>
      <c r="L140" s="997"/>
      <c r="M140" s="997"/>
      <c r="N140" s="997"/>
      <c r="O140" s="998"/>
      <c r="P140" s="981">
        <f t="shared" si="5"/>
        <v>0</v>
      </c>
    </row>
    <row r="141" spans="2:16" ht="15.75" customHeight="1">
      <c r="B141" s="959" t="s">
        <v>756</v>
      </c>
      <c r="C141" s="996"/>
      <c r="D141" s="997"/>
      <c r="E141" s="997"/>
      <c r="F141" s="997"/>
      <c r="G141" s="997"/>
      <c r="H141" s="998"/>
      <c r="I141" s="965">
        <f t="shared" si="4"/>
        <v>0</v>
      </c>
      <c r="J141" s="996"/>
      <c r="K141" s="997"/>
      <c r="L141" s="997"/>
      <c r="M141" s="997"/>
      <c r="N141" s="997"/>
      <c r="O141" s="998"/>
      <c r="P141" s="981">
        <f t="shared" si="5"/>
        <v>0</v>
      </c>
    </row>
    <row r="142" spans="2:16" ht="15.75" customHeight="1">
      <c r="B142" s="959" t="s">
        <v>757</v>
      </c>
      <c r="C142" s="996"/>
      <c r="D142" s="997"/>
      <c r="E142" s="997"/>
      <c r="F142" s="997"/>
      <c r="G142" s="997"/>
      <c r="H142" s="998"/>
      <c r="I142" s="965">
        <f t="shared" si="4"/>
        <v>0</v>
      </c>
      <c r="J142" s="996"/>
      <c r="K142" s="997"/>
      <c r="L142" s="997"/>
      <c r="M142" s="997"/>
      <c r="N142" s="997"/>
      <c r="O142" s="998"/>
      <c r="P142" s="981">
        <f t="shared" si="5"/>
        <v>0</v>
      </c>
    </row>
    <row r="143" spans="2:16" ht="15.75" customHeight="1">
      <c r="B143" s="959" t="s">
        <v>758</v>
      </c>
      <c r="C143" s="996"/>
      <c r="D143" s="997"/>
      <c r="E143" s="997"/>
      <c r="F143" s="997"/>
      <c r="G143" s="997"/>
      <c r="H143" s="998"/>
      <c r="I143" s="965">
        <f t="shared" si="4"/>
        <v>0</v>
      </c>
      <c r="J143" s="996"/>
      <c r="K143" s="997"/>
      <c r="L143" s="997"/>
      <c r="M143" s="997"/>
      <c r="N143" s="997"/>
      <c r="O143" s="998"/>
      <c r="P143" s="981">
        <f t="shared" si="5"/>
        <v>0</v>
      </c>
    </row>
    <row r="144" spans="2:16" ht="15.75" customHeight="1">
      <c r="B144" s="959" t="s">
        <v>759</v>
      </c>
      <c r="C144" s="996"/>
      <c r="D144" s="997"/>
      <c r="E144" s="997"/>
      <c r="F144" s="997"/>
      <c r="G144" s="997"/>
      <c r="H144" s="998"/>
      <c r="I144" s="965">
        <f t="shared" si="4"/>
        <v>0</v>
      </c>
      <c r="J144" s="996"/>
      <c r="K144" s="997"/>
      <c r="L144" s="997"/>
      <c r="M144" s="997"/>
      <c r="N144" s="997"/>
      <c r="O144" s="998"/>
      <c r="P144" s="981">
        <f t="shared" si="5"/>
        <v>0</v>
      </c>
    </row>
    <row r="145" spans="2:16" ht="15.75" customHeight="1">
      <c r="B145" s="959" t="s">
        <v>760</v>
      </c>
      <c r="C145" s="996"/>
      <c r="D145" s="997"/>
      <c r="E145" s="997"/>
      <c r="F145" s="997"/>
      <c r="G145" s="997"/>
      <c r="H145" s="998"/>
      <c r="I145" s="965">
        <f t="shared" si="4"/>
        <v>0</v>
      </c>
      <c r="J145" s="996"/>
      <c r="K145" s="997"/>
      <c r="L145" s="997"/>
      <c r="M145" s="997"/>
      <c r="N145" s="997"/>
      <c r="O145" s="998"/>
      <c r="P145" s="981">
        <f t="shared" si="5"/>
        <v>0</v>
      </c>
    </row>
    <row r="146" spans="2:16" ht="15.75" customHeight="1">
      <c r="B146" s="959" t="s">
        <v>761</v>
      </c>
      <c r="C146" s="996"/>
      <c r="D146" s="997"/>
      <c r="E146" s="997"/>
      <c r="F146" s="997"/>
      <c r="G146" s="997"/>
      <c r="H146" s="998"/>
      <c r="I146" s="965">
        <f t="shared" si="4"/>
        <v>0</v>
      </c>
      <c r="J146" s="996"/>
      <c r="K146" s="997"/>
      <c r="L146" s="997"/>
      <c r="M146" s="997"/>
      <c r="N146" s="997"/>
      <c r="O146" s="998"/>
      <c r="P146" s="981">
        <f t="shared" si="5"/>
        <v>0</v>
      </c>
    </row>
    <row r="147" spans="2:16" ht="15.75" customHeight="1">
      <c r="B147" s="959" t="s">
        <v>762</v>
      </c>
      <c r="C147" s="996"/>
      <c r="D147" s="997"/>
      <c r="E147" s="997"/>
      <c r="F147" s="997"/>
      <c r="G147" s="997"/>
      <c r="H147" s="998"/>
      <c r="I147" s="965">
        <f t="shared" si="4"/>
        <v>0</v>
      </c>
      <c r="J147" s="996"/>
      <c r="K147" s="997"/>
      <c r="L147" s="997"/>
      <c r="M147" s="997"/>
      <c r="N147" s="997"/>
      <c r="O147" s="998"/>
      <c r="P147" s="981">
        <f t="shared" si="5"/>
        <v>0</v>
      </c>
    </row>
    <row r="148" spans="2:16" ht="15.75" customHeight="1">
      <c r="B148" s="959" t="s">
        <v>763</v>
      </c>
      <c r="C148" s="996"/>
      <c r="D148" s="997"/>
      <c r="E148" s="997"/>
      <c r="F148" s="997"/>
      <c r="G148" s="997"/>
      <c r="H148" s="998"/>
      <c r="I148" s="965">
        <f t="shared" si="4"/>
        <v>0</v>
      </c>
      <c r="J148" s="996"/>
      <c r="K148" s="997"/>
      <c r="L148" s="997"/>
      <c r="M148" s="997"/>
      <c r="N148" s="997"/>
      <c r="O148" s="998"/>
      <c r="P148" s="981">
        <f t="shared" si="5"/>
        <v>0</v>
      </c>
    </row>
    <row r="149" spans="2:16" ht="15.75" customHeight="1">
      <c r="B149" s="959" t="s">
        <v>764</v>
      </c>
      <c r="C149" s="996"/>
      <c r="D149" s="997"/>
      <c r="E149" s="997"/>
      <c r="F149" s="997"/>
      <c r="G149" s="997"/>
      <c r="H149" s="998"/>
      <c r="I149" s="965">
        <f t="shared" si="4"/>
        <v>0</v>
      </c>
      <c r="J149" s="996"/>
      <c r="K149" s="997"/>
      <c r="L149" s="997"/>
      <c r="M149" s="997"/>
      <c r="N149" s="997"/>
      <c r="O149" s="998"/>
      <c r="P149" s="981">
        <f t="shared" si="5"/>
        <v>0</v>
      </c>
    </row>
    <row r="150" spans="2:16" ht="15.75" customHeight="1">
      <c r="B150" s="959" t="s">
        <v>765</v>
      </c>
      <c r="C150" s="996"/>
      <c r="D150" s="997"/>
      <c r="E150" s="997"/>
      <c r="F150" s="997"/>
      <c r="G150" s="997"/>
      <c r="H150" s="998"/>
      <c r="I150" s="965">
        <f t="shared" si="4"/>
        <v>0</v>
      </c>
      <c r="J150" s="996"/>
      <c r="K150" s="997"/>
      <c r="L150" s="997"/>
      <c r="M150" s="997"/>
      <c r="N150" s="997"/>
      <c r="O150" s="998"/>
      <c r="P150" s="981">
        <f t="shared" si="5"/>
        <v>0</v>
      </c>
    </row>
    <row r="151" spans="2:16" ht="15.75" customHeight="1">
      <c r="B151" s="959" t="s">
        <v>766</v>
      </c>
      <c r="C151" s="996"/>
      <c r="D151" s="997"/>
      <c r="E151" s="997"/>
      <c r="F151" s="997"/>
      <c r="G151" s="997"/>
      <c r="H151" s="998"/>
      <c r="I151" s="965">
        <f t="shared" si="4"/>
        <v>0</v>
      </c>
      <c r="J151" s="996"/>
      <c r="K151" s="997"/>
      <c r="L151" s="997"/>
      <c r="M151" s="997"/>
      <c r="N151" s="997"/>
      <c r="O151" s="998"/>
      <c r="P151" s="981">
        <f t="shared" si="5"/>
        <v>0</v>
      </c>
    </row>
    <row r="152" spans="2:16" ht="15.75" customHeight="1">
      <c r="B152" s="959" t="s">
        <v>767</v>
      </c>
      <c r="C152" s="996"/>
      <c r="D152" s="997"/>
      <c r="E152" s="997"/>
      <c r="F152" s="997"/>
      <c r="G152" s="997"/>
      <c r="H152" s="998"/>
      <c r="I152" s="965">
        <f t="shared" si="4"/>
        <v>0</v>
      </c>
      <c r="J152" s="996"/>
      <c r="K152" s="997"/>
      <c r="L152" s="997"/>
      <c r="M152" s="997"/>
      <c r="N152" s="997"/>
      <c r="O152" s="998"/>
      <c r="P152" s="981">
        <f t="shared" si="5"/>
        <v>0</v>
      </c>
    </row>
    <row r="153" spans="2:16" ht="15.75" customHeight="1">
      <c r="B153" s="959" t="s">
        <v>768</v>
      </c>
      <c r="C153" s="996"/>
      <c r="D153" s="997"/>
      <c r="E153" s="997"/>
      <c r="F153" s="997"/>
      <c r="G153" s="997"/>
      <c r="H153" s="998"/>
      <c r="I153" s="965">
        <f t="shared" si="4"/>
        <v>0</v>
      </c>
      <c r="J153" s="996"/>
      <c r="K153" s="997"/>
      <c r="L153" s="997"/>
      <c r="M153" s="997"/>
      <c r="N153" s="997"/>
      <c r="O153" s="998"/>
      <c r="P153" s="981">
        <f t="shared" si="5"/>
        <v>0</v>
      </c>
    </row>
    <row r="154" spans="2:16" ht="15.75" customHeight="1">
      <c r="B154" s="959" t="s">
        <v>769</v>
      </c>
      <c r="C154" s="996"/>
      <c r="D154" s="997"/>
      <c r="E154" s="997"/>
      <c r="F154" s="997"/>
      <c r="G154" s="997"/>
      <c r="H154" s="998"/>
      <c r="I154" s="965">
        <f t="shared" si="4"/>
        <v>0</v>
      </c>
      <c r="J154" s="996"/>
      <c r="K154" s="997"/>
      <c r="L154" s="997"/>
      <c r="M154" s="997"/>
      <c r="N154" s="997"/>
      <c r="O154" s="998"/>
      <c r="P154" s="981">
        <f t="shared" si="5"/>
        <v>0</v>
      </c>
    </row>
    <row r="155" spans="2:16" ht="15.75" customHeight="1">
      <c r="B155" s="959" t="s">
        <v>770</v>
      </c>
      <c r="C155" s="996"/>
      <c r="D155" s="997"/>
      <c r="E155" s="997"/>
      <c r="F155" s="997"/>
      <c r="G155" s="997"/>
      <c r="H155" s="998"/>
      <c r="I155" s="965">
        <f t="shared" si="4"/>
        <v>0</v>
      </c>
      <c r="J155" s="996"/>
      <c r="K155" s="997"/>
      <c r="L155" s="997"/>
      <c r="M155" s="997"/>
      <c r="N155" s="997"/>
      <c r="O155" s="998"/>
      <c r="P155" s="981">
        <f t="shared" si="5"/>
        <v>0</v>
      </c>
    </row>
    <row r="156" spans="2:16" ht="15.75" customHeight="1">
      <c r="B156" s="959" t="s">
        <v>771</v>
      </c>
      <c r="C156" s="996"/>
      <c r="D156" s="997"/>
      <c r="E156" s="997"/>
      <c r="F156" s="997"/>
      <c r="G156" s="997"/>
      <c r="H156" s="998"/>
      <c r="I156" s="965">
        <f t="shared" si="4"/>
        <v>0</v>
      </c>
      <c r="J156" s="996"/>
      <c r="K156" s="997"/>
      <c r="L156" s="997"/>
      <c r="M156" s="997"/>
      <c r="N156" s="997"/>
      <c r="O156" s="998"/>
      <c r="P156" s="981">
        <f t="shared" si="5"/>
        <v>0</v>
      </c>
    </row>
    <row r="157" spans="2:16" ht="15.75" customHeight="1">
      <c r="B157" s="959" t="s">
        <v>772</v>
      </c>
      <c r="C157" s="996"/>
      <c r="D157" s="997"/>
      <c r="E157" s="997"/>
      <c r="F157" s="997"/>
      <c r="G157" s="997"/>
      <c r="H157" s="998"/>
      <c r="I157" s="965">
        <f t="shared" si="4"/>
        <v>0</v>
      </c>
      <c r="J157" s="996"/>
      <c r="K157" s="997"/>
      <c r="L157" s="997"/>
      <c r="M157" s="997"/>
      <c r="N157" s="997"/>
      <c r="O157" s="998"/>
      <c r="P157" s="981">
        <f t="shared" si="5"/>
        <v>0</v>
      </c>
    </row>
    <row r="158" spans="2:16" ht="15.75" customHeight="1">
      <c r="B158" s="959" t="s">
        <v>773</v>
      </c>
      <c r="C158" s="996"/>
      <c r="D158" s="997"/>
      <c r="E158" s="997"/>
      <c r="F158" s="997"/>
      <c r="G158" s="997"/>
      <c r="H158" s="998"/>
      <c r="I158" s="965">
        <f t="shared" si="4"/>
        <v>0</v>
      </c>
      <c r="J158" s="996"/>
      <c r="K158" s="997"/>
      <c r="L158" s="997"/>
      <c r="M158" s="997"/>
      <c r="N158" s="997"/>
      <c r="O158" s="998"/>
      <c r="P158" s="981">
        <f t="shared" si="5"/>
        <v>0</v>
      </c>
    </row>
    <row r="159" spans="2:16" ht="15.75" customHeight="1">
      <c r="B159" s="959" t="s">
        <v>774</v>
      </c>
      <c r="C159" s="996"/>
      <c r="D159" s="997"/>
      <c r="E159" s="997"/>
      <c r="F159" s="997"/>
      <c r="G159" s="997"/>
      <c r="H159" s="998"/>
      <c r="I159" s="965">
        <f t="shared" si="4"/>
        <v>0</v>
      </c>
      <c r="J159" s="996"/>
      <c r="K159" s="997"/>
      <c r="L159" s="997"/>
      <c r="M159" s="997"/>
      <c r="N159" s="997"/>
      <c r="O159" s="998"/>
      <c r="P159" s="981">
        <f t="shared" si="5"/>
        <v>0</v>
      </c>
    </row>
    <row r="160" spans="2:16" ht="15.75" customHeight="1">
      <c r="B160" s="959" t="s">
        <v>775</v>
      </c>
      <c r="C160" s="996"/>
      <c r="D160" s="997"/>
      <c r="E160" s="997"/>
      <c r="F160" s="997"/>
      <c r="G160" s="997"/>
      <c r="H160" s="998"/>
      <c r="I160" s="965">
        <f t="shared" si="4"/>
        <v>0</v>
      </c>
      <c r="J160" s="996"/>
      <c r="K160" s="997"/>
      <c r="L160" s="997"/>
      <c r="M160" s="997"/>
      <c r="N160" s="997"/>
      <c r="O160" s="998"/>
      <c r="P160" s="981">
        <f t="shared" si="5"/>
        <v>0</v>
      </c>
    </row>
    <row r="161" spans="2:16" ht="15.75" customHeight="1">
      <c r="B161" s="959" t="s">
        <v>776</v>
      </c>
      <c r="C161" s="996"/>
      <c r="D161" s="997"/>
      <c r="E161" s="997"/>
      <c r="F161" s="997"/>
      <c r="G161" s="997"/>
      <c r="H161" s="998"/>
      <c r="I161" s="965">
        <f t="shared" si="4"/>
        <v>0</v>
      </c>
      <c r="J161" s="996"/>
      <c r="K161" s="997"/>
      <c r="L161" s="997"/>
      <c r="M161" s="997"/>
      <c r="N161" s="997"/>
      <c r="O161" s="998"/>
      <c r="P161" s="981">
        <f t="shared" si="5"/>
        <v>0</v>
      </c>
    </row>
    <row r="162" spans="2:16" ht="15.75" customHeight="1">
      <c r="B162" s="959" t="s">
        <v>777</v>
      </c>
      <c r="C162" s="996"/>
      <c r="D162" s="997"/>
      <c r="E162" s="997"/>
      <c r="F162" s="997"/>
      <c r="G162" s="997"/>
      <c r="H162" s="998"/>
      <c r="I162" s="965">
        <f t="shared" si="4"/>
        <v>0</v>
      </c>
      <c r="J162" s="996"/>
      <c r="K162" s="997"/>
      <c r="L162" s="997"/>
      <c r="M162" s="997"/>
      <c r="N162" s="997"/>
      <c r="O162" s="998"/>
      <c r="P162" s="981">
        <f t="shared" si="5"/>
        <v>0</v>
      </c>
    </row>
    <row r="163" spans="2:16" ht="15.75" customHeight="1">
      <c r="B163" s="959" t="s">
        <v>778</v>
      </c>
      <c r="C163" s="996"/>
      <c r="D163" s="997"/>
      <c r="E163" s="997"/>
      <c r="F163" s="997"/>
      <c r="G163" s="997"/>
      <c r="H163" s="998"/>
      <c r="I163" s="965">
        <f t="shared" si="4"/>
        <v>0</v>
      </c>
      <c r="J163" s="996"/>
      <c r="K163" s="997"/>
      <c r="L163" s="997"/>
      <c r="M163" s="997"/>
      <c r="N163" s="997"/>
      <c r="O163" s="998"/>
      <c r="P163" s="981">
        <f t="shared" si="5"/>
        <v>0</v>
      </c>
    </row>
    <row r="164" spans="2:16" ht="15.75" customHeight="1">
      <c r="B164" s="959" t="s">
        <v>779</v>
      </c>
      <c r="C164" s="996"/>
      <c r="D164" s="997"/>
      <c r="E164" s="997"/>
      <c r="F164" s="997"/>
      <c r="G164" s="997"/>
      <c r="H164" s="998"/>
      <c r="I164" s="965">
        <f t="shared" si="4"/>
        <v>0</v>
      </c>
      <c r="J164" s="996"/>
      <c r="K164" s="997"/>
      <c r="L164" s="997"/>
      <c r="M164" s="997"/>
      <c r="N164" s="997"/>
      <c r="O164" s="998"/>
      <c r="P164" s="981">
        <f t="shared" si="5"/>
        <v>0</v>
      </c>
    </row>
    <row r="165" spans="2:16" ht="15.75" customHeight="1">
      <c r="B165" s="959" t="s">
        <v>780</v>
      </c>
      <c r="C165" s="996"/>
      <c r="D165" s="997"/>
      <c r="E165" s="997"/>
      <c r="F165" s="997"/>
      <c r="G165" s="997"/>
      <c r="H165" s="998"/>
      <c r="I165" s="965">
        <f t="shared" si="4"/>
        <v>0</v>
      </c>
      <c r="J165" s="996"/>
      <c r="K165" s="997"/>
      <c r="L165" s="997"/>
      <c r="M165" s="997"/>
      <c r="N165" s="997"/>
      <c r="O165" s="998"/>
      <c r="P165" s="981">
        <f t="shared" si="5"/>
        <v>0</v>
      </c>
    </row>
    <row r="166" spans="2:16" ht="15.75" customHeight="1">
      <c r="B166" s="959" t="s">
        <v>781</v>
      </c>
      <c r="C166" s="996"/>
      <c r="D166" s="997"/>
      <c r="E166" s="997"/>
      <c r="F166" s="997"/>
      <c r="G166" s="997"/>
      <c r="H166" s="998"/>
      <c r="I166" s="965">
        <f t="shared" si="4"/>
        <v>0</v>
      </c>
      <c r="J166" s="996"/>
      <c r="K166" s="997"/>
      <c r="L166" s="997"/>
      <c r="M166" s="997"/>
      <c r="N166" s="997"/>
      <c r="O166" s="998"/>
      <c r="P166" s="981">
        <f t="shared" si="5"/>
        <v>0</v>
      </c>
    </row>
    <row r="167" spans="2:16" ht="15.75" customHeight="1">
      <c r="B167" s="959" t="s">
        <v>782</v>
      </c>
      <c r="C167" s="996"/>
      <c r="D167" s="997"/>
      <c r="E167" s="997"/>
      <c r="F167" s="997"/>
      <c r="G167" s="997"/>
      <c r="H167" s="998"/>
      <c r="I167" s="965">
        <f t="shared" si="4"/>
        <v>0</v>
      </c>
      <c r="J167" s="996"/>
      <c r="K167" s="997"/>
      <c r="L167" s="997"/>
      <c r="M167" s="997"/>
      <c r="N167" s="997"/>
      <c r="O167" s="998"/>
      <c r="P167" s="981">
        <f t="shared" si="5"/>
        <v>0</v>
      </c>
    </row>
    <row r="168" spans="2:16" ht="15.75" customHeight="1">
      <c r="B168" s="959" t="s">
        <v>783</v>
      </c>
      <c r="C168" s="996"/>
      <c r="D168" s="997"/>
      <c r="E168" s="997"/>
      <c r="F168" s="997"/>
      <c r="G168" s="997"/>
      <c r="H168" s="998"/>
      <c r="I168" s="965">
        <f t="shared" si="4"/>
        <v>0</v>
      </c>
      <c r="J168" s="996"/>
      <c r="K168" s="997"/>
      <c r="L168" s="997"/>
      <c r="M168" s="997"/>
      <c r="N168" s="997"/>
      <c r="O168" s="998"/>
      <c r="P168" s="981">
        <f t="shared" si="5"/>
        <v>0</v>
      </c>
    </row>
    <row r="169" spans="2:16" ht="15.75" customHeight="1">
      <c r="B169" s="959" t="s">
        <v>784</v>
      </c>
      <c r="C169" s="996"/>
      <c r="D169" s="997"/>
      <c r="E169" s="997"/>
      <c r="F169" s="997"/>
      <c r="G169" s="997"/>
      <c r="H169" s="998"/>
      <c r="I169" s="965">
        <f t="shared" si="4"/>
        <v>0</v>
      </c>
      <c r="J169" s="996"/>
      <c r="K169" s="997"/>
      <c r="L169" s="997"/>
      <c r="M169" s="997"/>
      <c r="N169" s="997"/>
      <c r="O169" s="998"/>
      <c r="P169" s="981">
        <f t="shared" si="5"/>
        <v>0</v>
      </c>
    </row>
    <row r="170" spans="2:16" ht="15.75" customHeight="1">
      <c r="B170" s="959" t="s">
        <v>785</v>
      </c>
      <c r="C170" s="996"/>
      <c r="D170" s="997"/>
      <c r="E170" s="997"/>
      <c r="F170" s="997"/>
      <c r="G170" s="997"/>
      <c r="H170" s="998"/>
      <c r="I170" s="965">
        <f t="shared" si="4"/>
        <v>0</v>
      </c>
      <c r="J170" s="996"/>
      <c r="K170" s="997"/>
      <c r="L170" s="997"/>
      <c r="M170" s="997"/>
      <c r="N170" s="997"/>
      <c r="O170" s="998"/>
      <c r="P170" s="981">
        <f t="shared" si="5"/>
        <v>0</v>
      </c>
    </row>
    <row r="171" spans="2:16" ht="15.75" customHeight="1">
      <c r="B171" s="959" t="s">
        <v>786</v>
      </c>
      <c r="C171" s="996"/>
      <c r="D171" s="997"/>
      <c r="E171" s="997"/>
      <c r="F171" s="997"/>
      <c r="G171" s="997"/>
      <c r="H171" s="998"/>
      <c r="I171" s="965">
        <f t="shared" si="4"/>
        <v>0</v>
      </c>
      <c r="J171" s="996"/>
      <c r="K171" s="997"/>
      <c r="L171" s="997"/>
      <c r="M171" s="997"/>
      <c r="N171" s="997"/>
      <c r="O171" s="998"/>
      <c r="P171" s="981">
        <f t="shared" si="5"/>
        <v>0</v>
      </c>
    </row>
    <row r="172" spans="2:16" ht="15.75" customHeight="1">
      <c r="B172" s="959" t="s">
        <v>787</v>
      </c>
      <c r="C172" s="996"/>
      <c r="D172" s="997"/>
      <c r="E172" s="997"/>
      <c r="F172" s="997"/>
      <c r="G172" s="997"/>
      <c r="H172" s="998"/>
      <c r="I172" s="965">
        <f t="shared" si="4"/>
        <v>0</v>
      </c>
      <c r="J172" s="996"/>
      <c r="K172" s="997"/>
      <c r="L172" s="997"/>
      <c r="M172" s="997"/>
      <c r="N172" s="997"/>
      <c r="O172" s="998"/>
      <c r="P172" s="981">
        <f t="shared" si="5"/>
        <v>0</v>
      </c>
    </row>
    <row r="173" spans="2:16" ht="15.75" customHeight="1">
      <c r="B173" s="959" t="s">
        <v>788</v>
      </c>
      <c r="C173" s="996"/>
      <c r="D173" s="997"/>
      <c r="E173" s="997"/>
      <c r="F173" s="997"/>
      <c r="G173" s="997"/>
      <c r="H173" s="998"/>
      <c r="I173" s="965">
        <f t="shared" si="4"/>
        <v>0</v>
      </c>
      <c r="J173" s="996"/>
      <c r="K173" s="997"/>
      <c r="L173" s="997"/>
      <c r="M173" s="997"/>
      <c r="N173" s="997"/>
      <c r="O173" s="998"/>
      <c r="P173" s="981">
        <f t="shared" si="5"/>
        <v>0</v>
      </c>
    </row>
    <row r="174" spans="2:16" ht="15.75" customHeight="1">
      <c r="B174" s="959" t="s">
        <v>789</v>
      </c>
      <c r="C174" s="996"/>
      <c r="D174" s="997"/>
      <c r="E174" s="997"/>
      <c r="F174" s="997"/>
      <c r="G174" s="997"/>
      <c r="H174" s="998"/>
      <c r="I174" s="965">
        <f t="shared" si="4"/>
        <v>0</v>
      </c>
      <c r="J174" s="996"/>
      <c r="K174" s="997"/>
      <c r="L174" s="997"/>
      <c r="M174" s="997"/>
      <c r="N174" s="997"/>
      <c r="O174" s="998"/>
      <c r="P174" s="981">
        <f t="shared" si="5"/>
        <v>0</v>
      </c>
    </row>
    <row r="175" spans="2:16" ht="15.75" customHeight="1">
      <c r="B175" s="959" t="s">
        <v>790</v>
      </c>
      <c r="C175" s="996"/>
      <c r="D175" s="997"/>
      <c r="E175" s="997"/>
      <c r="F175" s="997"/>
      <c r="G175" s="997"/>
      <c r="H175" s="998"/>
      <c r="I175" s="965">
        <f t="shared" si="4"/>
        <v>0</v>
      </c>
      <c r="J175" s="996"/>
      <c r="K175" s="997"/>
      <c r="L175" s="997"/>
      <c r="M175" s="997"/>
      <c r="N175" s="997"/>
      <c r="O175" s="998"/>
      <c r="P175" s="981">
        <f t="shared" si="5"/>
        <v>0</v>
      </c>
    </row>
    <row r="176" spans="2:16" ht="15.75" customHeight="1">
      <c r="B176" s="959" t="s">
        <v>791</v>
      </c>
      <c r="C176" s="996"/>
      <c r="D176" s="997"/>
      <c r="E176" s="997"/>
      <c r="F176" s="997"/>
      <c r="G176" s="997"/>
      <c r="H176" s="998"/>
      <c r="I176" s="965">
        <f t="shared" si="4"/>
        <v>0</v>
      </c>
      <c r="J176" s="996"/>
      <c r="K176" s="997"/>
      <c r="L176" s="997"/>
      <c r="M176" s="997"/>
      <c r="N176" s="997"/>
      <c r="O176" s="998"/>
      <c r="P176" s="981">
        <f t="shared" si="5"/>
        <v>0</v>
      </c>
    </row>
    <row r="177" spans="2:16" ht="15.75" customHeight="1">
      <c r="B177" s="959" t="s">
        <v>792</v>
      </c>
      <c r="C177" s="996"/>
      <c r="D177" s="997"/>
      <c r="E177" s="997"/>
      <c r="F177" s="997"/>
      <c r="G177" s="997"/>
      <c r="H177" s="998"/>
      <c r="I177" s="965">
        <f t="shared" si="4"/>
        <v>0</v>
      </c>
      <c r="J177" s="996"/>
      <c r="K177" s="997"/>
      <c r="L177" s="997"/>
      <c r="M177" s="997"/>
      <c r="N177" s="997"/>
      <c r="O177" s="998"/>
      <c r="P177" s="981">
        <f t="shared" si="5"/>
        <v>0</v>
      </c>
    </row>
    <row r="178" spans="2:16" ht="15.75" customHeight="1">
      <c r="B178" s="959" t="s">
        <v>793</v>
      </c>
      <c r="C178" s="996"/>
      <c r="D178" s="997"/>
      <c r="E178" s="997"/>
      <c r="F178" s="997"/>
      <c r="G178" s="997"/>
      <c r="H178" s="998"/>
      <c r="I178" s="965">
        <f t="shared" si="4"/>
        <v>0</v>
      </c>
      <c r="J178" s="996"/>
      <c r="K178" s="997"/>
      <c r="L178" s="997"/>
      <c r="M178" s="997"/>
      <c r="N178" s="997"/>
      <c r="O178" s="998"/>
      <c r="P178" s="981">
        <f t="shared" si="5"/>
        <v>0</v>
      </c>
    </row>
    <row r="179" spans="2:16" ht="15.75" customHeight="1">
      <c r="B179" s="959" t="s">
        <v>794</v>
      </c>
      <c r="C179" s="996"/>
      <c r="D179" s="997"/>
      <c r="E179" s="997"/>
      <c r="F179" s="997"/>
      <c r="G179" s="997"/>
      <c r="H179" s="998"/>
      <c r="I179" s="965">
        <f t="shared" si="4"/>
        <v>0</v>
      </c>
      <c r="J179" s="996"/>
      <c r="K179" s="997"/>
      <c r="L179" s="997"/>
      <c r="M179" s="997"/>
      <c r="N179" s="997"/>
      <c r="O179" s="998"/>
      <c r="P179" s="981">
        <f t="shared" si="5"/>
        <v>0</v>
      </c>
    </row>
    <row r="180" spans="2:16" ht="15.75" customHeight="1">
      <c r="B180" s="959" t="s">
        <v>795</v>
      </c>
      <c r="C180" s="996"/>
      <c r="D180" s="997"/>
      <c r="E180" s="997"/>
      <c r="F180" s="997"/>
      <c r="G180" s="997"/>
      <c r="H180" s="998"/>
      <c r="I180" s="965">
        <f t="shared" si="4"/>
        <v>0</v>
      </c>
      <c r="J180" s="996"/>
      <c r="K180" s="997"/>
      <c r="L180" s="997"/>
      <c r="M180" s="997"/>
      <c r="N180" s="997"/>
      <c r="O180" s="998"/>
      <c r="P180" s="981">
        <f t="shared" si="5"/>
        <v>0</v>
      </c>
    </row>
    <row r="181" spans="2:16" ht="15.75" customHeight="1">
      <c r="B181" s="959" t="s">
        <v>796</v>
      </c>
      <c r="C181" s="996"/>
      <c r="D181" s="997"/>
      <c r="E181" s="997"/>
      <c r="F181" s="997"/>
      <c r="G181" s="997"/>
      <c r="H181" s="998"/>
      <c r="I181" s="965">
        <f t="shared" si="4"/>
        <v>0</v>
      </c>
      <c r="J181" s="996"/>
      <c r="K181" s="997"/>
      <c r="L181" s="997"/>
      <c r="M181" s="997"/>
      <c r="N181" s="997"/>
      <c r="O181" s="998"/>
      <c r="P181" s="981">
        <f t="shared" si="5"/>
        <v>0</v>
      </c>
    </row>
    <row r="182" spans="2:16" ht="15.75" customHeight="1">
      <c r="B182" s="959" t="s">
        <v>797</v>
      </c>
      <c r="C182" s="996"/>
      <c r="D182" s="997"/>
      <c r="E182" s="997"/>
      <c r="F182" s="997"/>
      <c r="G182" s="997"/>
      <c r="H182" s="998"/>
      <c r="I182" s="965">
        <f t="shared" si="4"/>
        <v>0</v>
      </c>
      <c r="J182" s="996"/>
      <c r="K182" s="997"/>
      <c r="L182" s="997"/>
      <c r="M182" s="997"/>
      <c r="N182" s="997"/>
      <c r="O182" s="998"/>
      <c r="P182" s="981">
        <f t="shared" si="5"/>
        <v>0</v>
      </c>
    </row>
    <row r="183" spans="2:16" ht="15.75" customHeight="1">
      <c r="B183" s="959" t="s">
        <v>798</v>
      </c>
      <c r="C183" s="996"/>
      <c r="D183" s="997"/>
      <c r="E183" s="997"/>
      <c r="F183" s="997"/>
      <c r="G183" s="997"/>
      <c r="H183" s="998"/>
      <c r="I183" s="965">
        <f t="shared" si="4"/>
        <v>0</v>
      </c>
      <c r="J183" s="996"/>
      <c r="K183" s="997"/>
      <c r="L183" s="997"/>
      <c r="M183" s="997"/>
      <c r="N183" s="997"/>
      <c r="O183" s="998"/>
      <c r="P183" s="981">
        <f t="shared" si="5"/>
        <v>0</v>
      </c>
    </row>
    <row r="184" spans="2:16" ht="15.75" customHeight="1">
      <c r="B184" s="959" t="s">
        <v>799</v>
      </c>
      <c r="C184" s="996"/>
      <c r="D184" s="997"/>
      <c r="E184" s="997"/>
      <c r="F184" s="997"/>
      <c r="G184" s="997"/>
      <c r="H184" s="998"/>
      <c r="I184" s="965">
        <f t="shared" si="4"/>
        <v>0</v>
      </c>
      <c r="J184" s="996"/>
      <c r="K184" s="997"/>
      <c r="L184" s="997"/>
      <c r="M184" s="997"/>
      <c r="N184" s="997"/>
      <c r="O184" s="998"/>
      <c r="P184" s="981">
        <f t="shared" si="5"/>
        <v>0</v>
      </c>
    </row>
    <row r="185" spans="2:16" ht="15.75" customHeight="1">
      <c r="B185" s="959" t="s">
        <v>800</v>
      </c>
      <c r="C185" s="996"/>
      <c r="D185" s="997"/>
      <c r="E185" s="997"/>
      <c r="F185" s="997"/>
      <c r="G185" s="997"/>
      <c r="H185" s="998"/>
      <c r="I185" s="965">
        <f t="shared" si="4"/>
        <v>0</v>
      </c>
      <c r="J185" s="996"/>
      <c r="K185" s="997"/>
      <c r="L185" s="997"/>
      <c r="M185" s="997"/>
      <c r="N185" s="997"/>
      <c r="O185" s="998"/>
      <c r="P185" s="981">
        <f t="shared" si="5"/>
        <v>0</v>
      </c>
    </row>
    <row r="186" spans="2:16" ht="15.75" customHeight="1">
      <c r="B186" s="959" t="s">
        <v>801</v>
      </c>
      <c r="C186" s="996"/>
      <c r="D186" s="997"/>
      <c r="E186" s="997"/>
      <c r="F186" s="997"/>
      <c r="G186" s="997"/>
      <c r="H186" s="998"/>
      <c r="I186" s="965">
        <f t="shared" si="4"/>
        <v>0</v>
      </c>
      <c r="J186" s="996"/>
      <c r="K186" s="997"/>
      <c r="L186" s="997"/>
      <c r="M186" s="997"/>
      <c r="N186" s="997"/>
      <c r="O186" s="998"/>
      <c r="P186" s="981">
        <f t="shared" si="5"/>
        <v>0</v>
      </c>
    </row>
    <row r="187" spans="2:16" ht="15.75" customHeight="1">
      <c r="B187" s="959" t="s">
        <v>802</v>
      </c>
      <c r="C187" s="996"/>
      <c r="D187" s="997"/>
      <c r="E187" s="997"/>
      <c r="F187" s="997"/>
      <c r="G187" s="997"/>
      <c r="H187" s="998"/>
      <c r="I187" s="965">
        <f t="shared" si="4"/>
        <v>0</v>
      </c>
      <c r="J187" s="996"/>
      <c r="K187" s="997"/>
      <c r="L187" s="997"/>
      <c r="M187" s="997"/>
      <c r="N187" s="997"/>
      <c r="O187" s="998"/>
      <c r="P187" s="981">
        <f t="shared" si="5"/>
        <v>0</v>
      </c>
    </row>
    <row r="188" spans="2:16" ht="15.75" customHeight="1">
      <c r="B188" s="959" t="s">
        <v>803</v>
      </c>
      <c r="C188" s="996"/>
      <c r="D188" s="997"/>
      <c r="E188" s="997"/>
      <c r="F188" s="997"/>
      <c r="G188" s="997"/>
      <c r="H188" s="998"/>
      <c r="I188" s="965">
        <f t="shared" si="4"/>
        <v>0</v>
      </c>
      <c r="J188" s="996"/>
      <c r="K188" s="997"/>
      <c r="L188" s="997"/>
      <c r="M188" s="997"/>
      <c r="N188" s="997"/>
      <c r="O188" s="998"/>
      <c r="P188" s="981">
        <f t="shared" si="5"/>
        <v>0</v>
      </c>
    </row>
    <row r="189" spans="2:16" ht="15.75" customHeight="1">
      <c r="B189" s="959" t="s">
        <v>804</v>
      </c>
      <c r="C189" s="996"/>
      <c r="D189" s="997"/>
      <c r="E189" s="997"/>
      <c r="F189" s="997"/>
      <c r="G189" s="997"/>
      <c r="H189" s="998"/>
      <c r="I189" s="965">
        <f t="shared" si="4"/>
        <v>0</v>
      </c>
      <c r="J189" s="996"/>
      <c r="K189" s="997"/>
      <c r="L189" s="997"/>
      <c r="M189" s="997"/>
      <c r="N189" s="997"/>
      <c r="O189" s="998"/>
      <c r="P189" s="981">
        <f t="shared" si="5"/>
        <v>0</v>
      </c>
    </row>
    <row r="190" spans="2:16" ht="15.75" customHeight="1">
      <c r="B190" s="959" t="s">
        <v>805</v>
      </c>
      <c r="C190" s="996"/>
      <c r="D190" s="997"/>
      <c r="E190" s="997"/>
      <c r="F190" s="997"/>
      <c r="G190" s="997"/>
      <c r="H190" s="998"/>
      <c r="I190" s="965">
        <f t="shared" si="4"/>
        <v>0</v>
      </c>
      <c r="J190" s="996"/>
      <c r="K190" s="997"/>
      <c r="L190" s="997"/>
      <c r="M190" s="997"/>
      <c r="N190" s="997"/>
      <c r="O190" s="998"/>
      <c r="P190" s="981">
        <f t="shared" si="5"/>
        <v>0</v>
      </c>
    </row>
    <row r="191" spans="2:16" ht="15.75" customHeight="1">
      <c r="B191" s="959" t="s">
        <v>806</v>
      </c>
      <c r="C191" s="996"/>
      <c r="D191" s="997"/>
      <c r="E191" s="997"/>
      <c r="F191" s="997"/>
      <c r="G191" s="997"/>
      <c r="H191" s="998"/>
      <c r="I191" s="965">
        <f t="shared" si="4"/>
        <v>0</v>
      </c>
      <c r="J191" s="996"/>
      <c r="K191" s="997"/>
      <c r="L191" s="997"/>
      <c r="M191" s="997"/>
      <c r="N191" s="997"/>
      <c r="O191" s="998"/>
      <c r="P191" s="981">
        <f t="shared" si="5"/>
        <v>0</v>
      </c>
    </row>
    <row r="192" spans="2:16" ht="15.75" customHeight="1">
      <c r="B192" s="959" t="s">
        <v>807</v>
      </c>
      <c r="C192" s="996"/>
      <c r="D192" s="997"/>
      <c r="E192" s="997"/>
      <c r="F192" s="997"/>
      <c r="G192" s="997"/>
      <c r="H192" s="998"/>
      <c r="I192" s="965">
        <f t="shared" si="4"/>
        <v>0</v>
      </c>
      <c r="J192" s="996"/>
      <c r="K192" s="997"/>
      <c r="L192" s="997"/>
      <c r="M192" s="997"/>
      <c r="N192" s="997"/>
      <c r="O192" s="998"/>
      <c r="P192" s="981">
        <f t="shared" si="5"/>
        <v>0</v>
      </c>
    </row>
    <row r="193" spans="2:16" ht="15.75" customHeight="1">
      <c r="B193" s="959" t="s">
        <v>808</v>
      </c>
      <c r="C193" s="996"/>
      <c r="D193" s="997"/>
      <c r="E193" s="997"/>
      <c r="F193" s="997"/>
      <c r="G193" s="997"/>
      <c r="H193" s="998"/>
      <c r="I193" s="965">
        <f t="shared" si="4"/>
        <v>0</v>
      </c>
      <c r="J193" s="996"/>
      <c r="K193" s="997"/>
      <c r="L193" s="997"/>
      <c r="M193" s="997"/>
      <c r="N193" s="997"/>
      <c r="O193" s="998"/>
      <c r="P193" s="981">
        <f t="shared" si="5"/>
        <v>0</v>
      </c>
    </row>
    <row r="194" spans="2:16" ht="15.75" customHeight="1">
      <c r="B194" s="959" t="s">
        <v>809</v>
      </c>
      <c r="C194" s="996"/>
      <c r="D194" s="997"/>
      <c r="E194" s="997"/>
      <c r="F194" s="997"/>
      <c r="G194" s="997"/>
      <c r="H194" s="998"/>
      <c r="I194" s="965">
        <f t="shared" si="4"/>
        <v>0</v>
      </c>
      <c r="J194" s="996"/>
      <c r="K194" s="997"/>
      <c r="L194" s="997"/>
      <c r="M194" s="997"/>
      <c r="N194" s="997"/>
      <c r="O194" s="998"/>
      <c r="P194" s="981">
        <f t="shared" si="5"/>
        <v>0</v>
      </c>
    </row>
    <row r="195" spans="2:16" ht="15.75" customHeight="1">
      <c r="B195" s="959" t="s">
        <v>810</v>
      </c>
      <c r="C195" s="996"/>
      <c r="D195" s="997"/>
      <c r="E195" s="997"/>
      <c r="F195" s="997"/>
      <c r="G195" s="997"/>
      <c r="H195" s="998"/>
      <c r="I195" s="965">
        <f t="shared" si="4"/>
        <v>0</v>
      </c>
      <c r="J195" s="996"/>
      <c r="K195" s="997"/>
      <c r="L195" s="997"/>
      <c r="M195" s="997"/>
      <c r="N195" s="997"/>
      <c r="O195" s="998"/>
      <c r="P195" s="981">
        <f t="shared" si="5"/>
        <v>0</v>
      </c>
    </row>
    <row r="196" spans="2:16" ht="15.75" customHeight="1">
      <c r="B196" s="959" t="s">
        <v>811</v>
      </c>
      <c r="C196" s="996"/>
      <c r="D196" s="997"/>
      <c r="E196" s="997"/>
      <c r="F196" s="997"/>
      <c r="G196" s="997"/>
      <c r="H196" s="998"/>
      <c r="I196" s="965">
        <f t="shared" si="4"/>
        <v>0</v>
      </c>
      <c r="J196" s="996"/>
      <c r="K196" s="997"/>
      <c r="L196" s="997"/>
      <c r="M196" s="997"/>
      <c r="N196" s="997"/>
      <c r="O196" s="998"/>
      <c r="P196" s="981">
        <f t="shared" si="5"/>
        <v>0</v>
      </c>
    </row>
    <row r="197" spans="2:16" ht="15.75" customHeight="1">
      <c r="B197" s="959" t="s">
        <v>812</v>
      </c>
      <c r="C197" s="996"/>
      <c r="D197" s="997"/>
      <c r="E197" s="997"/>
      <c r="F197" s="997"/>
      <c r="G197" s="997"/>
      <c r="H197" s="998"/>
      <c r="I197" s="965">
        <f t="shared" si="4"/>
        <v>0</v>
      </c>
      <c r="J197" s="996"/>
      <c r="K197" s="997"/>
      <c r="L197" s="997"/>
      <c r="M197" s="997"/>
      <c r="N197" s="997"/>
      <c r="O197" s="998"/>
      <c r="P197" s="981">
        <f t="shared" si="5"/>
        <v>0</v>
      </c>
    </row>
    <row r="198" spans="2:16" ht="15.75" customHeight="1">
      <c r="B198" s="959" t="s">
        <v>813</v>
      </c>
      <c r="C198" s="996"/>
      <c r="D198" s="997"/>
      <c r="E198" s="997"/>
      <c r="F198" s="997"/>
      <c r="G198" s="997"/>
      <c r="H198" s="998"/>
      <c r="I198" s="965">
        <f t="shared" si="4"/>
        <v>0</v>
      </c>
      <c r="J198" s="996"/>
      <c r="K198" s="997"/>
      <c r="L198" s="997"/>
      <c r="M198" s="997"/>
      <c r="N198" s="997"/>
      <c r="O198" s="998"/>
      <c r="P198" s="981">
        <f t="shared" si="5"/>
        <v>0</v>
      </c>
    </row>
    <row r="199" spans="2:16" ht="15.75" customHeight="1">
      <c r="B199" s="959" t="s">
        <v>814</v>
      </c>
      <c r="C199" s="996"/>
      <c r="D199" s="997"/>
      <c r="E199" s="997"/>
      <c r="F199" s="997"/>
      <c r="G199" s="997"/>
      <c r="H199" s="998"/>
      <c r="I199" s="965">
        <f t="shared" si="4"/>
        <v>0</v>
      </c>
      <c r="J199" s="996"/>
      <c r="K199" s="997"/>
      <c r="L199" s="997"/>
      <c r="M199" s="997"/>
      <c r="N199" s="997"/>
      <c r="O199" s="998"/>
      <c r="P199" s="981">
        <f t="shared" si="5"/>
        <v>0</v>
      </c>
    </row>
    <row r="200" spans="2:16" ht="15.75" customHeight="1">
      <c r="B200" s="959" t="s">
        <v>815</v>
      </c>
      <c r="C200" s="996"/>
      <c r="D200" s="997"/>
      <c r="E200" s="997"/>
      <c r="F200" s="997"/>
      <c r="G200" s="997"/>
      <c r="H200" s="998"/>
      <c r="I200" s="965">
        <f t="shared" si="4"/>
        <v>0</v>
      </c>
      <c r="J200" s="996"/>
      <c r="K200" s="997"/>
      <c r="L200" s="997"/>
      <c r="M200" s="997"/>
      <c r="N200" s="997"/>
      <c r="O200" s="998"/>
      <c r="P200" s="981">
        <f t="shared" si="5"/>
        <v>0</v>
      </c>
    </row>
    <row r="201" spans="2:16" ht="15.75" customHeight="1">
      <c r="B201" s="959" t="s">
        <v>816</v>
      </c>
      <c r="C201" s="996"/>
      <c r="D201" s="997"/>
      <c r="E201" s="997"/>
      <c r="F201" s="997"/>
      <c r="G201" s="997"/>
      <c r="H201" s="998"/>
      <c r="I201" s="965">
        <f t="shared" ref="I201:I264" si="6">SUM(C201:H201)</f>
        <v>0</v>
      </c>
      <c r="J201" s="996"/>
      <c r="K201" s="997"/>
      <c r="L201" s="997"/>
      <c r="M201" s="997"/>
      <c r="N201" s="997"/>
      <c r="O201" s="998"/>
      <c r="P201" s="981">
        <f t="shared" ref="P201:P264" si="7">SUM(J201:O201)</f>
        <v>0</v>
      </c>
    </row>
    <row r="202" spans="2:16" ht="15.75" customHeight="1">
      <c r="B202" s="959" t="s">
        <v>817</v>
      </c>
      <c r="C202" s="996"/>
      <c r="D202" s="997"/>
      <c r="E202" s="997"/>
      <c r="F202" s="997"/>
      <c r="G202" s="997"/>
      <c r="H202" s="998"/>
      <c r="I202" s="965">
        <f t="shared" si="6"/>
        <v>0</v>
      </c>
      <c r="J202" s="996"/>
      <c r="K202" s="997"/>
      <c r="L202" s="997"/>
      <c r="M202" s="997"/>
      <c r="N202" s="997"/>
      <c r="O202" s="998"/>
      <c r="P202" s="981">
        <f t="shared" si="7"/>
        <v>0</v>
      </c>
    </row>
    <row r="203" spans="2:16" ht="15.75" customHeight="1">
      <c r="B203" s="959" t="s">
        <v>818</v>
      </c>
      <c r="C203" s="996"/>
      <c r="D203" s="997"/>
      <c r="E203" s="997"/>
      <c r="F203" s="997"/>
      <c r="G203" s="997"/>
      <c r="H203" s="998"/>
      <c r="I203" s="965">
        <f t="shared" si="6"/>
        <v>0</v>
      </c>
      <c r="J203" s="996"/>
      <c r="K203" s="997"/>
      <c r="L203" s="997"/>
      <c r="M203" s="997"/>
      <c r="N203" s="997"/>
      <c r="O203" s="998"/>
      <c r="P203" s="981">
        <f t="shared" si="7"/>
        <v>0</v>
      </c>
    </row>
    <row r="204" spans="2:16" ht="15.75" customHeight="1">
      <c r="B204" s="959" t="s">
        <v>819</v>
      </c>
      <c r="C204" s="996"/>
      <c r="D204" s="997"/>
      <c r="E204" s="997"/>
      <c r="F204" s="997"/>
      <c r="G204" s="997"/>
      <c r="H204" s="998"/>
      <c r="I204" s="965">
        <f t="shared" si="6"/>
        <v>0</v>
      </c>
      <c r="J204" s="996"/>
      <c r="K204" s="997"/>
      <c r="L204" s="997"/>
      <c r="M204" s="997"/>
      <c r="N204" s="997"/>
      <c r="O204" s="998"/>
      <c r="P204" s="981">
        <f t="shared" si="7"/>
        <v>0</v>
      </c>
    </row>
    <row r="205" spans="2:16" ht="15.75" customHeight="1">
      <c r="B205" s="959" t="s">
        <v>820</v>
      </c>
      <c r="C205" s="996"/>
      <c r="D205" s="997"/>
      <c r="E205" s="997"/>
      <c r="F205" s="997"/>
      <c r="G205" s="997"/>
      <c r="H205" s="998"/>
      <c r="I205" s="965">
        <f t="shared" si="6"/>
        <v>0</v>
      </c>
      <c r="J205" s="996"/>
      <c r="K205" s="997"/>
      <c r="L205" s="997"/>
      <c r="M205" s="997"/>
      <c r="N205" s="997"/>
      <c r="O205" s="998"/>
      <c r="P205" s="981">
        <f t="shared" si="7"/>
        <v>0</v>
      </c>
    </row>
    <row r="206" spans="2:16" ht="15.75" customHeight="1">
      <c r="B206" s="959" t="s">
        <v>821</v>
      </c>
      <c r="C206" s="996"/>
      <c r="D206" s="997"/>
      <c r="E206" s="997"/>
      <c r="F206" s="997"/>
      <c r="G206" s="997"/>
      <c r="H206" s="998"/>
      <c r="I206" s="965">
        <f t="shared" si="6"/>
        <v>0</v>
      </c>
      <c r="J206" s="996"/>
      <c r="K206" s="997"/>
      <c r="L206" s="997"/>
      <c r="M206" s="997"/>
      <c r="N206" s="997"/>
      <c r="O206" s="998"/>
      <c r="P206" s="981">
        <f t="shared" si="7"/>
        <v>0</v>
      </c>
    </row>
    <row r="207" spans="2:16" ht="15.75" customHeight="1">
      <c r="B207" s="959" t="s">
        <v>822</v>
      </c>
      <c r="C207" s="996"/>
      <c r="D207" s="997"/>
      <c r="E207" s="997"/>
      <c r="F207" s="997"/>
      <c r="G207" s="997"/>
      <c r="H207" s="998"/>
      <c r="I207" s="965">
        <f t="shared" si="6"/>
        <v>0</v>
      </c>
      <c r="J207" s="996"/>
      <c r="K207" s="997"/>
      <c r="L207" s="997"/>
      <c r="M207" s="997"/>
      <c r="N207" s="997"/>
      <c r="O207" s="998"/>
      <c r="P207" s="981">
        <f t="shared" si="7"/>
        <v>0</v>
      </c>
    </row>
    <row r="208" spans="2:16" ht="15.75" customHeight="1">
      <c r="B208" s="959" t="s">
        <v>823</v>
      </c>
      <c r="C208" s="996"/>
      <c r="D208" s="997"/>
      <c r="E208" s="997"/>
      <c r="F208" s="997"/>
      <c r="G208" s="997"/>
      <c r="H208" s="998"/>
      <c r="I208" s="965">
        <f t="shared" si="6"/>
        <v>0</v>
      </c>
      <c r="J208" s="996"/>
      <c r="K208" s="997"/>
      <c r="L208" s="997"/>
      <c r="M208" s="997"/>
      <c r="N208" s="997"/>
      <c r="O208" s="998"/>
      <c r="P208" s="981">
        <f t="shared" si="7"/>
        <v>0</v>
      </c>
    </row>
    <row r="209" spans="2:16" ht="15.75" customHeight="1">
      <c r="B209" s="959" t="s">
        <v>824</v>
      </c>
      <c r="C209" s="996"/>
      <c r="D209" s="997"/>
      <c r="E209" s="997"/>
      <c r="F209" s="997"/>
      <c r="G209" s="997"/>
      <c r="H209" s="998"/>
      <c r="I209" s="965">
        <f t="shared" si="6"/>
        <v>0</v>
      </c>
      <c r="J209" s="996"/>
      <c r="K209" s="997"/>
      <c r="L209" s="997"/>
      <c r="M209" s="997"/>
      <c r="N209" s="997"/>
      <c r="O209" s="998"/>
      <c r="P209" s="981">
        <f t="shared" si="7"/>
        <v>0</v>
      </c>
    </row>
    <row r="210" spans="2:16" ht="15.75" customHeight="1">
      <c r="B210" s="959" t="s">
        <v>825</v>
      </c>
      <c r="C210" s="996"/>
      <c r="D210" s="997"/>
      <c r="E210" s="997"/>
      <c r="F210" s="997"/>
      <c r="G210" s="997"/>
      <c r="H210" s="998"/>
      <c r="I210" s="965">
        <f t="shared" si="6"/>
        <v>0</v>
      </c>
      <c r="J210" s="996"/>
      <c r="K210" s="997"/>
      <c r="L210" s="997"/>
      <c r="M210" s="997"/>
      <c r="N210" s="997"/>
      <c r="O210" s="998"/>
      <c r="P210" s="981">
        <f t="shared" si="7"/>
        <v>0</v>
      </c>
    </row>
    <row r="211" spans="2:16" ht="15.75" customHeight="1">
      <c r="B211" s="959" t="s">
        <v>826</v>
      </c>
      <c r="C211" s="996"/>
      <c r="D211" s="997"/>
      <c r="E211" s="997"/>
      <c r="F211" s="997"/>
      <c r="G211" s="997"/>
      <c r="H211" s="998"/>
      <c r="I211" s="965">
        <f t="shared" si="6"/>
        <v>0</v>
      </c>
      <c r="J211" s="996"/>
      <c r="K211" s="997"/>
      <c r="L211" s="997"/>
      <c r="M211" s="997"/>
      <c r="N211" s="997"/>
      <c r="O211" s="998"/>
      <c r="P211" s="981">
        <f t="shared" si="7"/>
        <v>0</v>
      </c>
    </row>
    <row r="212" spans="2:16" ht="15.75" customHeight="1">
      <c r="B212" s="959" t="s">
        <v>827</v>
      </c>
      <c r="C212" s="996"/>
      <c r="D212" s="997"/>
      <c r="E212" s="997"/>
      <c r="F212" s="997"/>
      <c r="G212" s="997"/>
      <c r="H212" s="998"/>
      <c r="I212" s="965">
        <f t="shared" si="6"/>
        <v>0</v>
      </c>
      <c r="J212" s="996"/>
      <c r="K212" s="997"/>
      <c r="L212" s="997"/>
      <c r="M212" s="997"/>
      <c r="N212" s="997"/>
      <c r="O212" s="998"/>
      <c r="P212" s="981">
        <f t="shared" si="7"/>
        <v>0</v>
      </c>
    </row>
    <row r="213" spans="2:16" ht="15.75" customHeight="1">
      <c r="B213" s="959" t="s">
        <v>828</v>
      </c>
      <c r="C213" s="996"/>
      <c r="D213" s="997"/>
      <c r="E213" s="997"/>
      <c r="F213" s="997"/>
      <c r="G213" s="997"/>
      <c r="H213" s="998"/>
      <c r="I213" s="965">
        <f t="shared" si="6"/>
        <v>0</v>
      </c>
      <c r="J213" s="996"/>
      <c r="K213" s="997"/>
      <c r="L213" s="997"/>
      <c r="M213" s="997"/>
      <c r="N213" s="997"/>
      <c r="O213" s="998"/>
      <c r="P213" s="981">
        <f t="shared" si="7"/>
        <v>0</v>
      </c>
    </row>
    <row r="214" spans="2:16" ht="15.75" customHeight="1">
      <c r="B214" s="959" t="s">
        <v>829</v>
      </c>
      <c r="C214" s="996"/>
      <c r="D214" s="997"/>
      <c r="E214" s="997"/>
      <c r="F214" s="997"/>
      <c r="G214" s="997"/>
      <c r="H214" s="998"/>
      <c r="I214" s="965">
        <f t="shared" si="6"/>
        <v>0</v>
      </c>
      <c r="J214" s="996"/>
      <c r="K214" s="997"/>
      <c r="L214" s="997"/>
      <c r="M214" s="997"/>
      <c r="N214" s="997"/>
      <c r="O214" s="998"/>
      <c r="P214" s="981">
        <f t="shared" si="7"/>
        <v>0</v>
      </c>
    </row>
    <row r="215" spans="2:16" ht="15.75" customHeight="1">
      <c r="B215" s="959" t="s">
        <v>830</v>
      </c>
      <c r="C215" s="996"/>
      <c r="D215" s="997"/>
      <c r="E215" s="997"/>
      <c r="F215" s="997"/>
      <c r="G215" s="997"/>
      <c r="H215" s="998"/>
      <c r="I215" s="965">
        <f t="shared" si="6"/>
        <v>0</v>
      </c>
      <c r="J215" s="996"/>
      <c r="K215" s="997"/>
      <c r="L215" s="997"/>
      <c r="M215" s="997"/>
      <c r="N215" s="997"/>
      <c r="O215" s="998"/>
      <c r="P215" s="981">
        <f t="shared" si="7"/>
        <v>0</v>
      </c>
    </row>
    <row r="216" spans="2:16" ht="15.75" customHeight="1">
      <c r="B216" s="959" t="s">
        <v>831</v>
      </c>
      <c r="C216" s="996"/>
      <c r="D216" s="997"/>
      <c r="E216" s="997"/>
      <c r="F216" s="997"/>
      <c r="G216" s="997"/>
      <c r="H216" s="998"/>
      <c r="I216" s="965">
        <f t="shared" si="6"/>
        <v>0</v>
      </c>
      <c r="J216" s="996"/>
      <c r="K216" s="997"/>
      <c r="L216" s="997"/>
      <c r="M216" s="997"/>
      <c r="N216" s="997"/>
      <c r="O216" s="998"/>
      <c r="P216" s="981">
        <f t="shared" si="7"/>
        <v>0</v>
      </c>
    </row>
    <row r="217" spans="2:16" ht="15.75" customHeight="1">
      <c r="B217" s="959" t="s">
        <v>832</v>
      </c>
      <c r="C217" s="996"/>
      <c r="D217" s="997"/>
      <c r="E217" s="997"/>
      <c r="F217" s="997"/>
      <c r="G217" s="997"/>
      <c r="H217" s="998"/>
      <c r="I217" s="965">
        <f t="shared" si="6"/>
        <v>0</v>
      </c>
      <c r="J217" s="996"/>
      <c r="K217" s="997"/>
      <c r="L217" s="997"/>
      <c r="M217" s="997"/>
      <c r="N217" s="997"/>
      <c r="O217" s="998"/>
      <c r="P217" s="981">
        <f t="shared" si="7"/>
        <v>0</v>
      </c>
    </row>
    <row r="218" spans="2:16" ht="15.75" customHeight="1">
      <c r="B218" s="959" t="s">
        <v>833</v>
      </c>
      <c r="C218" s="996"/>
      <c r="D218" s="997"/>
      <c r="E218" s="997"/>
      <c r="F218" s="997"/>
      <c r="G218" s="997"/>
      <c r="H218" s="998"/>
      <c r="I218" s="965">
        <f t="shared" si="6"/>
        <v>0</v>
      </c>
      <c r="J218" s="996"/>
      <c r="K218" s="997"/>
      <c r="L218" s="997"/>
      <c r="M218" s="997"/>
      <c r="N218" s="997"/>
      <c r="O218" s="998"/>
      <c r="P218" s="981">
        <f t="shared" si="7"/>
        <v>0</v>
      </c>
    </row>
    <row r="219" spans="2:16" ht="15.75" customHeight="1">
      <c r="B219" s="959" t="s">
        <v>834</v>
      </c>
      <c r="C219" s="996"/>
      <c r="D219" s="997"/>
      <c r="E219" s="997"/>
      <c r="F219" s="997"/>
      <c r="G219" s="997"/>
      <c r="H219" s="998"/>
      <c r="I219" s="965">
        <f t="shared" si="6"/>
        <v>0</v>
      </c>
      <c r="J219" s="996"/>
      <c r="K219" s="997"/>
      <c r="L219" s="997"/>
      <c r="M219" s="997"/>
      <c r="N219" s="997"/>
      <c r="O219" s="998"/>
      <c r="P219" s="981">
        <f t="shared" si="7"/>
        <v>0</v>
      </c>
    </row>
    <row r="220" spans="2:16" ht="15.75" customHeight="1">
      <c r="B220" s="959" t="s">
        <v>835</v>
      </c>
      <c r="C220" s="996"/>
      <c r="D220" s="997"/>
      <c r="E220" s="997"/>
      <c r="F220" s="997"/>
      <c r="G220" s="997"/>
      <c r="H220" s="998"/>
      <c r="I220" s="965">
        <f t="shared" si="6"/>
        <v>0</v>
      </c>
      <c r="J220" s="996"/>
      <c r="K220" s="997"/>
      <c r="L220" s="997"/>
      <c r="M220" s="997"/>
      <c r="N220" s="997"/>
      <c r="O220" s="998"/>
      <c r="P220" s="981">
        <f t="shared" si="7"/>
        <v>0</v>
      </c>
    </row>
    <row r="221" spans="2:16" ht="15.75" customHeight="1">
      <c r="B221" s="959" t="s">
        <v>836</v>
      </c>
      <c r="C221" s="996"/>
      <c r="D221" s="997"/>
      <c r="E221" s="997"/>
      <c r="F221" s="997"/>
      <c r="G221" s="997"/>
      <c r="H221" s="998"/>
      <c r="I221" s="965">
        <f t="shared" si="6"/>
        <v>0</v>
      </c>
      <c r="J221" s="996"/>
      <c r="K221" s="997"/>
      <c r="L221" s="997"/>
      <c r="M221" s="997"/>
      <c r="N221" s="997"/>
      <c r="O221" s="998"/>
      <c r="P221" s="981">
        <f t="shared" si="7"/>
        <v>0</v>
      </c>
    </row>
    <row r="222" spans="2:16" ht="15.75" customHeight="1">
      <c r="B222" s="959" t="s">
        <v>837</v>
      </c>
      <c r="C222" s="996"/>
      <c r="D222" s="997"/>
      <c r="E222" s="997"/>
      <c r="F222" s="997"/>
      <c r="G222" s="997"/>
      <c r="H222" s="998"/>
      <c r="I222" s="965">
        <f t="shared" si="6"/>
        <v>0</v>
      </c>
      <c r="J222" s="996"/>
      <c r="K222" s="997"/>
      <c r="L222" s="997"/>
      <c r="M222" s="997"/>
      <c r="N222" s="997"/>
      <c r="O222" s="998"/>
      <c r="P222" s="981">
        <f t="shared" si="7"/>
        <v>0</v>
      </c>
    </row>
    <row r="223" spans="2:16" ht="15.75" customHeight="1">
      <c r="B223" s="959" t="s">
        <v>838</v>
      </c>
      <c r="C223" s="996"/>
      <c r="D223" s="997"/>
      <c r="E223" s="997"/>
      <c r="F223" s="997"/>
      <c r="G223" s="997"/>
      <c r="H223" s="998"/>
      <c r="I223" s="965">
        <f t="shared" si="6"/>
        <v>0</v>
      </c>
      <c r="J223" s="996"/>
      <c r="K223" s="997"/>
      <c r="L223" s="997"/>
      <c r="M223" s="997"/>
      <c r="N223" s="997"/>
      <c r="O223" s="998"/>
      <c r="P223" s="981">
        <f t="shared" si="7"/>
        <v>0</v>
      </c>
    </row>
    <row r="224" spans="2:16" ht="15.75" customHeight="1">
      <c r="B224" s="959" t="s">
        <v>839</v>
      </c>
      <c r="C224" s="996"/>
      <c r="D224" s="997"/>
      <c r="E224" s="997"/>
      <c r="F224" s="997"/>
      <c r="G224" s="997"/>
      <c r="H224" s="998"/>
      <c r="I224" s="965">
        <f t="shared" si="6"/>
        <v>0</v>
      </c>
      <c r="J224" s="996"/>
      <c r="K224" s="997"/>
      <c r="L224" s="997"/>
      <c r="M224" s="997"/>
      <c r="N224" s="997"/>
      <c r="O224" s="998"/>
      <c r="P224" s="981">
        <f t="shared" si="7"/>
        <v>0</v>
      </c>
    </row>
    <row r="225" spans="2:16" ht="15.75" customHeight="1">
      <c r="B225" s="959" t="s">
        <v>840</v>
      </c>
      <c r="C225" s="996"/>
      <c r="D225" s="997"/>
      <c r="E225" s="997"/>
      <c r="F225" s="997"/>
      <c r="G225" s="997"/>
      <c r="H225" s="998"/>
      <c r="I225" s="965">
        <f t="shared" si="6"/>
        <v>0</v>
      </c>
      <c r="J225" s="996"/>
      <c r="K225" s="997"/>
      <c r="L225" s="997"/>
      <c r="M225" s="997"/>
      <c r="N225" s="997"/>
      <c r="O225" s="998"/>
      <c r="P225" s="981">
        <f t="shared" si="7"/>
        <v>0</v>
      </c>
    </row>
    <row r="226" spans="2:16" ht="15.75" customHeight="1">
      <c r="B226" s="959" t="s">
        <v>841</v>
      </c>
      <c r="C226" s="996"/>
      <c r="D226" s="997"/>
      <c r="E226" s="997"/>
      <c r="F226" s="997"/>
      <c r="G226" s="997"/>
      <c r="H226" s="998"/>
      <c r="I226" s="965">
        <f t="shared" si="6"/>
        <v>0</v>
      </c>
      <c r="J226" s="996"/>
      <c r="K226" s="997"/>
      <c r="L226" s="997"/>
      <c r="M226" s="997"/>
      <c r="N226" s="997"/>
      <c r="O226" s="998"/>
      <c r="P226" s="981">
        <f t="shared" si="7"/>
        <v>0</v>
      </c>
    </row>
    <row r="227" spans="2:16" ht="15.75" customHeight="1">
      <c r="B227" s="959" t="s">
        <v>842</v>
      </c>
      <c r="C227" s="996"/>
      <c r="D227" s="997"/>
      <c r="E227" s="997"/>
      <c r="F227" s="997"/>
      <c r="G227" s="997"/>
      <c r="H227" s="998"/>
      <c r="I227" s="965">
        <f t="shared" si="6"/>
        <v>0</v>
      </c>
      <c r="J227" s="996"/>
      <c r="K227" s="997"/>
      <c r="L227" s="997"/>
      <c r="M227" s="997"/>
      <c r="N227" s="997"/>
      <c r="O227" s="998"/>
      <c r="P227" s="981">
        <f t="shared" si="7"/>
        <v>0</v>
      </c>
    </row>
    <row r="228" spans="2:16" ht="15.75" customHeight="1">
      <c r="B228" s="959" t="s">
        <v>843</v>
      </c>
      <c r="C228" s="996"/>
      <c r="D228" s="997"/>
      <c r="E228" s="997"/>
      <c r="F228" s="997"/>
      <c r="G228" s="997"/>
      <c r="H228" s="998"/>
      <c r="I228" s="965">
        <f t="shared" si="6"/>
        <v>0</v>
      </c>
      <c r="J228" s="996"/>
      <c r="K228" s="997"/>
      <c r="L228" s="997"/>
      <c r="M228" s="997"/>
      <c r="N228" s="997"/>
      <c r="O228" s="998"/>
      <c r="P228" s="981">
        <f t="shared" si="7"/>
        <v>0</v>
      </c>
    </row>
    <row r="229" spans="2:16" ht="15.75" customHeight="1">
      <c r="B229" s="959" t="s">
        <v>844</v>
      </c>
      <c r="C229" s="996"/>
      <c r="D229" s="997"/>
      <c r="E229" s="997"/>
      <c r="F229" s="997"/>
      <c r="G229" s="997"/>
      <c r="H229" s="998"/>
      <c r="I229" s="965">
        <f t="shared" si="6"/>
        <v>0</v>
      </c>
      <c r="J229" s="996"/>
      <c r="K229" s="997"/>
      <c r="L229" s="997"/>
      <c r="M229" s="997"/>
      <c r="N229" s="997"/>
      <c r="O229" s="998"/>
      <c r="P229" s="981">
        <f t="shared" si="7"/>
        <v>0</v>
      </c>
    </row>
    <row r="230" spans="2:16" ht="15.75" customHeight="1">
      <c r="B230" s="959" t="s">
        <v>845</v>
      </c>
      <c r="C230" s="996"/>
      <c r="D230" s="997"/>
      <c r="E230" s="997"/>
      <c r="F230" s="997"/>
      <c r="G230" s="997"/>
      <c r="H230" s="998"/>
      <c r="I230" s="965">
        <f t="shared" si="6"/>
        <v>0</v>
      </c>
      <c r="J230" s="996"/>
      <c r="K230" s="997"/>
      <c r="L230" s="997"/>
      <c r="M230" s="997"/>
      <c r="N230" s="997"/>
      <c r="O230" s="998"/>
      <c r="P230" s="981">
        <f t="shared" si="7"/>
        <v>0</v>
      </c>
    </row>
    <row r="231" spans="2:16" ht="15.75" customHeight="1">
      <c r="B231" s="959" t="s">
        <v>846</v>
      </c>
      <c r="C231" s="996"/>
      <c r="D231" s="997"/>
      <c r="E231" s="997"/>
      <c r="F231" s="997"/>
      <c r="G231" s="997"/>
      <c r="H231" s="998"/>
      <c r="I231" s="965">
        <f t="shared" si="6"/>
        <v>0</v>
      </c>
      <c r="J231" s="996"/>
      <c r="K231" s="997"/>
      <c r="L231" s="997"/>
      <c r="M231" s="997"/>
      <c r="N231" s="997"/>
      <c r="O231" s="998"/>
      <c r="P231" s="981">
        <f t="shared" si="7"/>
        <v>0</v>
      </c>
    </row>
    <row r="232" spans="2:16" ht="15.75" customHeight="1">
      <c r="B232" s="959" t="s">
        <v>847</v>
      </c>
      <c r="C232" s="996"/>
      <c r="D232" s="997"/>
      <c r="E232" s="997"/>
      <c r="F232" s="997"/>
      <c r="G232" s="997"/>
      <c r="H232" s="998"/>
      <c r="I232" s="965">
        <f t="shared" si="6"/>
        <v>0</v>
      </c>
      <c r="J232" s="996"/>
      <c r="K232" s="997"/>
      <c r="L232" s="997"/>
      <c r="M232" s="997"/>
      <c r="N232" s="997"/>
      <c r="O232" s="998"/>
      <c r="P232" s="981">
        <f t="shared" si="7"/>
        <v>0</v>
      </c>
    </row>
    <row r="233" spans="2:16" ht="15.75" customHeight="1">
      <c r="B233" s="959" t="s">
        <v>848</v>
      </c>
      <c r="C233" s="996"/>
      <c r="D233" s="997"/>
      <c r="E233" s="997"/>
      <c r="F233" s="997"/>
      <c r="G233" s="997"/>
      <c r="H233" s="998"/>
      <c r="I233" s="965">
        <f t="shared" si="6"/>
        <v>0</v>
      </c>
      <c r="J233" s="996"/>
      <c r="K233" s="997"/>
      <c r="L233" s="997"/>
      <c r="M233" s="997"/>
      <c r="N233" s="997"/>
      <c r="O233" s="998"/>
      <c r="P233" s="981">
        <f t="shared" si="7"/>
        <v>0</v>
      </c>
    </row>
    <row r="234" spans="2:16" ht="15.75" customHeight="1">
      <c r="B234" s="959" t="s">
        <v>849</v>
      </c>
      <c r="C234" s="996"/>
      <c r="D234" s="997"/>
      <c r="E234" s="997"/>
      <c r="F234" s="997"/>
      <c r="G234" s="997"/>
      <c r="H234" s="998"/>
      <c r="I234" s="965">
        <f t="shared" si="6"/>
        <v>0</v>
      </c>
      <c r="J234" s="996"/>
      <c r="K234" s="997"/>
      <c r="L234" s="997"/>
      <c r="M234" s="997"/>
      <c r="N234" s="997"/>
      <c r="O234" s="998"/>
      <c r="P234" s="981">
        <f t="shared" si="7"/>
        <v>0</v>
      </c>
    </row>
    <row r="235" spans="2:16" ht="15.75" customHeight="1">
      <c r="B235" s="959" t="s">
        <v>850</v>
      </c>
      <c r="C235" s="996"/>
      <c r="D235" s="997"/>
      <c r="E235" s="997"/>
      <c r="F235" s="997"/>
      <c r="G235" s="997"/>
      <c r="H235" s="998"/>
      <c r="I235" s="965">
        <f t="shared" si="6"/>
        <v>0</v>
      </c>
      <c r="J235" s="996"/>
      <c r="K235" s="997"/>
      <c r="L235" s="997"/>
      <c r="M235" s="997"/>
      <c r="N235" s="997"/>
      <c r="O235" s="998"/>
      <c r="P235" s="981">
        <f t="shared" si="7"/>
        <v>0</v>
      </c>
    </row>
    <row r="236" spans="2:16" ht="15.75" customHeight="1">
      <c r="B236" s="959" t="s">
        <v>851</v>
      </c>
      <c r="C236" s="996"/>
      <c r="D236" s="997"/>
      <c r="E236" s="997"/>
      <c r="F236" s="997"/>
      <c r="G236" s="997"/>
      <c r="H236" s="998"/>
      <c r="I236" s="965">
        <f t="shared" si="6"/>
        <v>0</v>
      </c>
      <c r="J236" s="996"/>
      <c r="K236" s="997"/>
      <c r="L236" s="997"/>
      <c r="M236" s="997"/>
      <c r="N236" s="997"/>
      <c r="O236" s="998"/>
      <c r="P236" s="981">
        <f t="shared" si="7"/>
        <v>0</v>
      </c>
    </row>
    <row r="237" spans="2:16" ht="15.75" customHeight="1">
      <c r="B237" s="959" t="s">
        <v>852</v>
      </c>
      <c r="C237" s="996"/>
      <c r="D237" s="997"/>
      <c r="E237" s="997"/>
      <c r="F237" s="997"/>
      <c r="G237" s="997"/>
      <c r="H237" s="998"/>
      <c r="I237" s="965">
        <f t="shared" si="6"/>
        <v>0</v>
      </c>
      <c r="J237" s="996"/>
      <c r="K237" s="997"/>
      <c r="L237" s="997"/>
      <c r="M237" s="997"/>
      <c r="N237" s="997"/>
      <c r="O237" s="998"/>
      <c r="P237" s="981">
        <f t="shared" si="7"/>
        <v>0</v>
      </c>
    </row>
    <row r="238" spans="2:16" ht="15.75" customHeight="1">
      <c r="B238" s="959" t="s">
        <v>853</v>
      </c>
      <c r="C238" s="996"/>
      <c r="D238" s="997"/>
      <c r="E238" s="997"/>
      <c r="F238" s="997"/>
      <c r="G238" s="997"/>
      <c r="H238" s="998"/>
      <c r="I238" s="965">
        <f t="shared" si="6"/>
        <v>0</v>
      </c>
      <c r="J238" s="996"/>
      <c r="K238" s="997"/>
      <c r="L238" s="997"/>
      <c r="M238" s="997"/>
      <c r="N238" s="997"/>
      <c r="O238" s="998"/>
      <c r="P238" s="981">
        <f t="shared" si="7"/>
        <v>0</v>
      </c>
    </row>
    <row r="239" spans="2:16" ht="15.75" customHeight="1">
      <c r="B239" s="959" t="s">
        <v>854</v>
      </c>
      <c r="C239" s="996"/>
      <c r="D239" s="997"/>
      <c r="E239" s="997"/>
      <c r="F239" s="997"/>
      <c r="G239" s="997"/>
      <c r="H239" s="998"/>
      <c r="I239" s="965">
        <f t="shared" si="6"/>
        <v>0</v>
      </c>
      <c r="J239" s="996"/>
      <c r="K239" s="997"/>
      <c r="L239" s="997"/>
      <c r="M239" s="997"/>
      <c r="N239" s="997"/>
      <c r="O239" s="998"/>
      <c r="P239" s="981">
        <f t="shared" si="7"/>
        <v>0</v>
      </c>
    </row>
    <row r="240" spans="2:16" ht="15.75" customHeight="1">
      <c r="B240" s="959" t="s">
        <v>855</v>
      </c>
      <c r="C240" s="996"/>
      <c r="D240" s="997"/>
      <c r="E240" s="997"/>
      <c r="F240" s="997"/>
      <c r="G240" s="997"/>
      <c r="H240" s="998"/>
      <c r="I240" s="965">
        <f t="shared" si="6"/>
        <v>0</v>
      </c>
      <c r="J240" s="996"/>
      <c r="K240" s="997"/>
      <c r="L240" s="997"/>
      <c r="M240" s="997"/>
      <c r="N240" s="997"/>
      <c r="O240" s="998"/>
      <c r="P240" s="981">
        <f t="shared" si="7"/>
        <v>0</v>
      </c>
    </row>
    <row r="241" spans="2:16" ht="15.75" customHeight="1">
      <c r="B241" s="959" t="s">
        <v>856</v>
      </c>
      <c r="C241" s="996"/>
      <c r="D241" s="997"/>
      <c r="E241" s="997"/>
      <c r="F241" s="997"/>
      <c r="G241" s="997"/>
      <c r="H241" s="998"/>
      <c r="I241" s="965">
        <f t="shared" si="6"/>
        <v>0</v>
      </c>
      <c r="J241" s="996"/>
      <c r="K241" s="997"/>
      <c r="L241" s="997"/>
      <c r="M241" s="997"/>
      <c r="N241" s="997"/>
      <c r="O241" s="998"/>
      <c r="P241" s="981">
        <f t="shared" si="7"/>
        <v>0</v>
      </c>
    </row>
    <row r="242" spans="2:16" ht="15.75" customHeight="1">
      <c r="B242" s="959" t="s">
        <v>857</v>
      </c>
      <c r="C242" s="996"/>
      <c r="D242" s="997"/>
      <c r="E242" s="997"/>
      <c r="F242" s="997"/>
      <c r="G242" s="997"/>
      <c r="H242" s="998"/>
      <c r="I242" s="965">
        <f t="shared" si="6"/>
        <v>0</v>
      </c>
      <c r="J242" s="996"/>
      <c r="K242" s="997"/>
      <c r="L242" s="997"/>
      <c r="M242" s="997"/>
      <c r="N242" s="997"/>
      <c r="O242" s="998"/>
      <c r="P242" s="981">
        <f t="shared" si="7"/>
        <v>0</v>
      </c>
    </row>
    <row r="243" spans="2:16" ht="15.75" customHeight="1">
      <c r="B243" s="959" t="s">
        <v>858</v>
      </c>
      <c r="C243" s="996"/>
      <c r="D243" s="997"/>
      <c r="E243" s="997"/>
      <c r="F243" s="997"/>
      <c r="G243" s="997"/>
      <c r="H243" s="998"/>
      <c r="I243" s="965">
        <f t="shared" si="6"/>
        <v>0</v>
      </c>
      <c r="J243" s="996"/>
      <c r="K243" s="997"/>
      <c r="L243" s="997"/>
      <c r="M243" s="997"/>
      <c r="N243" s="997"/>
      <c r="O243" s="998"/>
      <c r="P243" s="981">
        <f t="shared" si="7"/>
        <v>0</v>
      </c>
    </row>
    <row r="244" spans="2:16" ht="15.75" customHeight="1">
      <c r="B244" s="959" t="s">
        <v>859</v>
      </c>
      <c r="C244" s="996"/>
      <c r="D244" s="997"/>
      <c r="E244" s="997"/>
      <c r="F244" s="997"/>
      <c r="G244" s="997"/>
      <c r="H244" s="998"/>
      <c r="I244" s="965">
        <f t="shared" si="6"/>
        <v>0</v>
      </c>
      <c r="J244" s="996"/>
      <c r="K244" s="997"/>
      <c r="L244" s="997"/>
      <c r="M244" s="997"/>
      <c r="N244" s="997"/>
      <c r="O244" s="998"/>
      <c r="P244" s="981">
        <f t="shared" si="7"/>
        <v>0</v>
      </c>
    </row>
    <row r="245" spans="2:16" ht="15.75" customHeight="1">
      <c r="B245" s="959" t="s">
        <v>860</v>
      </c>
      <c r="C245" s="996"/>
      <c r="D245" s="997"/>
      <c r="E245" s="997"/>
      <c r="F245" s="997"/>
      <c r="G245" s="997"/>
      <c r="H245" s="998"/>
      <c r="I245" s="965">
        <f t="shared" si="6"/>
        <v>0</v>
      </c>
      <c r="J245" s="996"/>
      <c r="K245" s="997"/>
      <c r="L245" s="997"/>
      <c r="M245" s="997"/>
      <c r="N245" s="997"/>
      <c r="O245" s="998"/>
      <c r="P245" s="981">
        <f t="shared" si="7"/>
        <v>0</v>
      </c>
    </row>
    <row r="246" spans="2:16" ht="15.75" customHeight="1">
      <c r="B246" s="959" t="s">
        <v>861</v>
      </c>
      <c r="C246" s="996"/>
      <c r="D246" s="997"/>
      <c r="E246" s="997"/>
      <c r="F246" s="997"/>
      <c r="G246" s="997"/>
      <c r="H246" s="998"/>
      <c r="I246" s="965">
        <f t="shared" si="6"/>
        <v>0</v>
      </c>
      <c r="J246" s="996"/>
      <c r="K246" s="997"/>
      <c r="L246" s="997"/>
      <c r="M246" s="997"/>
      <c r="N246" s="997"/>
      <c r="O246" s="998"/>
      <c r="P246" s="981">
        <f t="shared" si="7"/>
        <v>0</v>
      </c>
    </row>
    <row r="247" spans="2:16" ht="15.75" customHeight="1">
      <c r="B247" s="959" t="s">
        <v>862</v>
      </c>
      <c r="C247" s="996"/>
      <c r="D247" s="997"/>
      <c r="E247" s="997"/>
      <c r="F247" s="997"/>
      <c r="G247" s="997"/>
      <c r="H247" s="998"/>
      <c r="I247" s="965">
        <f t="shared" si="6"/>
        <v>0</v>
      </c>
      <c r="J247" s="996"/>
      <c r="K247" s="997"/>
      <c r="L247" s="997"/>
      <c r="M247" s="997"/>
      <c r="N247" s="997"/>
      <c r="O247" s="998"/>
      <c r="P247" s="981">
        <f t="shared" si="7"/>
        <v>0</v>
      </c>
    </row>
    <row r="248" spans="2:16" ht="15.75" customHeight="1">
      <c r="B248" s="959" t="s">
        <v>863</v>
      </c>
      <c r="C248" s="996"/>
      <c r="D248" s="997"/>
      <c r="E248" s="997"/>
      <c r="F248" s="997"/>
      <c r="G248" s="997"/>
      <c r="H248" s="998"/>
      <c r="I248" s="965">
        <f t="shared" si="6"/>
        <v>0</v>
      </c>
      <c r="J248" s="996"/>
      <c r="K248" s="997"/>
      <c r="L248" s="997"/>
      <c r="M248" s="997"/>
      <c r="N248" s="997"/>
      <c r="O248" s="998"/>
      <c r="P248" s="981">
        <f t="shared" si="7"/>
        <v>0</v>
      </c>
    </row>
    <row r="249" spans="2:16" ht="15.75" customHeight="1">
      <c r="B249" s="959" t="s">
        <v>864</v>
      </c>
      <c r="C249" s="996"/>
      <c r="D249" s="997"/>
      <c r="E249" s="997"/>
      <c r="F249" s="997"/>
      <c r="G249" s="997"/>
      <c r="H249" s="998"/>
      <c r="I249" s="965">
        <f t="shared" si="6"/>
        <v>0</v>
      </c>
      <c r="J249" s="996"/>
      <c r="K249" s="997"/>
      <c r="L249" s="997"/>
      <c r="M249" s="997"/>
      <c r="N249" s="997"/>
      <c r="O249" s="998"/>
      <c r="P249" s="981">
        <f t="shared" si="7"/>
        <v>0</v>
      </c>
    </row>
    <row r="250" spans="2:16" ht="15.75" customHeight="1">
      <c r="B250" s="959" t="s">
        <v>865</v>
      </c>
      <c r="C250" s="996"/>
      <c r="D250" s="997"/>
      <c r="E250" s="997"/>
      <c r="F250" s="997"/>
      <c r="G250" s="997"/>
      <c r="H250" s="998"/>
      <c r="I250" s="965">
        <f t="shared" si="6"/>
        <v>0</v>
      </c>
      <c r="J250" s="996"/>
      <c r="K250" s="997"/>
      <c r="L250" s="997"/>
      <c r="M250" s="997"/>
      <c r="N250" s="997"/>
      <c r="O250" s="998"/>
      <c r="P250" s="981">
        <f t="shared" si="7"/>
        <v>0</v>
      </c>
    </row>
    <row r="251" spans="2:16" ht="15.75" customHeight="1">
      <c r="B251" s="959" t="s">
        <v>866</v>
      </c>
      <c r="C251" s="996"/>
      <c r="D251" s="997"/>
      <c r="E251" s="997"/>
      <c r="F251" s="997"/>
      <c r="G251" s="997"/>
      <c r="H251" s="998"/>
      <c r="I251" s="965">
        <f t="shared" si="6"/>
        <v>0</v>
      </c>
      <c r="J251" s="996"/>
      <c r="K251" s="997"/>
      <c r="L251" s="997"/>
      <c r="M251" s="997"/>
      <c r="N251" s="997"/>
      <c r="O251" s="998"/>
      <c r="P251" s="981">
        <f t="shared" si="7"/>
        <v>0</v>
      </c>
    </row>
    <row r="252" spans="2:16" ht="15.75" customHeight="1">
      <c r="B252" s="959" t="s">
        <v>867</v>
      </c>
      <c r="C252" s="996"/>
      <c r="D252" s="997"/>
      <c r="E252" s="997"/>
      <c r="F252" s="997"/>
      <c r="G252" s="997"/>
      <c r="H252" s="998"/>
      <c r="I252" s="965">
        <f t="shared" si="6"/>
        <v>0</v>
      </c>
      <c r="J252" s="996"/>
      <c r="K252" s="997"/>
      <c r="L252" s="997"/>
      <c r="M252" s="997"/>
      <c r="N252" s="997"/>
      <c r="O252" s="998"/>
      <c r="P252" s="981">
        <f t="shared" si="7"/>
        <v>0</v>
      </c>
    </row>
    <row r="253" spans="2:16" ht="15.75" customHeight="1">
      <c r="B253" s="959" t="s">
        <v>868</v>
      </c>
      <c r="C253" s="996"/>
      <c r="D253" s="997"/>
      <c r="E253" s="997"/>
      <c r="F253" s="997"/>
      <c r="G253" s="997"/>
      <c r="H253" s="998"/>
      <c r="I253" s="965">
        <f t="shared" si="6"/>
        <v>0</v>
      </c>
      <c r="J253" s="996"/>
      <c r="K253" s="997"/>
      <c r="L253" s="997"/>
      <c r="M253" s="997"/>
      <c r="N253" s="997"/>
      <c r="O253" s="998"/>
      <c r="P253" s="981">
        <f t="shared" si="7"/>
        <v>0</v>
      </c>
    </row>
    <row r="254" spans="2:16" ht="15.75" customHeight="1">
      <c r="B254" s="959" t="s">
        <v>869</v>
      </c>
      <c r="C254" s="996"/>
      <c r="D254" s="997"/>
      <c r="E254" s="997"/>
      <c r="F254" s="997"/>
      <c r="G254" s="997"/>
      <c r="H254" s="998"/>
      <c r="I254" s="965">
        <f t="shared" si="6"/>
        <v>0</v>
      </c>
      <c r="J254" s="996"/>
      <c r="K254" s="997"/>
      <c r="L254" s="997"/>
      <c r="M254" s="997"/>
      <c r="N254" s="997"/>
      <c r="O254" s="998"/>
      <c r="P254" s="981">
        <f t="shared" si="7"/>
        <v>0</v>
      </c>
    </row>
    <row r="255" spans="2:16" ht="15.75" customHeight="1">
      <c r="B255" s="959" t="s">
        <v>870</v>
      </c>
      <c r="C255" s="996"/>
      <c r="D255" s="997"/>
      <c r="E255" s="997"/>
      <c r="F255" s="997"/>
      <c r="G255" s="997"/>
      <c r="H255" s="998"/>
      <c r="I255" s="965">
        <f t="shared" si="6"/>
        <v>0</v>
      </c>
      <c r="J255" s="996"/>
      <c r="K255" s="997"/>
      <c r="L255" s="997"/>
      <c r="M255" s="997"/>
      <c r="N255" s="997"/>
      <c r="O255" s="998"/>
      <c r="P255" s="981">
        <f t="shared" si="7"/>
        <v>0</v>
      </c>
    </row>
    <row r="256" spans="2:16" ht="15.75" customHeight="1">
      <c r="B256" s="959" t="s">
        <v>871</v>
      </c>
      <c r="C256" s="996"/>
      <c r="D256" s="997"/>
      <c r="E256" s="997"/>
      <c r="F256" s="997"/>
      <c r="G256" s="997"/>
      <c r="H256" s="998"/>
      <c r="I256" s="965">
        <f t="shared" si="6"/>
        <v>0</v>
      </c>
      <c r="J256" s="996"/>
      <c r="K256" s="997"/>
      <c r="L256" s="997"/>
      <c r="M256" s="997"/>
      <c r="N256" s="997"/>
      <c r="O256" s="998"/>
      <c r="P256" s="981">
        <f t="shared" si="7"/>
        <v>0</v>
      </c>
    </row>
    <row r="257" spans="2:16" ht="15.75" customHeight="1">
      <c r="B257" s="959" t="s">
        <v>872</v>
      </c>
      <c r="C257" s="996"/>
      <c r="D257" s="997"/>
      <c r="E257" s="997"/>
      <c r="F257" s="997"/>
      <c r="G257" s="997"/>
      <c r="H257" s="998"/>
      <c r="I257" s="965">
        <f t="shared" si="6"/>
        <v>0</v>
      </c>
      <c r="J257" s="996"/>
      <c r="K257" s="997"/>
      <c r="L257" s="997"/>
      <c r="M257" s="997"/>
      <c r="N257" s="997"/>
      <c r="O257" s="998"/>
      <c r="P257" s="981">
        <f t="shared" si="7"/>
        <v>0</v>
      </c>
    </row>
    <row r="258" spans="2:16" ht="15.75" customHeight="1">
      <c r="B258" s="959" t="s">
        <v>873</v>
      </c>
      <c r="C258" s="996"/>
      <c r="D258" s="997"/>
      <c r="E258" s="997"/>
      <c r="F258" s="997"/>
      <c r="G258" s="997"/>
      <c r="H258" s="998"/>
      <c r="I258" s="965">
        <f t="shared" si="6"/>
        <v>0</v>
      </c>
      <c r="J258" s="996"/>
      <c r="K258" s="997"/>
      <c r="L258" s="997"/>
      <c r="M258" s="997"/>
      <c r="N258" s="997"/>
      <c r="O258" s="998"/>
      <c r="P258" s="981">
        <f t="shared" si="7"/>
        <v>0</v>
      </c>
    </row>
    <row r="259" spans="2:16" ht="15.75" customHeight="1">
      <c r="B259" s="959" t="s">
        <v>874</v>
      </c>
      <c r="C259" s="996"/>
      <c r="D259" s="997"/>
      <c r="E259" s="997"/>
      <c r="F259" s="997"/>
      <c r="G259" s="997"/>
      <c r="H259" s="998"/>
      <c r="I259" s="965">
        <f t="shared" si="6"/>
        <v>0</v>
      </c>
      <c r="J259" s="996"/>
      <c r="K259" s="997"/>
      <c r="L259" s="997"/>
      <c r="M259" s="997"/>
      <c r="N259" s="997"/>
      <c r="O259" s="998"/>
      <c r="P259" s="981">
        <f t="shared" si="7"/>
        <v>0</v>
      </c>
    </row>
    <row r="260" spans="2:16" ht="15.75" customHeight="1">
      <c r="B260" s="959" t="s">
        <v>875</v>
      </c>
      <c r="C260" s="996"/>
      <c r="D260" s="997"/>
      <c r="E260" s="997"/>
      <c r="F260" s="997"/>
      <c r="G260" s="997"/>
      <c r="H260" s="998"/>
      <c r="I260" s="965">
        <f t="shared" si="6"/>
        <v>0</v>
      </c>
      <c r="J260" s="996"/>
      <c r="K260" s="997"/>
      <c r="L260" s="997"/>
      <c r="M260" s="997"/>
      <c r="N260" s="997"/>
      <c r="O260" s="998"/>
      <c r="P260" s="981">
        <f t="shared" si="7"/>
        <v>0</v>
      </c>
    </row>
    <row r="261" spans="2:16" ht="15.75" customHeight="1">
      <c r="B261" s="959" t="s">
        <v>876</v>
      </c>
      <c r="C261" s="996"/>
      <c r="D261" s="997"/>
      <c r="E261" s="997"/>
      <c r="F261" s="997"/>
      <c r="G261" s="997"/>
      <c r="H261" s="998"/>
      <c r="I261" s="965">
        <f t="shared" si="6"/>
        <v>0</v>
      </c>
      <c r="J261" s="996"/>
      <c r="K261" s="997"/>
      <c r="L261" s="997"/>
      <c r="M261" s="997"/>
      <c r="N261" s="997"/>
      <c r="O261" s="998"/>
      <c r="P261" s="981">
        <f t="shared" si="7"/>
        <v>0</v>
      </c>
    </row>
    <row r="262" spans="2:16" ht="15.75" customHeight="1">
      <c r="B262" s="959" t="s">
        <v>877</v>
      </c>
      <c r="C262" s="996"/>
      <c r="D262" s="997"/>
      <c r="E262" s="997"/>
      <c r="F262" s="997"/>
      <c r="G262" s="997"/>
      <c r="H262" s="998"/>
      <c r="I262" s="965">
        <f t="shared" si="6"/>
        <v>0</v>
      </c>
      <c r="J262" s="996"/>
      <c r="K262" s="997"/>
      <c r="L262" s="997"/>
      <c r="M262" s="997"/>
      <c r="N262" s="997"/>
      <c r="O262" s="998"/>
      <c r="P262" s="981">
        <f t="shared" si="7"/>
        <v>0</v>
      </c>
    </row>
    <row r="263" spans="2:16" ht="15.75" customHeight="1">
      <c r="B263" s="959" t="s">
        <v>878</v>
      </c>
      <c r="C263" s="996"/>
      <c r="D263" s="997"/>
      <c r="E263" s="997"/>
      <c r="F263" s="997"/>
      <c r="G263" s="997"/>
      <c r="H263" s="998"/>
      <c r="I263" s="965">
        <f t="shared" si="6"/>
        <v>0</v>
      </c>
      <c r="J263" s="996"/>
      <c r="K263" s="997"/>
      <c r="L263" s="997"/>
      <c r="M263" s="997"/>
      <c r="N263" s="997"/>
      <c r="O263" s="998"/>
      <c r="P263" s="981">
        <f t="shared" si="7"/>
        <v>0</v>
      </c>
    </row>
    <row r="264" spans="2:16" ht="15.75" customHeight="1">
      <c r="B264" s="959" t="s">
        <v>879</v>
      </c>
      <c r="C264" s="996"/>
      <c r="D264" s="997"/>
      <c r="E264" s="997"/>
      <c r="F264" s="997"/>
      <c r="G264" s="997"/>
      <c r="H264" s="998"/>
      <c r="I264" s="965">
        <f t="shared" si="6"/>
        <v>0</v>
      </c>
      <c r="J264" s="996"/>
      <c r="K264" s="997"/>
      <c r="L264" s="997"/>
      <c r="M264" s="997"/>
      <c r="N264" s="997"/>
      <c r="O264" s="998"/>
      <c r="P264" s="981">
        <f t="shared" si="7"/>
        <v>0</v>
      </c>
    </row>
    <row r="265" spans="2:16" ht="15.75" customHeight="1">
      <c r="B265" s="959" t="s">
        <v>880</v>
      </c>
      <c r="C265" s="996"/>
      <c r="D265" s="997"/>
      <c r="E265" s="997"/>
      <c r="F265" s="997"/>
      <c r="G265" s="997"/>
      <c r="H265" s="998"/>
      <c r="I265" s="965">
        <f t="shared" ref="I265:I328" si="8">SUM(C265:H265)</f>
        <v>0</v>
      </c>
      <c r="J265" s="996"/>
      <c r="K265" s="997"/>
      <c r="L265" s="997"/>
      <c r="M265" s="997"/>
      <c r="N265" s="997"/>
      <c r="O265" s="998"/>
      <c r="P265" s="981">
        <f t="shared" ref="P265:P328" si="9">SUM(J265:O265)</f>
        <v>0</v>
      </c>
    </row>
    <row r="266" spans="2:16" ht="15.75" customHeight="1">
      <c r="B266" s="959" t="s">
        <v>881</v>
      </c>
      <c r="C266" s="996"/>
      <c r="D266" s="997"/>
      <c r="E266" s="997"/>
      <c r="F266" s="997"/>
      <c r="G266" s="997"/>
      <c r="H266" s="998"/>
      <c r="I266" s="965">
        <f t="shared" si="8"/>
        <v>0</v>
      </c>
      <c r="J266" s="996"/>
      <c r="K266" s="997"/>
      <c r="L266" s="997"/>
      <c r="M266" s="997"/>
      <c r="N266" s="997"/>
      <c r="O266" s="998"/>
      <c r="P266" s="981">
        <f t="shared" si="9"/>
        <v>0</v>
      </c>
    </row>
    <row r="267" spans="2:16" ht="15.75" customHeight="1">
      <c r="B267" s="959" t="s">
        <v>882</v>
      </c>
      <c r="C267" s="996"/>
      <c r="D267" s="997"/>
      <c r="E267" s="997"/>
      <c r="F267" s="997"/>
      <c r="G267" s="997"/>
      <c r="H267" s="998"/>
      <c r="I267" s="965">
        <f t="shared" si="8"/>
        <v>0</v>
      </c>
      <c r="J267" s="996"/>
      <c r="K267" s="997"/>
      <c r="L267" s="997"/>
      <c r="M267" s="997"/>
      <c r="N267" s="997"/>
      <c r="O267" s="998"/>
      <c r="P267" s="981">
        <f t="shared" si="9"/>
        <v>0</v>
      </c>
    </row>
    <row r="268" spans="2:16" ht="15.75" customHeight="1">
      <c r="B268" s="959" t="s">
        <v>883</v>
      </c>
      <c r="C268" s="996"/>
      <c r="D268" s="997"/>
      <c r="E268" s="997"/>
      <c r="F268" s="997"/>
      <c r="G268" s="997"/>
      <c r="H268" s="998"/>
      <c r="I268" s="965">
        <f t="shared" si="8"/>
        <v>0</v>
      </c>
      <c r="J268" s="996"/>
      <c r="K268" s="997"/>
      <c r="L268" s="997"/>
      <c r="M268" s="997"/>
      <c r="N268" s="997"/>
      <c r="O268" s="998"/>
      <c r="P268" s="981">
        <f t="shared" si="9"/>
        <v>0</v>
      </c>
    </row>
    <row r="269" spans="2:16" ht="15.75" customHeight="1">
      <c r="B269" s="959" t="s">
        <v>884</v>
      </c>
      <c r="C269" s="996"/>
      <c r="D269" s="997"/>
      <c r="E269" s="997"/>
      <c r="F269" s="997"/>
      <c r="G269" s="997"/>
      <c r="H269" s="998"/>
      <c r="I269" s="965">
        <f t="shared" si="8"/>
        <v>0</v>
      </c>
      <c r="J269" s="996"/>
      <c r="K269" s="997"/>
      <c r="L269" s="997"/>
      <c r="M269" s="997"/>
      <c r="N269" s="997"/>
      <c r="O269" s="998"/>
      <c r="P269" s="981">
        <f t="shared" si="9"/>
        <v>0</v>
      </c>
    </row>
    <row r="270" spans="2:16" ht="15.75" customHeight="1">
      <c r="B270" s="959" t="s">
        <v>885</v>
      </c>
      <c r="C270" s="996"/>
      <c r="D270" s="997"/>
      <c r="E270" s="997"/>
      <c r="F270" s="997"/>
      <c r="G270" s="997"/>
      <c r="H270" s="998"/>
      <c r="I270" s="965">
        <f t="shared" si="8"/>
        <v>0</v>
      </c>
      <c r="J270" s="996"/>
      <c r="K270" s="997"/>
      <c r="L270" s="997"/>
      <c r="M270" s="997"/>
      <c r="N270" s="997"/>
      <c r="O270" s="998"/>
      <c r="P270" s="981">
        <f t="shared" si="9"/>
        <v>0</v>
      </c>
    </row>
    <row r="271" spans="2:16" ht="15.75" customHeight="1">
      <c r="B271" s="959" t="s">
        <v>886</v>
      </c>
      <c r="C271" s="996"/>
      <c r="D271" s="997"/>
      <c r="E271" s="997"/>
      <c r="F271" s="997"/>
      <c r="G271" s="997"/>
      <c r="H271" s="998"/>
      <c r="I271" s="965">
        <f t="shared" si="8"/>
        <v>0</v>
      </c>
      <c r="J271" s="996"/>
      <c r="K271" s="997"/>
      <c r="L271" s="997"/>
      <c r="M271" s="997"/>
      <c r="N271" s="997"/>
      <c r="O271" s="998"/>
      <c r="P271" s="981">
        <f t="shared" si="9"/>
        <v>0</v>
      </c>
    </row>
    <row r="272" spans="2:16" ht="15.75" customHeight="1">
      <c r="B272" s="959" t="s">
        <v>887</v>
      </c>
      <c r="C272" s="996"/>
      <c r="D272" s="997"/>
      <c r="E272" s="997"/>
      <c r="F272" s="997"/>
      <c r="G272" s="997"/>
      <c r="H272" s="998"/>
      <c r="I272" s="965">
        <f t="shared" si="8"/>
        <v>0</v>
      </c>
      <c r="J272" s="996"/>
      <c r="K272" s="997"/>
      <c r="L272" s="997"/>
      <c r="M272" s="997"/>
      <c r="N272" s="997"/>
      <c r="O272" s="998"/>
      <c r="P272" s="981">
        <f t="shared" si="9"/>
        <v>0</v>
      </c>
    </row>
    <row r="273" spans="2:16" ht="15.75" customHeight="1">
      <c r="B273" s="959" t="s">
        <v>888</v>
      </c>
      <c r="C273" s="996"/>
      <c r="D273" s="997"/>
      <c r="E273" s="997"/>
      <c r="F273" s="997"/>
      <c r="G273" s="997"/>
      <c r="H273" s="998"/>
      <c r="I273" s="965">
        <f t="shared" si="8"/>
        <v>0</v>
      </c>
      <c r="J273" s="996"/>
      <c r="K273" s="997"/>
      <c r="L273" s="997"/>
      <c r="M273" s="997"/>
      <c r="N273" s="997"/>
      <c r="O273" s="998"/>
      <c r="P273" s="981">
        <f t="shared" si="9"/>
        <v>0</v>
      </c>
    </row>
    <row r="274" spans="2:16" ht="15.75" customHeight="1">
      <c r="B274" s="959" t="s">
        <v>889</v>
      </c>
      <c r="C274" s="996"/>
      <c r="D274" s="997"/>
      <c r="E274" s="997"/>
      <c r="F274" s="997"/>
      <c r="G274" s="997"/>
      <c r="H274" s="998"/>
      <c r="I274" s="965">
        <f t="shared" si="8"/>
        <v>0</v>
      </c>
      <c r="J274" s="996"/>
      <c r="K274" s="997"/>
      <c r="L274" s="997"/>
      <c r="M274" s="997"/>
      <c r="N274" s="997"/>
      <c r="O274" s="998"/>
      <c r="P274" s="981">
        <f t="shared" si="9"/>
        <v>0</v>
      </c>
    </row>
    <row r="275" spans="2:16" ht="15.75" customHeight="1">
      <c r="B275" s="959" t="s">
        <v>890</v>
      </c>
      <c r="C275" s="996"/>
      <c r="D275" s="997"/>
      <c r="E275" s="997"/>
      <c r="F275" s="997"/>
      <c r="G275" s="997"/>
      <c r="H275" s="998"/>
      <c r="I275" s="965">
        <f t="shared" si="8"/>
        <v>0</v>
      </c>
      <c r="J275" s="996"/>
      <c r="K275" s="997"/>
      <c r="L275" s="997"/>
      <c r="M275" s="997"/>
      <c r="N275" s="997"/>
      <c r="O275" s="998"/>
      <c r="P275" s="981">
        <f t="shared" si="9"/>
        <v>0</v>
      </c>
    </row>
    <row r="276" spans="2:16" ht="15.75" customHeight="1">
      <c r="B276" s="959" t="s">
        <v>891</v>
      </c>
      <c r="C276" s="996"/>
      <c r="D276" s="997"/>
      <c r="E276" s="997"/>
      <c r="F276" s="997"/>
      <c r="G276" s="997"/>
      <c r="H276" s="998"/>
      <c r="I276" s="965">
        <f t="shared" si="8"/>
        <v>0</v>
      </c>
      <c r="J276" s="996"/>
      <c r="K276" s="997"/>
      <c r="L276" s="997"/>
      <c r="M276" s="997"/>
      <c r="N276" s="997"/>
      <c r="O276" s="998"/>
      <c r="P276" s="981">
        <f t="shared" si="9"/>
        <v>0</v>
      </c>
    </row>
    <row r="277" spans="2:16" ht="15.75" customHeight="1">
      <c r="B277" s="959" t="s">
        <v>892</v>
      </c>
      <c r="C277" s="996"/>
      <c r="D277" s="997"/>
      <c r="E277" s="997"/>
      <c r="F277" s="997"/>
      <c r="G277" s="997"/>
      <c r="H277" s="998"/>
      <c r="I277" s="965">
        <f t="shared" si="8"/>
        <v>0</v>
      </c>
      <c r="J277" s="996"/>
      <c r="K277" s="997"/>
      <c r="L277" s="997"/>
      <c r="M277" s="997"/>
      <c r="N277" s="997"/>
      <c r="O277" s="998"/>
      <c r="P277" s="981">
        <f t="shared" si="9"/>
        <v>0</v>
      </c>
    </row>
    <row r="278" spans="2:16" ht="15.75" customHeight="1">
      <c r="B278" s="959" t="s">
        <v>893</v>
      </c>
      <c r="C278" s="996"/>
      <c r="D278" s="997"/>
      <c r="E278" s="997"/>
      <c r="F278" s="997"/>
      <c r="G278" s="997"/>
      <c r="H278" s="998"/>
      <c r="I278" s="965">
        <f t="shared" si="8"/>
        <v>0</v>
      </c>
      <c r="J278" s="996"/>
      <c r="K278" s="997"/>
      <c r="L278" s="997"/>
      <c r="M278" s="997"/>
      <c r="N278" s="997"/>
      <c r="O278" s="998"/>
      <c r="P278" s="981">
        <f t="shared" si="9"/>
        <v>0</v>
      </c>
    </row>
    <row r="279" spans="2:16" ht="15.75" customHeight="1">
      <c r="B279" s="959" t="s">
        <v>894</v>
      </c>
      <c r="C279" s="996"/>
      <c r="D279" s="997"/>
      <c r="E279" s="997"/>
      <c r="F279" s="997"/>
      <c r="G279" s="997"/>
      <c r="H279" s="998"/>
      <c r="I279" s="965">
        <f t="shared" si="8"/>
        <v>0</v>
      </c>
      <c r="J279" s="996"/>
      <c r="K279" s="997"/>
      <c r="L279" s="997"/>
      <c r="M279" s="997"/>
      <c r="N279" s="997"/>
      <c r="O279" s="998"/>
      <c r="P279" s="981">
        <f t="shared" si="9"/>
        <v>0</v>
      </c>
    </row>
    <row r="280" spans="2:16" ht="15.75" customHeight="1">
      <c r="B280" s="959" t="s">
        <v>895</v>
      </c>
      <c r="C280" s="996"/>
      <c r="D280" s="997"/>
      <c r="E280" s="997"/>
      <c r="F280" s="997"/>
      <c r="G280" s="997"/>
      <c r="H280" s="998"/>
      <c r="I280" s="965">
        <f t="shared" si="8"/>
        <v>0</v>
      </c>
      <c r="J280" s="996"/>
      <c r="K280" s="997"/>
      <c r="L280" s="997"/>
      <c r="M280" s="997"/>
      <c r="N280" s="997"/>
      <c r="O280" s="998"/>
      <c r="P280" s="981">
        <f t="shared" si="9"/>
        <v>0</v>
      </c>
    </row>
    <row r="281" spans="2:16" ht="15.75" customHeight="1">
      <c r="B281" s="959" t="s">
        <v>896</v>
      </c>
      <c r="C281" s="996"/>
      <c r="D281" s="997"/>
      <c r="E281" s="997"/>
      <c r="F281" s="997"/>
      <c r="G281" s="997"/>
      <c r="H281" s="998"/>
      <c r="I281" s="965">
        <f t="shared" si="8"/>
        <v>0</v>
      </c>
      <c r="J281" s="996"/>
      <c r="K281" s="997"/>
      <c r="L281" s="997"/>
      <c r="M281" s="997"/>
      <c r="N281" s="997"/>
      <c r="O281" s="998"/>
      <c r="P281" s="981">
        <f t="shared" si="9"/>
        <v>0</v>
      </c>
    </row>
    <row r="282" spans="2:16" ht="15.75" customHeight="1">
      <c r="B282" s="959" t="s">
        <v>897</v>
      </c>
      <c r="C282" s="996"/>
      <c r="D282" s="997"/>
      <c r="E282" s="997"/>
      <c r="F282" s="997"/>
      <c r="G282" s="997"/>
      <c r="H282" s="998"/>
      <c r="I282" s="965">
        <f t="shared" si="8"/>
        <v>0</v>
      </c>
      <c r="J282" s="996"/>
      <c r="K282" s="997"/>
      <c r="L282" s="997"/>
      <c r="M282" s="997"/>
      <c r="N282" s="997"/>
      <c r="O282" s="998"/>
      <c r="P282" s="981">
        <f t="shared" si="9"/>
        <v>0</v>
      </c>
    </row>
    <row r="283" spans="2:16" ht="15.75" customHeight="1">
      <c r="B283" s="959" t="s">
        <v>898</v>
      </c>
      <c r="C283" s="996"/>
      <c r="D283" s="997"/>
      <c r="E283" s="997"/>
      <c r="F283" s="997"/>
      <c r="G283" s="997"/>
      <c r="H283" s="998"/>
      <c r="I283" s="965">
        <f t="shared" si="8"/>
        <v>0</v>
      </c>
      <c r="J283" s="996"/>
      <c r="K283" s="997"/>
      <c r="L283" s="997"/>
      <c r="M283" s="997"/>
      <c r="N283" s="997"/>
      <c r="O283" s="998"/>
      <c r="P283" s="981">
        <f t="shared" si="9"/>
        <v>0</v>
      </c>
    </row>
    <row r="284" spans="2:16" ht="15.75" customHeight="1">
      <c r="B284" s="959" t="s">
        <v>899</v>
      </c>
      <c r="C284" s="996"/>
      <c r="D284" s="997"/>
      <c r="E284" s="997"/>
      <c r="F284" s="997"/>
      <c r="G284" s="997"/>
      <c r="H284" s="998"/>
      <c r="I284" s="965">
        <f t="shared" si="8"/>
        <v>0</v>
      </c>
      <c r="J284" s="996"/>
      <c r="K284" s="997"/>
      <c r="L284" s="997"/>
      <c r="M284" s="997"/>
      <c r="N284" s="997"/>
      <c r="O284" s="998"/>
      <c r="P284" s="981">
        <f t="shared" si="9"/>
        <v>0</v>
      </c>
    </row>
    <row r="285" spans="2:16" ht="15.75" customHeight="1">
      <c r="B285" s="959" t="s">
        <v>900</v>
      </c>
      <c r="C285" s="996"/>
      <c r="D285" s="997"/>
      <c r="E285" s="997"/>
      <c r="F285" s="997"/>
      <c r="G285" s="997"/>
      <c r="H285" s="998"/>
      <c r="I285" s="965">
        <f t="shared" si="8"/>
        <v>0</v>
      </c>
      <c r="J285" s="996"/>
      <c r="K285" s="997"/>
      <c r="L285" s="997"/>
      <c r="M285" s="997"/>
      <c r="N285" s="997"/>
      <c r="O285" s="998"/>
      <c r="P285" s="981">
        <f t="shared" si="9"/>
        <v>0</v>
      </c>
    </row>
    <row r="286" spans="2:16" ht="15.75" customHeight="1">
      <c r="B286" s="959" t="s">
        <v>901</v>
      </c>
      <c r="C286" s="996"/>
      <c r="D286" s="997"/>
      <c r="E286" s="997"/>
      <c r="F286" s="997"/>
      <c r="G286" s="997"/>
      <c r="H286" s="998"/>
      <c r="I286" s="965">
        <f t="shared" si="8"/>
        <v>0</v>
      </c>
      <c r="J286" s="996"/>
      <c r="K286" s="997"/>
      <c r="L286" s="997"/>
      <c r="M286" s="997"/>
      <c r="N286" s="997"/>
      <c r="O286" s="998"/>
      <c r="P286" s="981">
        <f t="shared" si="9"/>
        <v>0</v>
      </c>
    </row>
    <row r="287" spans="2:16" ht="15.75" customHeight="1">
      <c r="B287" s="959" t="s">
        <v>902</v>
      </c>
      <c r="C287" s="996"/>
      <c r="D287" s="997"/>
      <c r="E287" s="997"/>
      <c r="F287" s="997"/>
      <c r="G287" s="997"/>
      <c r="H287" s="998"/>
      <c r="I287" s="965">
        <f t="shared" si="8"/>
        <v>0</v>
      </c>
      <c r="J287" s="996"/>
      <c r="K287" s="997"/>
      <c r="L287" s="997"/>
      <c r="M287" s="997"/>
      <c r="N287" s="997"/>
      <c r="O287" s="998"/>
      <c r="P287" s="981">
        <f t="shared" si="9"/>
        <v>0</v>
      </c>
    </row>
    <row r="288" spans="2:16" ht="15.75" customHeight="1">
      <c r="B288" s="959" t="s">
        <v>903</v>
      </c>
      <c r="C288" s="996"/>
      <c r="D288" s="997"/>
      <c r="E288" s="997"/>
      <c r="F288" s="997"/>
      <c r="G288" s="997"/>
      <c r="H288" s="998"/>
      <c r="I288" s="965">
        <f t="shared" si="8"/>
        <v>0</v>
      </c>
      <c r="J288" s="996"/>
      <c r="K288" s="997"/>
      <c r="L288" s="997"/>
      <c r="M288" s="997"/>
      <c r="N288" s="997"/>
      <c r="O288" s="998"/>
      <c r="P288" s="981">
        <f t="shared" si="9"/>
        <v>0</v>
      </c>
    </row>
    <row r="289" spans="2:16" ht="15.75" customHeight="1">
      <c r="B289" s="959" t="s">
        <v>904</v>
      </c>
      <c r="C289" s="996"/>
      <c r="D289" s="997"/>
      <c r="E289" s="997"/>
      <c r="F289" s="997"/>
      <c r="G289" s="997"/>
      <c r="H289" s="998"/>
      <c r="I289" s="965">
        <f t="shared" si="8"/>
        <v>0</v>
      </c>
      <c r="J289" s="996"/>
      <c r="K289" s="997"/>
      <c r="L289" s="997"/>
      <c r="M289" s="997"/>
      <c r="N289" s="997"/>
      <c r="O289" s="998"/>
      <c r="P289" s="981">
        <f t="shared" si="9"/>
        <v>0</v>
      </c>
    </row>
    <row r="290" spans="2:16" ht="15.75" customHeight="1">
      <c r="B290" s="959" t="s">
        <v>905</v>
      </c>
      <c r="C290" s="996"/>
      <c r="D290" s="997"/>
      <c r="E290" s="997"/>
      <c r="F290" s="997"/>
      <c r="G290" s="997"/>
      <c r="H290" s="998"/>
      <c r="I290" s="965">
        <f t="shared" si="8"/>
        <v>0</v>
      </c>
      <c r="J290" s="996"/>
      <c r="K290" s="997"/>
      <c r="L290" s="997"/>
      <c r="M290" s="997"/>
      <c r="N290" s="997"/>
      <c r="O290" s="998"/>
      <c r="P290" s="981">
        <f t="shared" si="9"/>
        <v>0</v>
      </c>
    </row>
    <row r="291" spans="2:16" ht="15.75" customHeight="1">
      <c r="B291" s="959" t="s">
        <v>906</v>
      </c>
      <c r="C291" s="996"/>
      <c r="D291" s="997"/>
      <c r="E291" s="997"/>
      <c r="F291" s="997"/>
      <c r="G291" s="997"/>
      <c r="H291" s="998"/>
      <c r="I291" s="965">
        <f t="shared" si="8"/>
        <v>0</v>
      </c>
      <c r="J291" s="996"/>
      <c r="K291" s="997"/>
      <c r="L291" s="997"/>
      <c r="M291" s="997"/>
      <c r="N291" s="997"/>
      <c r="O291" s="998"/>
      <c r="P291" s="981">
        <f t="shared" si="9"/>
        <v>0</v>
      </c>
    </row>
    <row r="292" spans="2:16" ht="15.75" customHeight="1">
      <c r="B292" s="959" t="s">
        <v>907</v>
      </c>
      <c r="C292" s="996"/>
      <c r="D292" s="997"/>
      <c r="E292" s="997"/>
      <c r="F292" s="997"/>
      <c r="G292" s="997"/>
      <c r="H292" s="998"/>
      <c r="I292" s="965">
        <f t="shared" si="8"/>
        <v>0</v>
      </c>
      <c r="J292" s="996"/>
      <c r="K292" s="997"/>
      <c r="L292" s="997"/>
      <c r="M292" s="997"/>
      <c r="N292" s="997"/>
      <c r="O292" s="998"/>
      <c r="P292" s="981">
        <f t="shared" si="9"/>
        <v>0</v>
      </c>
    </row>
    <row r="293" spans="2:16" ht="15.75" customHeight="1">
      <c r="B293" s="959" t="s">
        <v>908</v>
      </c>
      <c r="C293" s="996"/>
      <c r="D293" s="997"/>
      <c r="E293" s="997"/>
      <c r="F293" s="997"/>
      <c r="G293" s="997"/>
      <c r="H293" s="998"/>
      <c r="I293" s="965">
        <f t="shared" si="8"/>
        <v>0</v>
      </c>
      <c r="J293" s="996"/>
      <c r="K293" s="997"/>
      <c r="L293" s="997"/>
      <c r="M293" s="997"/>
      <c r="N293" s="997"/>
      <c r="O293" s="998"/>
      <c r="P293" s="981">
        <f t="shared" si="9"/>
        <v>0</v>
      </c>
    </row>
    <row r="294" spans="2:16" ht="15.75" customHeight="1">
      <c r="B294" s="959" t="s">
        <v>909</v>
      </c>
      <c r="C294" s="996"/>
      <c r="D294" s="997"/>
      <c r="E294" s="997"/>
      <c r="F294" s="997"/>
      <c r="G294" s="997"/>
      <c r="H294" s="998"/>
      <c r="I294" s="965">
        <f t="shared" si="8"/>
        <v>0</v>
      </c>
      <c r="J294" s="996"/>
      <c r="K294" s="997"/>
      <c r="L294" s="997"/>
      <c r="M294" s="997"/>
      <c r="N294" s="997"/>
      <c r="O294" s="998"/>
      <c r="P294" s="981">
        <f t="shared" si="9"/>
        <v>0</v>
      </c>
    </row>
    <row r="295" spans="2:16" ht="15.75" customHeight="1">
      <c r="B295" s="959" t="s">
        <v>910</v>
      </c>
      <c r="C295" s="996"/>
      <c r="D295" s="997"/>
      <c r="E295" s="997"/>
      <c r="F295" s="997"/>
      <c r="G295" s="997"/>
      <c r="H295" s="998"/>
      <c r="I295" s="965">
        <f t="shared" si="8"/>
        <v>0</v>
      </c>
      <c r="J295" s="996"/>
      <c r="K295" s="997"/>
      <c r="L295" s="997"/>
      <c r="M295" s="997"/>
      <c r="N295" s="997"/>
      <c r="O295" s="998"/>
      <c r="P295" s="981">
        <f t="shared" si="9"/>
        <v>0</v>
      </c>
    </row>
    <row r="296" spans="2:16" ht="15.75" customHeight="1">
      <c r="B296" s="959" t="s">
        <v>911</v>
      </c>
      <c r="C296" s="996"/>
      <c r="D296" s="997"/>
      <c r="E296" s="997"/>
      <c r="F296" s="997"/>
      <c r="G296" s="997"/>
      <c r="H296" s="998"/>
      <c r="I296" s="965">
        <f t="shared" si="8"/>
        <v>0</v>
      </c>
      <c r="J296" s="996"/>
      <c r="K296" s="997"/>
      <c r="L296" s="997"/>
      <c r="M296" s="997"/>
      <c r="N296" s="997"/>
      <c r="O296" s="998"/>
      <c r="P296" s="981">
        <f t="shared" si="9"/>
        <v>0</v>
      </c>
    </row>
    <row r="297" spans="2:16" ht="15.75" customHeight="1">
      <c r="B297" s="959" t="s">
        <v>912</v>
      </c>
      <c r="C297" s="996"/>
      <c r="D297" s="997"/>
      <c r="E297" s="997"/>
      <c r="F297" s="997"/>
      <c r="G297" s="997"/>
      <c r="H297" s="998"/>
      <c r="I297" s="965">
        <f t="shared" si="8"/>
        <v>0</v>
      </c>
      <c r="J297" s="996"/>
      <c r="K297" s="997"/>
      <c r="L297" s="997"/>
      <c r="M297" s="997"/>
      <c r="N297" s="997"/>
      <c r="O297" s="998"/>
      <c r="P297" s="981">
        <f t="shared" si="9"/>
        <v>0</v>
      </c>
    </row>
    <row r="298" spans="2:16" ht="15.75" customHeight="1">
      <c r="B298" s="959" t="s">
        <v>913</v>
      </c>
      <c r="C298" s="996"/>
      <c r="D298" s="997"/>
      <c r="E298" s="997"/>
      <c r="F298" s="997"/>
      <c r="G298" s="997"/>
      <c r="H298" s="998"/>
      <c r="I298" s="965">
        <f t="shared" si="8"/>
        <v>0</v>
      </c>
      <c r="J298" s="996"/>
      <c r="K298" s="997"/>
      <c r="L298" s="997"/>
      <c r="M298" s="997"/>
      <c r="N298" s="997"/>
      <c r="O298" s="998"/>
      <c r="P298" s="981">
        <f t="shared" si="9"/>
        <v>0</v>
      </c>
    </row>
    <row r="299" spans="2:16" ht="15.75" customHeight="1">
      <c r="B299" s="959" t="s">
        <v>914</v>
      </c>
      <c r="C299" s="996"/>
      <c r="D299" s="997"/>
      <c r="E299" s="997"/>
      <c r="F299" s="997"/>
      <c r="G299" s="997"/>
      <c r="H299" s="998"/>
      <c r="I299" s="965">
        <f t="shared" si="8"/>
        <v>0</v>
      </c>
      <c r="J299" s="996"/>
      <c r="K299" s="997"/>
      <c r="L299" s="997"/>
      <c r="M299" s="997"/>
      <c r="N299" s="997"/>
      <c r="O299" s="998"/>
      <c r="P299" s="981">
        <f t="shared" si="9"/>
        <v>0</v>
      </c>
    </row>
    <row r="300" spans="2:16" ht="15.75" customHeight="1">
      <c r="B300" s="959" t="s">
        <v>915</v>
      </c>
      <c r="C300" s="996"/>
      <c r="D300" s="997"/>
      <c r="E300" s="997"/>
      <c r="F300" s="997"/>
      <c r="G300" s="997"/>
      <c r="H300" s="998"/>
      <c r="I300" s="965">
        <f t="shared" si="8"/>
        <v>0</v>
      </c>
      <c r="J300" s="996"/>
      <c r="K300" s="997"/>
      <c r="L300" s="997"/>
      <c r="M300" s="997"/>
      <c r="N300" s="997"/>
      <c r="O300" s="998"/>
      <c r="P300" s="981">
        <f t="shared" si="9"/>
        <v>0</v>
      </c>
    </row>
    <row r="301" spans="2:16" ht="15.75" customHeight="1">
      <c r="B301" s="959" t="s">
        <v>916</v>
      </c>
      <c r="C301" s="996"/>
      <c r="D301" s="997"/>
      <c r="E301" s="997"/>
      <c r="F301" s="997"/>
      <c r="G301" s="997"/>
      <c r="H301" s="998"/>
      <c r="I301" s="965">
        <f t="shared" si="8"/>
        <v>0</v>
      </c>
      <c r="J301" s="996"/>
      <c r="K301" s="997"/>
      <c r="L301" s="997"/>
      <c r="M301" s="997"/>
      <c r="N301" s="997"/>
      <c r="O301" s="998"/>
      <c r="P301" s="981">
        <f t="shared" si="9"/>
        <v>0</v>
      </c>
    </row>
    <row r="302" spans="2:16" ht="15.75" customHeight="1">
      <c r="B302" s="959" t="s">
        <v>917</v>
      </c>
      <c r="C302" s="996"/>
      <c r="D302" s="997"/>
      <c r="E302" s="997"/>
      <c r="F302" s="997"/>
      <c r="G302" s="997"/>
      <c r="H302" s="998"/>
      <c r="I302" s="965">
        <f t="shared" si="8"/>
        <v>0</v>
      </c>
      <c r="J302" s="996"/>
      <c r="K302" s="997"/>
      <c r="L302" s="997"/>
      <c r="M302" s="997"/>
      <c r="N302" s="997"/>
      <c r="O302" s="998"/>
      <c r="P302" s="981">
        <f t="shared" si="9"/>
        <v>0</v>
      </c>
    </row>
    <row r="303" spans="2:16" ht="15.75" customHeight="1">
      <c r="B303" s="959" t="s">
        <v>918</v>
      </c>
      <c r="C303" s="996"/>
      <c r="D303" s="997"/>
      <c r="E303" s="997"/>
      <c r="F303" s="997"/>
      <c r="G303" s="997"/>
      <c r="H303" s="998"/>
      <c r="I303" s="965">
        <f t="shared" si="8"/>
        <v>0</v>
      </c>
      <c r="J303" s="996"/>
      <c r="K303" s="997"/>
      <c r="L303" s="997"/>
      <c r="M303" s="997"/>
      <c r="N303" s="997"/>
      <c r="O303" s="998"/>
      <c r="P303" s="981">
        <f t="shared" si="9"/>
        <v>0</v>
      </c>
    </row>
    <row r="304" spans="2:16" ht="15.75" customHeight="1">
      <c r="B304" s="959" t="s">
        <v>919</v>
      </c>
      <c r="C304" s="996"/>
      <c r="D304" s="997"/>
      <c r="E304" s="997"/>
      <c r="F304" s="997"/>
      <c r="G304" s="997"/>
      <c r="H304" s="998"/>
      <c r="I304" s="965">
        <f t="shared" si="8"/>
        <v>0</v>
      </c>
      <c r="J304" s="996"/>
      <c r="K304" s="997"/>
      <c r="L304" s="997"/>
      <c r="M304" s="997"/>
      <c r="N304" s="997"/>
      <c r="O304" s="998"/>
      <c r="P304" s="981">
        <f t="shared" si="9"/>
        <v>0</v>
      </c>
    </row>
    <row r="305" spans="2:16" ht="15.75" customHeight="1">
      <c r="B305" s="959" t="s">
        <v>920</v>
      </c>
      <c r="C305" s="996"/>
      <c r="D305" s="997"/>
      <c r="E305" s="997"/>
      <c r="F305" s="997"/>
      <c r="G305" s="997"/>
      <c r="H305" s="998"/>
      <c r="I305" s="965">
        <f t="shared" si="8"/>
        <v>0</v>
      </c>
      <c r="J305" s="996"/>
      <c r="K305" s="997"/>
      <c r="L305" s="997"/>
      <c r="M305" s="997"/>
      <c r="N305" s="997"/>
      <c r="O305" s="998"/>
      <c r="P305" s="981">
        <f t="shared" si="9"/>
        <v>0</v>
      </c>
    </row>
    <row r="306" spans="2:16" ht="15.75" customHeight="1">
      <c r="B306" s="959" t="s">
        <v>921</v>
      </c>
      <c r="C306" s="996"/>
      <c r="D306" s="997"/>
      <c r="E306" s="997"/>
      <c r="F306" s="997"/>
      <c r="G306" s="997"/>
      <c r="H306" s="998"/>
      <c r="I306" s="965">
        <f t="shared" si="8"/>
        <v>0</v>
      </c>
      <c r="J306" s="996"/>
      <c r="K306" s="997"/>
      <c r="L306" s="997"/>
      <c r="M306" s="997"/>
      <c r="N306" s="997"/>
      <c r="O306" s="998"/>
      <c r="P306" s="981">
        <f t="shared" si="9"/>
        <v>0</v>
      </c>
    </row>
    <row r="307" spans="2:16" ht="15.75" customHeight="1">
      <c r="B307" s="959" t="s">
        <v>922</v>
      </c>
      <c r="C307" s="996"/>
      <c r="D307" s="997"/>
      <c r="E307" s="997"/>
      <c r="F307" s="997"/>
      <c r="G307" s="997"/>
      <c r="H307" s="998"/>
      <c r="I307" s="965">
        <f t="shared" si="8"/>
        <v>0</v>
      </c>
      <c r="J307" s="996"/>
      <c r="K307" s="997"/>
      <c r="L307" s="997"/>
      <c r="M307" s="997"/>
      <c r="N307" s="997"/>
      <c r="O307" s="998"/>
      <c r="P307" s="981">
        <f t="shared" si="9"/>
        <v>0</v>
      </c>
    </row>
    <row r="308" spans="2:16" ht="15.75" customHeight="1">
      <c r="B308" s="959" t="s">
        <v>923</v>
      </c>
      <c r="C308" s="996"/>
      <c r="D308" s="997"/>
      <c r="E308" s="997"/>
      <c r="F308" s="997"/>
      <c r="G308" s="997"/>
      <c r="H308" s="998"/>
      <c r="I308" s="965">
        <f t="shared" si="8"/>
        <v>0</v>
      </c>
      <c r="J308" s="996"/>
      <c r="K308" s="997"/>
      <c r="L308" s="997"/>
      <c r="M308" s="997"/>
      <c r="N308" s="997"/>
      <c r="O308" s="998"/>
      <c r="P308" s="981">
        <f t="shared" si="9"/>
        <v>0</v>
      </c>
    </row>
    <row r="309" spans="2:16" ht="15.75" customHeight="1">
      <c r="B309" s="959" t="s">
        <v>924</v>
      </c>
      <c r="C309" s="996"/>
      <c r="D309" s="997"/>
      <c r="E309" s="997"/>
      <c r="F309" s="997"/>
      <c r="G309" s="997"/>
      <c r="H309" s="998"/>
      <c r="I309" s="965">
        <f t="shared" si="8"/>
        <v>0</v>
      </c>
      <c r="J309" s="996"/>
      <c r="K309" s="997"/>
      <c r="L309" s="997"/>
      <c r="M309" s="997"/>
      <c r="N309" s="997"/>
      <c r="O309" s="998"/>
      <c r="P309" s="981">
        <f t="shared" si="9"/>
        <v>0</v>
      </c>
    </row>
    <row r="310" spans="2:16" ht="15.75" customHeight="1">
      <c r="B310" s="959" t="s">
        <v>925</v>
      </c>
      <c r="C310" s="996"/>
      <c r="D310" s="997"/>
      <c r="E310" s="997"/>
      <c r="F310" s="997"/>
      <c r="G310" s="997"/>
      <c r="H310" s="998"/>
      <c r="I310" s="965">
        <f t="shared" si="8"/>
        <v>0</v>
      </c>
      <c r="J310" s="996"/>
      <c r="K310" s="997"/>
      <c r="L310" s="997"/>
      <c r="M310" s="997"/>
      <c r="N310" s="997"/>
      <c r="O310" s="998"/>
      <c r="P310" s="981">
        <f t="shared" si="9"/>
        <v>0</v>
      </c>
    </row>
    <row r="311" spans="2:16" ht="15.75" customHeight="1">
      <c r="B311" s="959" t="s">
        <v>926</v>
      </c>
      <c r="C311" s="996"/>
      <c r="D311" s="997"/>
      <c r="E311" s="997"/>
      <c r="F311" s="997"/>
      <c r="G311" s="997"/>
      <c r="H311" s="998"/>
      <c r="I311" s="965">
        <f t="shared" si="8"/>
        <v>0</v>
      </c>
      <c r="J311" s="996"/>
      <c r="K311" s="997"/>
      <c r="L311" s="997"/>
      <c r="M311" s="997"/>
      <c r="N311" s="997"/>
      <c r="O311" s="998"/>
      <c r="P311" s="981">
        <f t="shared" si="9"/>
        <v>0</v>
      </c>
    </row>
    <row r="312" spans="2:16" ht="15.75" customHeight="1">
      <c r="B312" s="959" t="s">
        <v>927</v>
      </c>
      <c r="C312" s="996"/>
      <c r="D312" s="997"/>
      <c r="E312" s="997"/>
      <c r="F312" s="997"/>
      <c r="G312" s="997"/>
      <c r="H312" s="998"/>
      <c r="I312" s="965">
        <f t="shared" si="8"/>
        <v>0</v>
      </c>
      <c r="J312" s="996"/>
      <c r="K312" s="997"/>
      <c r="L312" s="997"/>
      <c r="M312" s="997"/>
      <c r="N312" s="997"/>
      <c r="O312" s="998"/>
      <c r="P312" s="981">
        <f t="shared" si="9"/>
        <v>0</v>
      </c>
    </row>
    <row r="313" spans="2:16" ht="15.75" customHeight="1">
      <c r="B313" s="959" t="s">
        <v>928</v>
      </c>
      <c r="C313" s="996"/>
      <c r="D313" s="997"/>
      <c r="E313" s="997"/>
      <c r="F313" s="997"/>
      <c r="G313" s="997"/>
      <c r="H313" s="998"/>
      <c r="I313" s="965">
        <f t="shared" si="8"/>
        <v>0</v>
      </c>
      <c r="J313" s="996"/>
      <c r="K313" s="997"/>
      <c r="L313" s="997"/>
      <c r="M313" s="997"/>
      <c r="N313" s="997"/>
      <c r="O313" s="998"/>
      <c r="P313" s="981">
        <f t="shared" si="9"/>
        <v>0</v>
      </c>
    </row>
    <row r="314" spans="2:16" ht="15.75" customHeight="1">
      <c r="B314" s="959" t="s">
        <v>929</v>
      </c>
      <c r="C314" s="996"/>
      <c r="D314" s="997"/>
      <c r="E314" s="997"/>
      <c r="F314" s="997"/>
      <c r="G314" s="997"/>
      <c r="H314" s="998"/>
      <c r="I314" s="965">
        <f t="shared" si="8"/>
        <v>0</v>
      </c>
      <c r="J314" s="996"/>
      <c r="K314" s="997"/>
      <c r="L314" s="997"/>
      <c r="M314" s="997"/>
      <c r="N314" s="997"/>
      <c r="O314" s="998"/>
      <c r="P314" s="981">
        <f t="shared" si="9"/>
        <v>0</v>
      </c>
    </row>
    <row r="315" spans="2:16" ht="15.75" customHeight="1">
      <c r="B315" s="959" t="s">
        <v>930</v>
      </c>
      <c r="C315" s="996"/>
      <c r="D315" s="997"/>
      <c r="E315" s="997"/>
      <c r="F315" s="997"/>
      <c r="G315" s="997"/>
      <c r="H315" s="998"/>
      <c r="I315" s="965">
        <f t="shared" si="8"/>
        <v>0</v>
      </c>
      <c r="J315" s="996"/>
      <c r="K315" s="997"/>
      <c r="L315" s="997"/>
      <c r="M315" s="997"/>
      <c r="N315" s="997"/>
      <c r="O315" s="998"/>
      <c r="P315" s="981">
        <f t="shared" si="9"/>
        <v>0</v>
      </c>
    </row>
    <row r="316" spans="2:16" ht="15.75" customHeight="1">
      <c r="B316" s="959" t="s">
        <v>931</v>
      </c>
      <c r="C316" s="996"/>
      <c r="D316" s="997"/>
      <c r="E316" s="997"/>
      <c r="F316" s="997"/>
      <c r="G316" s="997"/>
      <c r="H316" s="998"/>
      <c r="I316" s="965">
        <f t="shared" si="8"/>
        <v>0</v>
      </c>
      <c r="J316" s="996"/>
      <c r="K316" s="997"/>
      <c r="L316" s="997"/>
      <c r="M316" s="997"/>
      <c r="N316" s="997"/>
      <c r="O316" s="998"/>
      <c r="P316" s="981">
        <f t="shared" si="9"/>
        <v>0</v>
      </c>
    </row>
    <row r="317" spans="2:16" ht="15.75" customHeight="1">
      <c r="B317" s="959" t="s">
        <v>932</v>
      </c>
      <c r="C317" s="996"/>
      <c r="D317" s="997"/>
      <c r="E317" s="997"/>
      <c r="F317" s="997"/>
      <c r="G317" s="997"/>
      <c r="H317" s="998"/>
      <c r="I317" s="965">
        <f t="shared" si="8"/>
        <v>0</v>
      </c>
      <c r="J317" s="996"/>
      <c r="K317" s="997"/>
      <c r="L317" s="997"/>
      <c r="M317" s="997"/>
      <c r="N317" s="997"/>
      <c r="O317" s="998"/>
      <c r="P317" s="981">
        <f t="shared" si="9"/>
        <v>0</v>
      </c>
    </row>
    <row r="318" spans="2:16" ht="15.75" customHeight="1">
      <c r="B318" s="959" t="s">
        <v>933</v>
      </c>
      <c r="C318" s="996"/>
      <c r="D318" s="997"/>
      <c r="E318" s="997"/>
      <c r="F318" s="997"/>
      <c r="G318" s="997"/>
      <c r="H318" s="998"/>
      <c r="I318" s="965">
        <f t="shared" si="8"/>
        <v>0</v>
      </c>
      <c r="J318" s="996"/>
      <c r="K318" s="997"/>
      <c r="L318" s="997"/>
      <c r="M318" s="997"/>
      <c r="N318" s="997"/>
      <c r="O318" s="998"/>
      <c r="P318" s="981">
        <f t="shared" si="9"/>
        <v>0</v>
      </c>
    </row>
    <row r="319" spans="2:16" ht="15.75" customHeight="1">
      <c r="B319" s="959" t="s">
        <v>934</v>
      </c>
      <c r="C319" s="996"/>
      <c r="D319" s="997"/>
      <c r="E319" s="997"/>
      <c r="F319" s="997"/>
      <c r="G319" s="997"/>
      <c r="H319" s="998"/>
      <c r="I319" s="965">
        <f t="shared" si="8"/>
        <v>0</v>
      </c>
      <c r="J319" s="996"/>
      <c r="K319" s="997"/>
      <c r="L319" s="997"/>
      <c r="M319" s="997"/>
      <c r="N319" s="997"/>
      <c r="O319" s="998"/>
      <c r="P319" s="981">
        <f t="shared" si="9"/>
        <v>0</v>
      </c>
    </row>
    <row r="320" spans="2:16" ht="15.75" customHeight="1">
      <c r="B320" s="959" t="s">
        <v>935</v>
      </c>
      <c r="C320" s="996"/>
      <c r="D320" s="997"/>
      <c r="E320" s="997"/>
      <c r="F320" s="997"/>
      <c r="G320" s="997"/>
      <c r="H320" s="998"/>
      <c r="I320" s="965">
        <f t="shared" si="8"/>
        <v>0</v>
      </c>
      <c r="J320" s="996"/>
      <c r="K320" s="997"/>
      <c r="L320" s="997"/>
      <c r="M320" s="997"/>
      <c r="N320" s="997"/>
      <c r="O320" s="998"/>
      <c r="P320" s="981">
        <f t="shared" si="9"/>
        <v>0</v>
      </c>
    </row>
    <row r="321" spans="2:16" ht="15.75" customHeight="1">
      <c r="B321" s="959" t="s">
        <v>936</v>
      </c>
      <c r="C321" s="996"/>
      <c r="D321" s="997"/>
      <c r="E321" s="997"/>
      <c r="F321" s="997"/>
      <c r="G321" s="997"/>
      <c r="H321" s="998"/>
      <c r="I321" s="965">
        <f t="shared" si="8"/>
        <v>0</v>
      </c>
      <c r="J321" s="996"/>
      <c r="K321" s="997"/>
      <c r="L321" s="997"/>
      <c r="M321" s="997"/>
      <c r="N321" s="997"/>
      <c r="O321" s="998"/>
      <c r="P321" s="981">
        <f t="shared" si="9"/>
        <v>0</v>
      </c>
    </row>
    <row r="322" spans="2:16" ht="15.75" customHeight="1">
      <c r="B322" s="959" t="s">
        <v>937</v>
      </c>
      <c r="C322" s="996"/>
      <c r="D322" s="997"/>
      <c r="E322" s="997"/>
      <c r="F322" s="997"/>
      <c r="G322" s="997"/>
      <c r="H322" s="998"/>
      <c r="I322" s="965">
        <f t="shared" si="8"/>
        <v>0</v>
      </c>
      <c r="J322" s="996"/>
      <c r="K322" s="997"/>
      <c r="L322" s="997"/>
      <c r="M322" s="997"/>
      <c r="N322" s="997"/>
      <c r="O322" s="998"/>
      <c r="P322" s="981">
        <f t="shared" si="9"/>
        <v>0</v>
      </c>
    </row>
    <row r="323" spans="2:16" ht="15.75" customHeight="1">
      <c r="B323" s="959" t="s">
        <v>938</v>
      </c>
      <c r="C323" s="996"/>
      <c r="D323" s="997"/>
      <c r="E323" s="997"/>
      <c r="F323" s="997"/>
      <c r="G323" s="997"/>
      <c r="H323" s="998"/>
      <c r="I323" s="965">
        <f t="shared" si="8"/>
        <v>0</v>
      </c>
      <c r="J323" s="996"/>
      <c r="K323" s="997"/>
      <c r="L323" s="997"/>
      <c r="M323" s="997"/>
      <c r="N323" s="997"/>
      <c r="O323" s="998"/>
      <c r="P323" s="981">
        <f t="shared" si="9"/>
        <v>0</v>
      </c>
    </row>
    <row r="324" spans="2:16" ht="15.75" customHeight="1">
      <c r="B324" s="959" t="s">
        <v>939</v>
      </c>
      <c r="C324" s="996"/>
      <c r="D324" s="997"/>
      <c r="E324" s="997"/>
      <c r="F324" s="997"/>
      <c r="G324" s="997"/>
      <c r="H324" s="998"/>
      <c r="I324" s="965">
        <f t="shared" si="8"/>
        <v>0</v>
      </c>
      <c r="J324" s="996"/>
      <c r="K324" s="997"/>
      <c r="L324" s="997"/>
      <c r="M324" s="997"/>
      <c r="N324" s="997"/>
      <c r="O324" s="998"/>
      <c r="P324" s="981">
        <f t="shared" si="9"/>
        <v>0</v>
      </c>
    </row>
    <row r="325" spans="2:16" ht="15.75" customHeight="1">
      <c r="B325" s="959" t="s">
        <v>940</v>
      </c>
      <c r="C325" s="996"/>
      <c r="D325" s="997"/>
      <c r="E325" s="997"/>
      <c r="F325" s="997"/>
      <c r="G325" s="997"/>
      <c r="H325" s="998"/>
      <c r="I325" s="965">
        <f t="shared" si="8"/>
        <v>0</v>
      </c>
      <c r="J325" s="996"/>
      <c r="K325" s="997"/>
      <c r="L325" s="997"/>
      <c r="M325" s="997"/>
      <c r="N325" s="997"/>
      <c r="O325" s="998"/>
      <c r="P325" s="981">
        <f t="shared" si="9"/>
        <v>0</v>
      </c>
    </row>
    <row r="326" spans="2:16" ht="15.75" customHeight="1">
      <c r="B326" s="959" t="s">
        <v>941</v>
      </c>
      <c r="C326" s="996"/>
      <c r="D326" s="997"/>
      <c r="E326" s="997"/>
      <c r="F326" s="997"/>
      <c r="G326" s="997"/>
      <c r="H326" s="998"/>
      <c r="I326" s="965">
        <f t="shared" si="8"/>
        <v>0</v>
      </c>
      <c r="J326" s="996"/>
      <c r="K326" s="997"/>
      <c r="L326" s="997"/>
      <c r="M326" s="997"/>
      <c r="N326" s="997"/>
      <c r="O326" s="998"/>
      <c r="P326" s="981">
        <f t="shared" si="9"/>
        <v>0</v>
      </c>
    </row>
    <row r="327" spans="2:16" ht="15.75" customHeight="1">
      <c r="B327" s="959" t="s">
        <v>942</v>
      </c>
      <c r="C327" s="996"/>
      <c r="D327" s="997"/>
      <c r="E327" s="997"/>
      <c r="F327" s="997"/>
      <c r="G327" s="997"/>
      <c r="H327" s="998"/>
      <c r="I327" s="965">
        <f t="shared" si="8"/>
        <v>0</v>
      </c>
      <c r="J327" s="996"/>
      <c r="K327" s="997"/>
      <c r="L327" s="997"/>
      <c r="M327" s="997"/>
      <c r="N327" s="997"/>
      <c r="O327" s="998"/>
      <c r="P327" s="981">
        <f t="shared" si="9"/>
        <v>0</v>
      </c>
    </row>
    <row r="328" spans="2:16" ht="15.75" customHeight="1">
      <c r="B328" s="959" t="s">
        <v>943</v>
      </c>
      <c r="C328" s="996"/>
      <c r="D328" s="997"/>
      <c r="E328" s="997"/>
      <c r="F328" s="997"/>
      <c r="G328" s="997"/>
      <c r="H328" s="998"/>
      <c r="I328" s="965">
        <f t="shared" si="8"/>
        <v>0</v>
      </c>
      <c r="J328" s="996"/>
      <c r="K328" s="997"/>
      <c r="L328" s="997"/>
      <c r="M328" s="997"/>
      <c r="N328" s="997"/>
      <c r="O328" s="998"/>
      <c r="P328" s="981">
        <f t="shared" si="9"/>
        <v>0</v>
      </c>
    </row>
    <row r="329" spans="2:16" ht="15.75" customHeight="1">
      <c r="B329" s="959" t="s">
        <v>944</v>
      </c>
      <c r="C329" s="996"/>
      <c r="D329" s="997"/>
      <c r="E329" s="997"/>
      <c r="F329" s="997"/>
      <c r="G329" s="997"/>
      <c r="H329" s="998"/>
      <c r="I329" s="965">
        <f t="shared" ref="I329:I373" si="10">SUM(C329:H329)</f>
        <v>0</v>
      </c>
      <c r="J329" s="996"/>
      <c r="K329" s="997"/>
      <c r="L329" s="997"/>
      <c r="M329" s="997"/>
      <c r="N329" s="997"/>
      <c r="O329" s="998"/>
      <c r="P329" s="981">
        <f t="shared" ref="P329:P373" si="11">SUM(J329:O329)</f>
        <v>0</v>
      </c>
    </row>
    <row r="330" spans="2:16" ht="15.75" customHeight="1">
      <c r="B330" s="959" t="s">
        <v>945</v>
      </c>
      <c r="C330" s="996"/>
      <c r="D330" s="997"/>
      <c r="E330" s="997"/>
      <c r="F330" s="997"/>
      <c r="G330" s="997"/>
      <c r="H330" s="998"/>
      <c r="I330" s="965">
        <f t="shared" si="10"/>
        <v>0</v>
      </c>
      <c r="J330" s="996"/>
      <c r="K330" s="997"/>
      <c r="L330" s="997"/>
      <c r="M330" s="997"/>
      <c r="N330" s="997"/>
      <c r="O330" s="998"/>
      <c r="P330" s="981">
        <f t="shared" si="11"/>
        <v>0</v>
      </c>
    </row>
    <row r="331" spans="2:16" ht="15.75" customHeight="1">
      <c r="B331" s="959" t="s">
        <v>946</v>
      </c>
      <c r="C331" s="996"/>
      <c r="D331" s="997"/>
      <c r="E331" s="997"/>
      <c r="F331" s="997"/>
      <c r="G331" s="997"/>
      <c r="H331" s="998"/>
      <c r="I331" s="965">
        <f t="shared" si="10"/>
        <v>0</v>
      </c>
      <c r="J331" s="996"/>
      <c r="K331" s="997"/>
      <c r="L331" s="997"/>
      <c r="M331" s="997"/>
      <c r="N331" s="997"/>
      <c r="O331" s="998"/>
      <c r="P331" s="981">
        <f t="shared" si="11"/>
        <v>0</v>
      </c>
    </row>
    <row r="332" spans="2:16" ht="15.75" customHeight="1">
      <c r="B332" s="959" t="s">
        <v>947</v>
      </c>
      <c r="C332" s="996"/>
      <c r="D332" s="997"/>
      <c r="E332" s="997"/>
      <c r="F332" s="997"/>
      <c r="G332" s="997"/>
      <c r="H332" s="998"/>
      <c r="I332" s="965">
        <f t="shared" si="10"/>
        <v>0</v>
      </c>
      <c r="J332" s="996"/>
      <c r="K332" s="997"/>
      <c r="L332" s="997"/>
      <c r="M332" s="997"/>
      <c r="N332" s="997"/>
      <c r="O332" s="998"/>
      <c r="P332" s="981">
        <f t="shared" si="11"/>
        <v>0</v>
      </c>
    </row>
    <row r="333" spans="2:16" ht="15.75" customHeight="1">
      <c r="B333" s="959" t="s">
        <v>948</v>
      </c>
      <c r="C333" s="996"/>
      <c r="D333" s="997"/>
      <c r="E333" s="997"/>
      <c r="F333" s="997"/>
      <c r="G333" s="997"/>
      <c r="H333" s="998"/>
      <c r="I333" s="965">
        <f t="shared" si="10"/>
        <v>0</v>
      </c>
      <c r="J333" s="996"/>
      <c r="K333" s="997"/>
      <c r="L333" s="997"/>
      <c r="M333" s="997"/>
      <c r="N333" s="997"/>
      <c r="O333" s="998"/>
      <c r="P333" s="981">
        <f t="shared" si="11"/>
        <v>0</v>
      </c>
    </row>
    <row r="334" spans="2:16" ht="15.75" customHeight="1">
      <c r="B334" s="959" t="s">
        <v>949</v>
      </c>
      <c r="C334" s="996"/>
      <c r="D334" s="997"/>
      <c r="E334" s="997"/>
      <c r="F334" s="997"/>
      <c r="G334" s="997"/>
      <c r="H334" s="998"/>
      <c r="I334" s="965">
        <f t="shared" si="10"/>
        <v>0</v>
      </c>
      <c r="J334" s="996"/>
      <c r="K334" s="997"/>
      <c r="L334" s="997"/>
      <c r="M334" s="997"/>
      <c r="N334" s="997"/>
      <c r="O334" s="998"/>
      <c r="P334" s="981">
        <f t="shared" si="11"/>
        <v>0</v>
      </c>
    </row>
    <row r="335" spans="2:16" ht="15.75" customHeight="1">
      <c r="B335" s="959" t="s">
        <v>950</v>
      </c>
      <c r="C335" s="996"/>
      <c r="D335" s="997"/>
      <c r="E335" s="997"/>
      <c r="F335" s="997"/>
      <c r="G335" s="997"/>
      <c r="H335" s="998"/>
      <c r="I335" s="965">
        <f t="shared" si="10"/>
        <v>0</v>
      </c>
      <c r="J335" s="996"/>
      <c r="K335" s="997"/>
      <c r="L335" s="997"/>
      <c r="M335" s="997"/>
      <c r="N335" s="997"/>
      <c r="O335" s="998"/>
      <c r="P335" s="981">
        <f t="shared" si="11"/>
        <v>0</v>
      </c>
    </row>
    <row r="336" spans="2:16" ht="15.75" customHeight="1">
      <c r="B336" s="959" t="s">
        <v>951</v>
      </c>
      <c r="C336" s="996"/>
      <c r="D336" s="997"/>
      <c r="E336" s="997"/>
      <c r="F336" s="997"/>
      <c r="G336" s="997"/>
      <c r="H336" s="998"/>
      <c r="I336" s="965">
        <f t="shared" si="10"/>
        <v>0</v>
      </c>
      <c r="J336" s="996"/>
      <c r="K336" s="997"/>
      <c r="L336" s="997"/>
      <c r="M336" s="997"/>
      <c r="N336" s="997"/>
      <c r="O336" s="998"/>
      <c r="P336" s="981">
        <f t="shared" si="11"/>
        <v>0</v>
      </c>
    </row>
    <row r="337" spans="2:16" ht="15.75" customHeight="1">
      <c r="B337" s="959" t="s">
        <v>952</v>
      </c>
      <c r="C337" s="996"/>
      <c r="D337" s="997"/>
      <c r="E337" s="997"/>
      <c r="F337" s="997"/>
      <c r="G337" s="997"/>
      <c r="H337" s="998"/>
      <c r="I337" s="965">
        <f t="shared" si="10"/>
        <v>0</v>
      </c>
      <c r="J337" s="996"/>
      <c r="K337" s="997"/>
      <c r="L337" s="997"/>
      <c r="M337" s="997"/>
      <c r="N337" s="997"/>
      <c r="O337" s="998"/>
      <c r="P337" s="981">
        <f t="shared" si="11"/>
        <v>0</v>
      </c>
    </row>
    <row r="338" spans="2:16" ht="15.75" customHeight="1">
      <c r="B338" s="959" t="s">
        <v>953</v>
      </c>
      <c r="C338" s="996"/>
      <c r="D338" s="997"/>
      <c r="E338" s="997"/>
      <c r="F338" s="997"/>
      <c r="G338" s="997"/>
      <c r="H338" s="998"/>
      <c r="I338" s="965">
        <f t="shared" si="10"/>
        <v>0</v>
      </c>
      <c r="J338" s="996"/>
      <c r="K338" s="997"/>
      <c r="L338" s="997"/>
      <c r="M338" s="997"/>
      <c r="N338" s="997"/>
      <c r="O338" s="998"/>
      <c r="P338" s="981">
        <f t="shared" si="11"/>
        <v>0</v>
      </c>
    </row>
    <row r="339" spans="2:16" ht="15.75" customHeight="1">
      <c r="B339" s="959" t="s">
        <v>954</v>
      </c>
      <c r="C339" s="996"/>
      <c r="D339" s="997"/>
      <c r="E339" s="997"/>
      <c r="F339" s="997"/>
      <c r="G339" s="997"/>
      <c r="H339" s="998"/>
      <c r="I339" s="965">
        <f t="shared" si="10"/>
        <v>0</v>
      </c>
      <c r="J339" s="996"/>
      <c r="K339" s="997"/>
      <c r="L339" s="997"/>
      <c r="M339" s="997"/>
      <c r="N339" s="997"/>
      <c r="O339" s="998"/>
      <c r="P339" s="981">
        <f t="shared" si="11"/>
        <v>0</v>
      </c>
    </row>
    <row r="340" spans="2:16" ht="15.75" customHeight="1">
      <c r="B340" s="959" t="s">
        <v>955</v>
      </c>
      <c r="C340" s="996"/>
      <c r="D340" s="997"/>
      <c r="E340" s="997"/>
      <c r="F340" s="997"/>
      <c r="G340" s="997"/>
      <c r="H340" s="998"/>
      <c r="I340" s="965">
        <f t="shared" si="10"/>
        <v>0</v>
      </c>
      <c r="J340" s="996"/>
      <c r="K340" s="997"/>
      <c r="L340" s="997"/>
      <c r="M340" s="997"/>
      <c r="N340" s="997"/>
      <c r="O340" s="998"/>
      <c r="P340" s="981">
        <f t="shared" si="11"/>
        <v>0</v>
      </c>
    </row>
    <row r="341" spans="2:16" ht="15.75" customHeight="1">
      <c r="B341" s="959" t="s">
        <v>956</v>
      </c>
      <c r="C341" s="996"/>
      <c r="D341" s="997"/>
      <c r="E341" s="997"/>
      <c r="F341" s="997"/>
      <c r="G341" s="997"/>
      <c r="H341" s="998"/>
      <c r="I341" s="965">
        <f t="shared" si="10"/>
        <v>0</v>
      </c>
      <c r="J341" s="996"/>
      <c r="K341" s="997"/>
      <c r="L341" s="997"/>
      <c r="M341" s="997"/>
      <c r="N341" s="997"/>
      <c r="O341" s="998"/>
      <c r="P341" s="981">
        <f t="shared" si="11"/>
        <v>0</v>
      </c>
    </row>
    <row r="342" spans="2:16" ht="15.75" customHeight="1">
      <c r="B342" s="959" t="s">
        <v>957</v>
      </c>
      <c r="C342" s="996"/>
      <c r="D342" s="997"/>
      <c r="E342" s="997"/>
      <c r="F342" s="997"/>
      <c r="G342" s="997"/>
      <c r="H342" s="998"/>
      <c r="I342" s="965">
        <f t="shared" si="10"/>
        <v>0</v>
      </c>
      <c r="J342" s="996"/>
      <c r="K342" s="997"/>
      <c r="L342" s="997"/>
      <c r="M342" s="997"/>
      <c r="N342" s="997"/>
      <c r="O342" s="998"/>
      <c r="P342" s="981">
        <f t="shared" si="11"/>
        <v>0</v>
      </c>
    </row>
    <row r="343" spans="2:16" ht="15.75" customHeight="1">
      <c r="B343" s="959" t="s">
        <v>958</v>
      </c>
      <c r="C343" s="996"/>
      <c r="D343" s="997"/>
      <c r="E343" s="997"/>
      <c r="F343" s="997"/>
      <c r="G343" s="997"/>
      <c r="H343" s="998"/>
      <c r="I343" s="965">
        <f t="shared" si="10"/>
        <v>0</v>
      </c>
      <c r="J343" s="996"/>
      <c r="K343" s="997"/>
      <c r="L343" s="997"/>
      <c r="M343" s="997"/>
      <c r="N343" s="997"/>
      <c r="O343" s="998"/>
      <c r="P343" s="981">
        <f t="shared" si="11"/>
        <v>0</v>
      </c>
    </row>
    <row r="344" spans="2:16" ht="15.75" customHeight="1">
      <c r="B344" s="959" t="s">
        <v>959</v>
      </c>
      <c r="C344" s="996"/>
      <c r="D344" s="997"/>
      <c r="E344" s="997"/>
      <c r="F344" s="997"/>
      <c r="G344" s="997"/>
      <c r="H344" s="998"/>
      <c r="I344" s="965">
        <f t="shared" si="10"/>
        <v>0</v>
      </c>
      <c r="J344" s="996"/>
      <c r="K344" s="997"/>
      <c r="L344" s="997"/>
      <c r="M344" s="997"/>
      <c r="N344" s="997"/>
      <c r="O344" s="998"/>
      <c r="P344" s="981">
        <f t="shared" si="11"/>
        <v>0</v>
      </c>
    </row>
    <row r="345" spans="2:16" ht="15.75" customHeight="1">
      <c r="B345" s="959" t="s">
        <v>960</v>
      </c>
      <c r="C345" s="996"/>
      <c r="D345" s="997"/>
      <c r="E345" s="997"/>
      <c r="F345" s="997"/>
      <c r="G345" s="997"/>
      <c r="H345" s="998"/>
      <c r="I345" s="965">
        <f t="shared" si="10"/>
        <v>0</v>
      </c>
      <c r="J345" s="996"/>
      <c r="K345" s="997"/>
      <c r="L345" s="997"/>
      <c r="M345" s="997"/>
      <c r="N345" s="997"/>
      <c r="O345" s="998"/>
      <c r="P345" s="981">
        <f t="shared" si="11"/>
        <v>0</v>
      </c>
    </row>
    <row r="346" spans="2:16" ht="15.75" customHeight="1">
      <c r="B346" s="959" t="s">
        <v>961</v>
      </c>
      <c r="C346" s="996"/>
      <c r="D346" s="997"/>
      <c r="E346" s="997"/>
      <c r="F346" s="997"/>
      <c r="G346" s="997"/>
      <c r="H346" s="998"/>
      <c r="I346" s="965">
        <f t="shared" si="10"/>
        <v>0</v>
      </c>
      <c r="J346" s="996"/>
      <c r="K346" s="997"/>
      <c r="L346" s="997"/>
      <c r="M346" s="997"/>
      <c r="N346" s="997"/>
      <c r="O346" s="998"/>
      <c r="P346" s="981">
        <f t="shared" si="11"/>
        <v>0</v>
      </c>
    </row>
    <row r="347" spans="2:16" ht="15.75" customHeight="1">
      <c r="B347" s="959" t="s">
        <v>962</v>
      </c>
      <c r="C347" s="996"/>
      <c r="D347" s="997"/>
      <c r="E347" s="997"/>
      <c r="F347" s="997"/>
      <c r="G347" s="997"/>
      <c r="H347" s="998"/>
      <c r="I347" s="965">
        <f t="shared" si="10"/>
        <v>0</v>
      </c>
      <c r="J347" s="996"/>
      <c r="K347" s="997"/>
      <c r="L347" s="997"/>
      <c r="M347" s="997"/>
      <c r="N347" s="997"/>
      <c r="O347" s="998"/>
      <c r="P347" s="981">
        <f t="shared" si="11"/>
        <v>0</v>
      </c>
    </row>
    <row r="348" spans="2:16" ht="15.75" customHeight="1">
      <c r="B348" s="959" t="s">
        <v>963</v>
      </c>
      <c r="C348" s="996"/>
      <c r="D348" s="997"/>
      <c r="E348" s="997"/>
      <c r="F348" s="997"/>
      <c r="G348" s="997"/>
      <c r="H348" s="998"/>
      <c r="I348" s="965">
        <f t="shared" si="10"/>
        <v>0</v>
      </c>
      <c r="J348" s="996"/>
      <c r="K348" s="997"/>
      <c r="L348" s="997"/>
      <c r="M348" s="997"/>
      <c r="N348" s="997"/>
      <c r="O348" s="998"/>
      <c r="P348" s="981">
        <f t="shared" si="11"/>
        <v>0</v>
      </c>
    </row>
    <row r="349" spans="2:16" ht="15.75" customHeight="1">
      <c r="B349" s="959" t="s">
        <v>964</v>
      </c>
      <c r="C349" s="996"/>
      <c r="D349" s="997"/>
      <c r="E349" s="997"/>
      <c r="F349" s="997"/>
      <c r="G349" s="997"/>
      <c r="H349" s="998"/>
      <c r="I349" s="965">
        <f t="shared" si="10"/>
        <v>0</v>
      </c>
      <c r="J349" s="996"/>
      <c r="K349" s="997"/>
      <c r="L349" s="997"/>
      <c r="M349" s="997"/>
      <c r="N349" s="997"/>
      <c r="O349" s="998"/>
      <c r="P349" s="981">
        <f t="shared" si="11"/>
        <v>0</v>
      </c>
    </row>
    <row r="350" spans="2:16" ht="15.75" customHeight="1">
      <c r="B350" s="959" t="s">
        <v>965</v>
      </c>
      <c r="C350" s="996"/>
      <c r="D350" s="997"/>
      <c r="E350" s="997"/>
      <c r="F350" s="997"/>
      <c r="G350" s="997"/>
      <c r="H350" s="998"/>
      <c r="I350" s="965">
        <f t="shared" si="10"/>
        <v>0</v>
      </c>
      <c r="J350" s="996"/>
      <c r="K350" s="997"/>
      <c r="L350" s="997"/>
      <c r="M350" s="997"/>
      <c r="N350" s="997"/>
      <c r="O350" s="998"/>
      <c r="P350" s="981">
        <f t="shared" si="11"/>
        <v>0</v>
      </c>
    </row>
    <row r="351" spans="2:16" ht="15.75" customHeight="1">
      <c r="B351" s="959" t="s">
        <v>966</v>
      </c>
      <c r="C351" s="996"/>
      <c r="D351" s="997"/>
      <c r="E351" s="997"/>
      <c r="F351" s="997"/>
      <c r="G351" s="997"/>
      <c r="H351" s="998"/>
      <c r="I351" s="965">
        <f t="shared" si="10"/>
        <v>0</v>
      </c>
      <c r="J351" s="996"/>
      <c r="K351" s="997"/>
      <c r="L351" s="997"/>
      <c r="M351" s="997"/>
      <c r="N351" s="997"/>
      <c r="O351" s="998"/>
      <c r="P351" s="981">
        <f t="shared" si="11"/>
        <v>0</v>
      </c>
    </row>
    <row r="352" spans="2:16" ht="15.75" customHeight="1">
      <c r="B352" s="959" t="s">
        <v>967</v>
      </c>
      <c r="C352" s="996"/>
      <c r="D352" s="997"/>
      <c r="E352" s="997"/>
      <c r="F352" s="997"/>
      <c r="G352" s="997"/>
      <c r="H352" s="998"/>
      <c r="I352" s="965">
        <f t="shared" si="10"/>
        <v>0</v>
      </c>
      <c r="J352" s="996"/>
      <c r="K352" s="997"/>
      <c r="L352" s="997"/>
      <c r="M352" s="997"/>
      <c r="N352" s="997"/>
      <c r="O352" s="998"/>
      <c r="P352" s="981">
        <f t="shared" si="11"/>
        <v>0</v>
      </c>
    </row>
    <row r="353" spans="2:16" ht="15.75" customHeight="1">
      <c r="B353" s="959" t="s">
        <v>968</v>
      </c>
      <c r="C353" s="996"/>
      <c r="D353" s="997"/>
      <c r="E353" s="997"/>
      <c r="F353" s="997"/>
      <c r="G353" s="997"/>
      <c r="H353" s="998"/>
      <c r="I353" s="965">
        <f t="shared" si="10"/>
        <v>0</v>
      </c>
      <c r="J353" s="996"/>
      <c r="K353" s="997"/>
      <c r="L353" s="997"/>
      <c r="M353" s="997"/>
      <c r="N353" s="997"/>
      <c r="O353" s="998"/>
      <c r="P353" s="981">
        <f t="shared" si="11"/>
        <v>0</v>
      </c>
    </row>
    <row r="354" spans="2:16" ht="15.75" customHeight="1">
      <c r="B354" s="959" t="s">
        <v>969</v>
      </c>
      <c r="C354" s="996"/>
      <c r="D354" s="997"/>
      <c r="E354" s="997"/>
      <c r="F354" s="997"/>
      <c r="G354" s="997"/>
      <c r="H354" s="998"/>
      <c r="I354" s="965">
        <f t="shared" si="10"/>
        <v>0</v>
      </c>
      <c r="J354" s="996"/>
      <c r="K354" s="997"/>
      <c r="L354" s="997"/>
      <c r="M354" s="997"/>
      <c r="N354" s="997"/>
      <c r="O354" s="998"/>
      <c r="P354" s="981">
        <f t="shared" si="11"/>
        <v>0</v>
      </c>
    </row>
    <row r="355" spans="2:16" ht="15.75" customHeight="1">
      <c r="B355" s="959" t="s">
        <v>970</v>
      </c>
      <c r="C355" s="996"/>
      <c r="D355" s="997"/>
      <c r="E355" s="997"/>
      <c r="F355" s="997"/>
      <c r="G355" s="997"/>
      <c r="H355" s="998"/>
      <c r="I355" s="965">
        <f t="shared" si="10"/>
        <v>0</v>
      </c>
      <c r="J355" s="996"/>
      <c r="K355" s="997"/>
      <c r="L355" s="997"/>
      <c r="M355" s="997"/>
      <c r="N355" s="997"/>
      <c r="O355" s="998"/>
      <c r="P355" s="981">
        <f t="shared" si="11"/>
        <v>0</v>
      </c>
    </row>
    <row r="356" spans="2:16" ht="15.75" customHeight="1">
      <c r="B356" s="959" t="s">
        <v>971</v>
      </c>
      <c r="C356" s="996"/>
      <c r="D356" s="997"/>
      <c r="E356" s="997"/>
      <c r="F356" s="997"/>
      <c r="G356" s="997"/>
      <c r="H356" s="998"/>
      <c r="I356" s="965">
        <f t="shared" si="10"/>
        <v>0</v>
      </c>
      <c r="J356" s="996"/>
      <c r="K356" s="997"/>
      <c r="L356" s="997"/>
      <c r="M356" s="997"/>
      <c r="N356" s="997"/>
      <c r="O356" s="998"/>
      <c r="P356" s="981">
        <f t="shared" si="11"/>
        <v>0</v>
      </c>
    </row>
    <row r="357" spans="2:16" ht="15.75" customHeight="1">
      <c r="B357" s="959" t="s">
        <v>972</v>
      </c>
      <c r="C357" s="996"/>
      <c r="D357" s="997"/>
      <c r="E357" s="997"/>
      <c r="F357" s="997"/>
      <c r="G357" s="997"/>
      <c r="H357" s="998"/>
      <c r="I357" s="965">
        <f t="shared" si="10"/>
        <v>0</v>
      </c>
      <c r="J357" s="996"/>
      <c r="K357" s="997"/>
      <c r="L357" s="997"/>
      <c r="M357" s="997"/>
      <c r="N357" s="997"/>
      <c r="O357" s="998"/>
      <c r="P357" s="981">
        <f t="shared" si="11"/>
        <v>0</v>
      </c>
    </row>
    <row r="358" spans="2:16" ht="15.75" customHeight="1">
      <c r="B358" s="959" t="s">
        <v>973</v>
      </c>
      <c r="C358" s="996"/>
      <c r="D358" s="997"/>
      <c r="E358" s="997"/>
      <c r="F358" s="997"/>
      <c r="G358" s="997"/>
      <c r="H358" s="998"/>
      <c r="I358" s="965">
        <f t="shared" si="10"/>
        <v>0</v>
      </c>
      <c r="J358" s="996"/>
      <c r="K358" s="997"/>
      <c r="L358" s="997"/>
      <c r="M358" s="997"/>
      <c r="N358" s="997"/>
      <c r="O358" s="998"/>
      <c r="P358" s="981">
        <f t="shared" si="11"/>
        <v>0</v>
      </c>
    </row>
    <row r="359" spans="2:16" ht="15.75" customHeight="1">
      <c r="B359" s="959" t="s">
        <v>974</v>
      </c>
      <c r="C359" s="996"/>
      <c r="D359" s="997"/>
      <c r="E359" s="997"/>
      <c r="F359" s="997"/>
      <c r="G359" s="997"/>
      <c r="H359" s="998"/>
      <c r="I359" s="965">
        <f t="shared" si="10"/>
        <v>0</v>
      </c>
      <c r="J359" s="996"/>
      <c r="K359" s="997"/>
      <c r="L359" s="997"/>
      <c r="M359" s="997"/>
      <c r="N359" s="997"/>
      <c r="O359" s="998"/>
      <c r="P359" s="981">
        <f t="shared" si="11"/>
        <v>0</v>
      </c>
    </row>
    <row r="360" spans="2:16" ht="15.75" customHeight="1">
      <c r="B360" s="959" t="s">
        <v>975</v>
      </c>
      <c r="C360" s="996"/>
      <c r="D360" s="997"/>
      <c r="E360" s="997"/>
      <c r="F360" s="997"/>
      <c r="G360" s="997"/>
      <c r="H360" s="998"/>
      <c r="I360" s="965">
        <f t="shared" si="10"/>
        <v>0</v>
      </c>
      <c r="J360" s="996"/>
      <c r="K360" s="997"/>
      <c r="L360" s="997"/>
      <c r="M360" s="997"/>
      <c r="N360" s="997"/>
      <c r="O360" s="998"/>
      <c r="P360" s="981">
        <f t="shared" si="11"/>
        <v>0</v>
      </c>
    </row>
    <row r="361" spans="2:16" ht="15.75" customHeight="1">
      <c r="B361" s="959" t="s">
        <v>976</v>
      </c>
      <c r="C361" s="996"/>
      <c r="D361" s="997"/>
      <c r="E361" s="997"/>
      <c r="F361" s="997"/>
      <c r="G361" s="997"/>
      <c r="H361" s="998"/>
      <c r="I361" s="965">
        <f t="shared" si="10"/>
        <v>0</v>
      </c>
      <c r="J361" s="996"/>
      <c r="K361" s="997"/>
      <c r="L361" s="997"/>
      <c r="M361" s="997"/>
      <c r="N361" s="997"/>
      <c r="O361" s="998"/>
      <c r="P361" s="981">
        <f t="shared" si="11"/>
        <v>0</v>
      </c>
    </row>
    <row r="362" spans="2:16" ht="15.75" customHeight="1">
      <c r="B362" s="959" t="s">
        <v>977</v>
      </c>
      <c r="C362" s="996"/>
      <c r="D362" s="997"/>
      <c r="E362" s="997"/>
      <c r="F362" s="997"/>
      <c r="G362" s="997"/>
      <c r="H362" s="998"/>
      <c r="I362" s="965">
        <f t="shared" si="10"/>
        <v>0</v>
      </c>
      <c r="J362" s="996"/>
      <c r="K362" s="997"/>
      <c r="L362" s="997"/>
      <c r="M362" s="997"/>
      <c r="N362" s="997"/>
      <c r="O362" s="998"/>
      <c r="P362" s="981">
        <f t="shared" si="11"/>
        <v>0</v>
      </c>
    </row>
    <row r="363" spans="2:16" ht="15.75" customHeight="1">
      <c r="B363" s="959" t="s">
        <v>978</v>
      </c>
      <c r="C363" s="996"/>
      <c r="D363" s="997"/>
      <c r="E363" s="997"/>
      <c r="F363" s="997"/>
      <c r="G363" s="997"/>
      <c r="H363" s="998"/>
      <c r="I363" s="965">
        <f t="shared" si="10"/>
        <v>0</v>
      </c>
      <c r="J363" s="996"/>
      <c r="K363" s="997"/>
      <c r="L363" s="997"/>
      <c r="M363" s="997"/>
      <c r="N363" s="997"/>
      <c r="O363" s="998"/>
      <c r="P363" s="981">
        <f t="shared" si="11"/>
        <v>0</v>
      </c>
    </row>
    <row r="364" spans="2:16" ht="15.75" customHeight="1">
      <c r="B364" s="959" t="s">
        <v>979</v>
      </c>
      <c r="C364" s="996"/>
      <c r="D364" s="997"/>
      <c r="E364" s="997"/>
      <c r="F364" s="997"/>
      <c r="G364" s="997"/>
      <c r="H364" s="998"/>
      <c r="I364" s="965">
        <f t="shared" si="10"/>
        <v>0</v>
      </c>
      <c r="J364" s="996"/>
      <c r="K364" s="997"/>
      <c r="L364" s="997"/>
      <c r="M364" s="997"/>
      <c r="N364" s="997"/>
      <c r="O364" s="998"/>
      <c r="P364" s="981">
        <f t="shared" si="11"/>
        <v>0</v>
      </c>
    </row>
    <row r="365" spans="2:16" ht="15.75" customHeight="1">
      <c r="B365" s="959" t="s">
        <v>980</v>
      </c>
      <c r="C365" s="996"/>
      <c r="D365" s="997"/>
      <c r="E365" s="997"/>
      <c r="F365" s="997"/>
      <c r="G365" s="997"/>
      <c r="H365" s="998"/>
      <c r="I365" s="965">
        <f t="shared" si="10"/>
        <v>0</v>
      </c>
      <c r="J365" s="996"/>
      <c r="K365" s="997"/>
      <c r="L365" s="997"/>
      <c r="M365" s="997"/>
      <c r="N365" s="997"/>
      <c r="O365" s="998"/>
      <c r="P365" s="981">
        <f t="shared" si="11"/>
        <v>0</v>
      </c>
    </row>
    <row r="366" spans="2:16" ht="15.75" customHeight="1">
      <c r="B366" s="959" t="s">
        <v>981</v>
      </c>
      <c r="C366" s="996"/>
      <c r="D366" s="997"/>
      <c r="E366" s="997"/>
      <c r="F366" s="997"/>
      <c r="G366" s="997"/>
      <c r="H366" s="998"/>
      <c r="I366" s="965">
        <f t="shared" si="10"/>
        <v>0</v>
      </c>
      <c r="J366" s="996"/>
      <c r="K366" s="997"/>
      <c r="L366" s="997"/>
      <c r="M366" s="997"/>
      <c r="N366" s="997"/>
      <c r="O366" s="998"/>
      <c r="P366" s="981">
        <f t="shared" si="11"/>
        <v>0</v>
      </c>
    </row>
    <row r="367" spans="2:16" ht="15.75" customHeight="1">
      <c r="B367" s="959" t="s">
        <v>982</v>
      </c>
      <c r="C367" s="996"/>
      <c r="D367" s="997"/>
      <c r="E367" s="997"/>
      <c r="F367" s="997"/>
      <c r="G367" s="997"/>
      <c r="H367" s="998"/>
      <c r="I367" s="965">
        <f t="shared" si="10"/>
        <v>0</v>
      </c>
      <c r="J367" s="996"/>
      <c r="K367" s="997"/>
      <c r="L367" s="997"/>
      <c r="M367" s="997"/>
      <c r="N367" s="997"/>
      <c r="O367" s="998"/>
      <c r="P367" s="981">
        <f t="shared" si="11"/>
        <v>0</v>
      </c>
    </row>
    <row r="368" spans="2:16" ht="15.75" customHeight="1">
      <c r="B368" s="959" t="s">
        <v>983</v>
      </c>
      <c r="C368" s="996"/>
      <c r="D368" s="997"/>
      <c r="E368" s="997"/>
      <c r="F368" s="997"/>
      <c r="G368" s="997"/>
      <c r="H368" s="998"/>
      <c r="I368" s="965">
        <f t="shared" si="10"/>
        <v>0</v>
      </c>
      <c r="J368" s="996"/>
      <c r="K368" s="997"/>
      <c r="L368" s="997"/>
      <c r="M368" s="997"/>
      <c r="N368" s="997"/>
      <c r="O368" s="998"/>
      <c r="P368" s="981">
        <f t="shared" si="11"/>
        <v>0</v>
      </c>
    </row>
    <row r="369" spans="2:16" ht="15.75" customHeight="1">
      <c r="B369" s="959" t="s">
        <v>984</v>
      </c>
      <c r="C369" s="996"/>
      <c r="D369" s="997"/>
      <c r="E369" s="997"/>
      <c r="F369" s="997"/>
      <c r="G369" s="997"/>
      <c r="H369" s="998"/>
      <c r="I369" s="965">
        <f t="shared" si="10"/>
        <v>0</v>
      </c>
      <c r="J369" s="996"/>
      <c r="K369" s="997"/>
      <c r="L369" s="997"/>
      <c r="M369" s="997"/>
      <c r="N369" s="997"/>
      <c r="O369" s="998"/>
      <c r="P369" s="981">
        <f t="shared" si="11"/>
        <v>0</v>
      </c>
    </row>
    <row r="370" spans="2:16" ht="15.75" customHeight="1">
      <c r="B370" s="959" t="s">
        <v>985</v>
      </c>
      <c r="C370" s="996"/>
      <c r="D370" s="997"/>
      <c r="E370" s="997"/>
      <c r="F370" s="997"/>
      <c r="G370" s="997"/>
      <c r="H370" s="998"/>
      <c r="I370" s="965">
        <f t="shared" si="10"/>
        <v>0</v>
      </c>
      <c r="J370" s="996"/>
      <c r="K370" s="997"/>
      <c r="L370" s="997"/>
      <c r="M370" s="997"/>
      <c r="N370" s="997"/>
      <c r="O370" s="998"/>
      <c r="P370" s="981">
        <f t="shared" si="11"/>
        <v>0</v>
      </c>
    </row>
    <row r="371" spans="2:16" ht="15.75" customHeight="1">
      <c r="B371" s="959" t="s">
        <v>986</v>
      </c>
      <c r="C371" s="996"/>
      <c r="D371" s="997"/>
      <c r="E371" s="997"/>
      <c r="F371" s="997"/>
      <c r="G371" s="997"/>
      <c r="H371" s="998"/>
      <c r="I371" s="965">
        <f t="shared" si="10"/>
        <v>0</v>
      </c>
      <c r="J371" s="996"/>
      <c r="K371" s="997"/>
      <c r="L371" s="997"/>
      <c r="M371" s="997"/>
      <c r="N371" s="997"/>
      <c r="O371" s="998"/>
      <c r="P371" s="981">
        <f t="shared" si="11"/>
        <v>0</v>
      </c>
    </row>
    <row r="372" spans="2:16" ht="15.75" customHeight="1">
      <c r="B372" s="959" t="s">
        <v>987</v>
      </c>
      <c r="C372" s="996"/>
      <c r="D372" s="997"/>
      <c r="E372" s="997"/>
      <c r="F372" s="997"/>
      <c r="G372" s="997"/>
      <c r="H372" s="998"/>
      <c r="I372" s="965">
        <f t="shared" si="10"/>
        <v>0</v>
      </c>
      <c r="J372" s="996"/>
      <c r="K372" s="997"/>
      <c r="L372" s="997"/>
      <c r="M372" s="997"/>
      <c r="N372" s="997"/>
      <c r="O372" s="998"/>
      <c r="P372" s="981">
        <f t="shared" si="11"/>
        <v>0</v>
      </c>
    </row>
    <row r="373" spans="2:16" ht="15.75" customHeight="1">
      <c r="B373" s="959" t="s">
        <v>988</v>
      </c>
      <c r="C373" s="996"/>
      <c r="D373" s="997"/>
      <c r="E373" s="997"/>
      <c r="F373" s="997"/>
      <c r="G373" s="997"/>
      <c r="H373" s="998"/>
      <c r="I373" s="1016">
        <f t="shared" si="10"/>
        <v>0</v>
      </c>
      <c r="J373" s="996"/>
      <c r="K373" s="997"/>
      <c r="L373" s="997"/>
      <c r="M373" s="997"/>
      <c r="N373" s="997"/>
      <c r="O373" s="998"/>
      <c r="P373" s="1022">
        <f t="shared" si="11"/>
        <v>0</v>
      </c>
    </row>
    <row r="374" spans="2:16" ht="15.75" thickBot="1">
      <c r="B374" s="1796" t="s">
        <v>989</v>
      </c>
      <c r="C374" s="1025"/>
      <c r="D374" s="1026"/>
      <c r="E374" s="1026"/>
      <c r="F374" s="1026"/>
      <c r="G374" s="1026"/>
      <c r="H374" s="1027"/>
      <c r="I374" s="1028">
        <f>SUM(C374:H374)</f>
        <v>0</v>
      </c>
      <c r="J374" s="1025"/>
      <c r="K374" s="1026"/>
      <c r="L374" s="1026"/>
      <c r="M374" s="1026"/>
      <c r="N374" s="1026"/>
      <c r="O374" s="1027"/>
      <c r="P374" s="1029">
        <f>SUM(J374:O374)</f>
        <v>0</v>
      </c>
    </row>
    <row r="375" spans="2:16" ht="15.75" thickBot="1">
      <c r="C375" s="972"/>
      <c r="D375" s="972"/>
      <c r="E375" s="972"/>
      <c r="F375" s="972"/>
      <c r="G375" s="972"/>
      <c r="H375" s="972"/>
      <c r="I375" s="972"/>
      <c r="J375" s="972"/>
      <c r="K375" s="972"/>
      <c r="L375" s="972"/>
      <c r="M375" s="972"/>
      <c r="N375" s="972"/>
      <c r="O375" s="972"/>
      <c r="P375" s="972"/>
    </row>
    <row r="376" spans="2:16" ht="15" customHeight="1">
      <c r="M376" s="573" t="s">
        <v>92</v>
      </c>
      <c r="N376" s="596"/>
      <c r="O376" s="575" t="s">
        <v>93</v>
      </c>
      <c r="P376" s="577"/>
    </row>
    <row r="377" spans="2:16">
      <c r="M377" s="510"/>
      <c r="N377" s="905"/>
      <c r="O377" s="906"/>
      <c r="P377" s="868"/>
    </row>
    <row r="378" spans="2:16">
      <c r="M378" s="581"/>
      <c r="N378" s="597"/>
      <c r="O378" s="598"/>
      <c r="P378" s="584"/>
    </row>
    <row r="379" spans="2:16">
      <c r="M379" s="585"/>
      <c r="N379" s="597"/>
      <c r="O379" s="599"/>
      <c r="P379" s="584"/>
    </row>
    <row r="380" spans="2:16" ht="15.75" thickBot="1">
      <c r="M380" s="587" t="s">
        <v>94</v>
      </c>
      <c r="N380" s="589"/>
      <c r="O380" s="600" t="s">
        <v>94</v>
      </c>
      <c r="P380" s="590"/>
    </row>
    <row r="381" spans="2:16" ht="15.75" thickBot="1">
      <c r="M381" s="601" t="s">
        <v>95</v>
      </c>
      <c r="N381" s="907"/>
      <c r="O381" s="592"/>
      <c r="P381" s="593"/>
    </row>
  </sheetData>
  <protectedRanges>
    <protectedRange password="C521" sqref="M378:P378" name="Oblast1_1_1_1_1_1"/>
  </protectedRanges>
  <mergeCells count="5">
    <mergeCell ref="B3:N3"/>
    <mergeCell ref="B5:B8"/>
    <mergeCell ref="C5:P5"/>
    <mergeCell ref="C6:I6"/>
    <mergeCell ref="J6:P6"/>
  </mergeCells>
  <pageMargins left="0.7" right="0.7" top="0.78740157499999996" bottom="0.78740157499999996" header="0.3" footer="0.3"/>
  <pageSetup paperSize="9" orientation="portrait" r:id="rId1"/>
  <ignoredErrors>
    <ignoredError sqref="I10:I15 I16:I374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19"/>
  <dimension ref="A1:P382"/>
  <sheetViews>
    <sheetView showGridLines="0" zoomScale="70" zoomScaleNormal="70" workbookViewId="0">
      <selection activeCell="P3" sqref="P3"/>
    </sheetView>
  </sheetViews>
  <sheetFormatPr defaultColWidth="9.140625" defaultRowHeight="15"/>
  <cols>
    <col min="1" max="1" width="1.5703125" style="873" customWidth="1"/>
    <col min="2" max="2" width="12.7109375" style="873" customWidth="1"/>
    <col min="3" max="16" width="20" style="873" customWidth="1"/>
    <col min="17" max="16384" width="9.140625" style="873"/>
  </cols>
  <sheetData>
    <row r="1" spans="2:16" ht="18.75" thickBot="1">
      <c r="B1" s="870"/>
      <c r="C1" s="945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</row>
    <row r="2" spans="2:16" ht="15.75" thickBot="1">
      <c r="B2" s="874"/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876" t="s">
        <v>0</v>
      </c>
      <c r="N2" s="1015"/>
      <c r="O2" s="1014" t="s">
        <v>1</v>
      </c>
      <c r="P2" s="947">
        <v>2023</v>
      </c>
    </row>
    <row r="3" spans="2:16" ht="15.75">
      <c r="B3" s="2005" t="s">
        <v>417</v>
      </c>
      <c r="C3" s="2005"/>
      <c r="D3" s="2005"/>
      <c r="E3" s="2005"/>
      <c r="F3" s="2005"/>
      <c r="G3" s="2005"/>
      <c r="H3" s="2005"/>
      <c r="I3" s="2005"/>
      <c r="J3" s="2005"/>
      <c r="K3" s="2005"/>
      <c r="L3" s="2005"/>
      <c r="M3" s="2005"/>
      <c r="N3" s="2005"/>
      <c r="O3" s="946"/>
      <c r="P3" s="946"/>
    </row>
    <row r="4" spans="2:16" ht="16.5" thickBot="1">
      <c r="B4" s="946"/>
      <c r="C4" s="262"/>
      <c r="D4" s="262"/>
      <c r="E4" s="262"/>
      <c r="F4" s="948"/>
      <c r="G4" s="946"/>
      <c r="H4" s="946"/>
      <c r="I4" s="946"/>
      <c r="J4" s="946"/>
      <c r="K4" s="946"/>
      <c r="L4" s="946"/>
      <c r="M4" s="946"/>
      <c r="N4" s="946"/>
      <c r="O4" s="946"/>
      <c r="P4" s="946"/>
    </row>
    <row r="5" spans="2:16" ht="25.5" customHeight="1" thickBot="1">
      <c r="B5" s="1998" t="s">
        <v>418</v>
      </c>
      <c r="C5" s="2006" t="s">
        <v>385</v>
      </c>
      <c r="D5" s="2000"/>
      <c r="E5" s="2000"/>
      <c r="F5" s="2000"/>
      <c r="G5" s="2000"/>
      <c r="H5" s="2000"/>
      <c r="I5" s="2000"/>
      <c r="J5" s="2000"/>
      <c r="K5" s="2000"/>
      <c r="L5" s="2000"/>
      <c r="M5" s="2000"/>
      <c r="N5" s="2000"/>
      <c r="O5" s="2000"/>
      <c r="P5" s="2001"/>
    </row>
    <row r="6" spans="2:16" ht="21.75" customHeight="1" thickBot="1">
      <c r="B6" s="1999"/>
      <c r="C6" s="2004" t="s">
        <v>180</v>
      </c>
      <c r="D6" s="2002"/>
      <c r="E6" s="2002"/>
      <c r="F6" s="2002"/>
      <c r="G6" s="2002"/>
      <c r="H6" s="2002"/>
      <c r="I6" s="2003"/>
      <c r="J6" s="2004" t="s">
        <v>182</v>
      </c>
      <c r="K6" s="2002"/>
      <c r="L6" s="2002"/>
      <c r="M6" s="2002"/>
      <c r="N6" s="2002"/>
      <c r="O6" s="2002"/>
      <c r="P6" s="2003"/>
    </row>
    <row r="7" spans="2:16" ht="28.5" customHeight="1">
      <c r="B7" s="1999"/>
      <c r="C7" s="949" t="s">
        <v>423</v>
      </c>
      <c r="D7" s="950" t="s">
        <v>423</v>
      </c>
      <c r="E7" s="950" t="s">
        <v>423</v>
      </c>
      <c r="F7" s="950" t="s">
        <v>423</v>
      </c>
      <c r="G7" s="950" t="s">
        <v>423</v>
      </c>
      <c r="H7" s="1020" t="s">
        <v>423</v>
      </c>
      <c r="I7" s="952" t="s">
        <v>412</v>
      </c>
      <c r="J7" s="949" t="s">
        <v>423</v>
      </c>
      <c r="K7" s="950" t="s">
        <v>423</v>
      </c>
      <c r="L7" s="950" t="s">
        <v>423</v>
      </c>
      <c r="M7" s="950" t="s">
        <v>423</v>
      </c>
      <c r="N7" s="950" t="s">
        <v>423</v>
      </c>
      <c r="O7" s="1020" t="s">
        <v>423</v>
      </c>
      <c r="P7" s="952" t="s">
        <v>412</v>
      </c>
    </row>
    <row r="8" spans="2:16" ht="15.75" customHeight="1" thickBot="1">
      <c r="B8" s="1999"/>
      <c r="C8" s="986" t="s">
        <v>398</v>
      </c>
      <c r="D8" s="987" t="s">
        <v>398</v>
      </c>
      <c r="E8" s="987" t="s">
        <v>398</v>
      </c>
      <c r="F8" s="987" t="s">
        <v>398</v>
      </c>
      <c r="G8" s="987" t="s">
        <v>398</v>
      </c>
      <c r="H8" s="987" t="s">
        <v>398</v>
      </c>
      <c r="I8" s="988" t="s">
        <v>398</v>
      </c>
      <c r="J8" s="989" t="s">
        <v>398</v>
      </c>
      <c r="K8" s="990" t="s">
        <v>398</v>
      </c>
      <c r="L8" s="990" t="s">
        <v>398</v>
      </c>
      <c r="M8" s="990" t="s">
        <v>398</v>
      </c>
      <c r="N8" s="990" t="s">
        <v>398</v>
      </c>
      <c r="O8" s="1024" t="s">
        <v>398</v>
      </c>
      <c r="P8" s="988" t="s">
        <v>398</v>
      </c>
    </row>
    <row r="9" spans="2:16" ht="15.75" customHeight="1" thickBot="1">
      <c r="B9" s="885" t="s">
        <v>14</v>
      </c>
      <c r="C9" s="942" t="s">
        <v>15</v>
      </c>
      <c r="D9" s="943" t="s">
        <v>16</v>
      </c>
      <c r="E9" s="943" t="s">
        <v>17</v>
      </c>
      <c r="F9" s="943" t="s">
        <v>18</v>
      </c>
      <c r="G9" s="943" t="s">
        <v>19</v>
      </c>
      <c r="H9" s="944" t="s">
        <v>20</v>
      </c>
      <c r="I9" s="958" t="s">
        <v>21</v>
      </c>
      <c r="J9" s="942" t="s">
        <v>22</v>
      </c>
      <c r="K9" s="943" t="s">
        <v>23</v>
      </c>
      <c r="L9" s="943" t="s">
        <v>24</v>
      </c>
      <c r="M9" s="943" t="s">
        <v>25</v>
      </c>
      <c r="N9" s="943" t="s">
        <v>26</v>
      </c>
      <c r="O9" s="1019" t="s">
        <v>27</v>
      </c>
      <c r="P9" s="884" t="s">
        <v>103</v>
      </c>
    </row>
    <row r="10" spans="2:16" ht="15.75" customHeight="1">
      <c r="B10" s="1795" t="s">
        <v>625</v>
      </c>
      <c r="C10" s="974"/>
      <c r="D10" s="975"/>
      <c r="E10" s="975"/>
      <c r="F10" s="975"/>
      <c r="G10" s="975"/>
      <c r="H10" s="976"/>
      <c r="I10" s="994">
        <f t="shared" ref="I10:I73" si="0">SUM(C10:H10)</f>
        <v>0</v>
      </c>
      <c r="J10" s="974"/>
      <c r="K10" s="975"/>
      <c r="L10" s="975"/>
      <c r="M10" s="975"/>
      <c r="N10" s="975"/>
      <c r="O10" s="976"/>
      <c r="P10" s="995">
        <f t="shared" ref="P10:P73" si="1">SUM(J10:O10)</f>
        <v>0</v>
      </c>
    </row>
    <row r="11" spans="2:16" ht="15.75" customHeight="1">
      <c r="B11" s="1795" t="s">
        <v>626</v>
      </c>
      <c r="C11" s="978"/>
      <c r="D11" s="979"/>
      <c r="E11" s="979"/>
      <c r="F11" s="979"/>
      <c r="G11" s="979"/>
      <c r="H11" s="980"/>
      <c r="I11" s="965">
        <f t="shared" si="0"/>
        <v>0</v>
      </c>
      <c r="J11" s="978"/>
      <c r="K11" s="979"/>
      <c r="L11" s="979"/>
      <c r="M11" s="979"/>
      <c r="N11" s="979"/>
      <c r="O11" s="980"/>
      <c r="P11" s="981">
        <f t="shared" si="1"/>
        <v>0</v>
      </c>
    </row>
    <row r="12" spans="2:16" ht="15.75" customHeight="1">
      <c r="B12" s="1795" t="s">
        <v>627</v>
      </c>
      <c r="C12" s="978"/>
      <c r="D12" s="979"/>
      <c r="E12" s="979"/>
      <c r="F12" s="979"/>
      <c r="G12" s="979"/>
      <c r="H12" s="980"/>
      <c r="I12" s="965">
        <f t="shared" si="0"/>
        <v>0</v>
      </c>
      <c r="J12" s="978"/>
      <c r="K12" s="979"/>
      <c r="L12" s="979"/>
      <c r="M12" s="979"/>
      <c r="N12" s="979"/>
      <c r="O12" s="980"/>
      <c r="P12" s="981">
        <f t="shared" si="1"/>
        <v>0</v>
      </c>
    </row>
    <row r="13" spans="2:16" ht="15.75" customHeight="1">
      <c r="B13" s="1795" t="s">
        <v>628</v>
      </c>
      <c r="C13" s="978"/>
      <c r="D13" s="979"/>
      <c r="E13" s="979"/>
      <c r="F13" s="979"/>
      <c r="G13" s="979"/>
      <c r="H13" s="980"/>
      <c r="I13" s="965">
        <f t="shared" si="0"/>
        <v>0</v>
      </c>
      <c r="J13" s="978"/>
      <c r="K13" s="979"/>
      <c r="L13" s="979"/>
      <c r="M13" s="979"/>
      <c r="N13" s="979"/>
      <c r="O13" s="980"/>
      <c r="P13" s="981">
        <f t="shared" si="1"/>
        <v>0</v>
      </c>
    </row>
    <row r="14" spans="2:16" ht="15.75" customHeight="1">
      <c r="B14" s="1795" t="s">
        <v>629</v>
      </c>
      <c r="C14" s="978"/>
      <c r="D14" s="979"/>
      <c r="E14" s="979"/>
      <c r="F14" s="979"/>
      <c r="G14" s="979"/>
      <c r="H14" s="980"/>
      <c r="I14" s="965">
        <f t="shared" si="0"/>
        <v>0</v>
      </c>
      <c r="J14" s="978"/>
      <c r="K14" s="979"/>
      <c r="L14" s="979"/>
      <c r="M14" s="979"/>
      <c r="N14" s="979"/>
      <c r="O14" s="980"/>
      <c r="P14" s="981">
        <f t="shared" si="1"/>
        <v>0</v>
      </c>
    </row>
    <row r="15" spans="2:16" ht="15.75" customHeight="1">
      <c r="B15" s="1795" t="s">
        <v>630</v>
      </c>
      <c r="C15" s="978"/>
      <c r="D15" s="979"/>
      <c r="E15" s="979"/>
      <c r="F15" s="979"/>
      <c r="G15" s="979"/>
      <c r="H15" s="980"/>
      <c r="I15" s="965">
        <f t="shared" si="0"/>
        <v>0</v>
      </c>
      <c r="J15" s="978"/>
      <c r="K15" s="979"/>
      <c r="L15" s="979"/>
      <c r="M15" s="979"/>
      <c r="N15" s="979"/>
      <c r="O15" s="980"/>
      <c r="P15" s="981">
        <f t="shared" si="1"/>
        <v>0</v>
      </c>
    </row>
    <row r="16" spans="2:16" ht="15.75" customHeight="1">
      <c r="B16" s="1795" t="s">
        <v>631</v>
      </c>
      <c r="C16" s="978"/>
      <c r="D16" s="979"/>
      <c r="E16" s="979"/>
      <c r="F16" s="979"/>
      <c r="G16" s="979"/>
      <c r="H16" s="980"/>
      <c r="I16" s="965">
        <f t="shared" si="0"/>
        <v>0</v>
      </c>
      <c r="J16" s="978"/>
      <c r="K16" s="979"/>
      <c r="L16" s="979"/>
      <c r="M16" s="979"/>
      <c r="N16" s="979"/>
      <c r="O16" s="980"/>
      <c r="P16" s="981">
        <f t="shared" si="1"/>
        <v>0</v>
      </c>
    </row>
    <row r="17" spans="2:16" ht="15.75" customHeight="1">
      <c r="B17" s="1795" t="s">
        <v>632</v>
      </c>
      <c r="C17" s="978"/>
      <c r="D17" s="979"/>
      <c r="E17" s="979"/>
      <c r="F17" s="979"/>
      <c r="G17" s="979"/>
      <c r="H17" s="980"/>
      <c r="I17" s="965">
        <f t="shared" si="0"/>
        <v>0</v>
      </c>
      <c r="J17" s="978"/>
      <c r="K17" s="979"/>
      <c r="L17" s="979"/>
      <c r="M17" s="979"/>
      <c r="N17" s="979"/>
      <c r="O17" s="980"/>
      <c r="P17" s="981">
        <f t="shared" si="1"/>
        <v>0</v>
      </c>
    </row>
    <row r="18" spans="2:16" ht="15.75" customHeight="1">
      <c r="B18" s="1795" t="s">
        <v>633</v>
      </c>
      <c r="C18" s="978"/>
      <c r="D18" s="979"/>
      <c r="E18" s="979"/>
      <c r="F18" s="979"/>
      <c r="G18" s="979"/>
      <c r="H18" s="980"/>
      <c r="I18" s="965">
        <f t="shared" si="0"/>
        <v>0</v>
      </c>
      <c r="J18" s="978"/>
      <c r="K18" s="979"/>
      <c r="L18" s="979"/>
      <c r="M18" s="979"/>
      <c r="N18" s="979"/>
      <c r="O18" s="980"/>
      <c r="P18" s="981">
        <f t="shared" si="1"/>
        <v>0</v>
      </c>
    </row>
    <row r="19" spans="2:16" ht="15.75" customHeight="1">
      <c r="B19" s="1795" t="s">
        <v>634</v>
      </c>
      <c r="C19" s="978"/>
      <c r="D19" s="979"/>
      <c r="E19" s="979"/>
      <c r="F19" s="979"/>
      <c r="G19" s="979"/>
      <c r="H19" s="980"/>
      <c r="I19" s="965">
        <f t="shared" si="0"/>
        <v>0</v>
      </c>
      <c r="J19" s="978"/>
      <c r="K19" s="979"/>
      <c r="L19" s="979"/>
      <c r="M19" s="979"/>
      <c r="N19" s="979"/>
      <c r="O19" s="980"/>
      <c r="P19" s="981">
        <f t="shared" si="1"/>
        <v>0</v>
      </c>
    </row>
    <row r="20" spans="2:16" ht="15.75" customHeight="1">
      <c r="B20" s="1795" t="s">
        <v>635</v>
      </c>
      <c r="C20" s="978"/>
      <c r="D20" s="979"/>
      <c r="E20" s="979"/>
      <c r="F20" s="979"/>
      <c r="G20" s="979"/>
      <c r="H20" s="980"/>
      <c r="I20" s="965">
        <f t="shared" si="0"/>
        <v>0</v>
      </c>
      <c r="J20" s="978"/>
      <c r="K20" s="979"/>
      <c r="L20" s="979"/>
      <c r="M20" s="979"/>
      <c r="N20" s="979"/>
      <c r="O20" s="980"/>
      <c r="P20" s="981">
        <f t="shared" si="1"/>
        <v>0</v>
      </c>
    </row>
    <row r="21" spans="2:16" ht="15.75" customHeight="1">
      <c r="B21" s="1795" t="s">
        <v>636</v>
      </c>
      <c r="C21" s="978"/>
      <c r="D21" s="979"/>
      <c r="E21" s="979"/>
      <c r="F21" s="979"/>
      <c r="G21" s="979"/>
      <c r="H21" s="980"/>
      <c r="I21" s="965">
        <f t="shared" si="0"/>
        <v>0</v>
      </c>
      <c r="J21" s="978"/>
      <c r="K21" s="979"/>
      <c r="L21" s="979"/>
      <c r="M21" s="979"/>
      <c r="N21" s="979"/>
      <c r="O21" s="980"/>
      <c r="P21" s="981">
        <f t="shared" si="1"/>
        <v>0</v>
      </c>
    </row>
    <row r="22" spans="2:16" ht="15.75" customHeight="1">
      <c r="B22" s="1795" t="s">
        <v>637</v>
      </c>
      <c r="C22" s="978"/>
      <c r="D22" s="979"/>
      <c r="E22" s="979"/>
      <c r="F22" s="979"/>
      <c r="G22" s="979"/>
      <c r="H22" s="980"/>
      <c r="I22" s="965">
        <f t="shared" si="0"/>
        <v>0</v>
      </c>
      <c r="J22" s="978"/>
      <c r="K22" s="979"/>
      <c r="L22" s="979"/>
      <c r="M22" s="979"/>
      <c r="N22" s="979"/>
      <c r="O22" s="980"/>
      <c r="P22" s="981">
        <f t="shared" si="1"/>
        <v>0</v>
      </c>
    </row>
    <row r="23" spans="2:16" ht="15.75" customHeight="1">
      <c r="B23" s="1795" t="s">
        <v>638</v>
      </c>
      <c r="C23" s="978"/>
      <c r="D23" s="979"/>
      <c r="E23" s="979"/>
      <c r="F23" s="979"/>
      <c r="G23" s="979"/>
      <c r="H23" s="980"/>
      <c r="I23" s="965">
        <f t="shared" si="0"/>
        <v>0</v>
      </c>
      <c r="J23" s="978"/>
      <c r="K23" s="979"/>
      <c r="L23" s="979"/>
      <c r="M23" s="979"/>
      <c r="N23" s="979"/>
      <c r="O23" s="980"/>
      <c r="P23" s="981">
        <f t="shared" si="1"/>
        <v>0</v>
      </c>
    </row>
    <row r="24" spans="2:16" ht="15.75" customHeight="1">
      <c r="B24" s="1795" t="s">
        <v>639</v>
      </c>
      <c r="C24" s="978"/>
      <c r="D24" s="979"/>
      <c r="E24" s="979"/>
      <c r="F24" s="979"/>
      <c r="G24" s="979"/>
      <c r="H24" s="980"/>
      <c r="I24" s="965">
        <f t="shared" si="0"/>
        <v>0</v>
      </c>
      <c r="J24" s="978"/>
      <c r="K24" s="979"/>
      <c r="L24" s="979"/>
      <c r="M24" s="979"/>
      <c r="N24" s="979"/>
      <c r="O24" s="980"/>
      <c r="P24" s="981">
        <f t="shared" si="1"/>
        <v>0</v>
      </c>
    </row>
    <row r="25" spans="2:16" ht="15.75" customHeight="1">
      <c r="B25" s="1795" t="s">
        <v>640</v>
      </c>
      <c r="C25" s="978"/>
      <c r="D25" s="979"/>
      <c r="E25" s="979"/>
      <c r="F25" s="979"/>
      <c r="G25" s="979"/>
      <c r="H25" s="980"/>
      <c r="I25" s="965">
        <f t="shared" si="0"/>
        <v>0</v>
      </c>
      <c r="J25" s="978"/>
      <c r="K25" s="979"/>
      <c r="L25" s="979"/>
      <c r="M25" s="979"/>
      <c r="N25" s="979"/>
      <c r="O25" s="980"/>
      <c r="P25" s="981">
        <f t="shared" si="1"/>
        <v>0</v>
      </c>
    </row>
    <row r="26" spans="2:16" ht="15.75" customHeight="1">
      <c r="B26" s="1795" t="s">
        <v>641</v>
      </c>
      <c r="C26" s="978"/>
      <c r="D26" s="979"/>
      <c r="E26" s="979"/>
      <c r="F26" s="979"/>
      <c r="G26" s="979"/>
      <c r="H26" s="980"/>
      <c r="I26" s="965">
        <f t="shared" si="0"/>
        <v>0</v>
      </c>
      <c r="J26" s="978"/>
      <c r="K26" s="979"/>
      <c r="L26" s="979"/>
      <c r="M26" s="979"/>
      <c r="N26" s="979"/>
      <c r="O26" s="980"/>
      <c r="P26" s="981">
        <f t="shared" si="1"/>
        <v>0</v>
      </c>
    </row>
    <row r="27" spans="2:16" ht="15.75" customHeight="1">
      <c r="B27" s="1795" t="s">
        <v>642</v>
      </c>
      <c r="C27" s="978"/>
      <c r="D27" s="979"/>
      <c r="E27" s="979"/>
      <c r="F27" s="979"/>
      <c r="G27" s="979"/>
      <c r="H27" s="980"/>
      <c r="I27" s="965">
        <f t="shared" si="0"/>
        <v>0</v>
      </c>
      <c r="J27" s="978"/>
      <c r="K27" s="979"/>
      <c r="L27" s="979"/>
      <c r="M27" s="979"/>
      <c r="N27" s="979"/>
      <c r="O27" s="980"/>
      <c r="P27" s="981">
        <f t="shared" si="1"/>
        <v>0</v>
      </c>
    </row>
    <row r="28" spans="2:16" ht="15.75" customHeight="1">
      <c r="B28" s="1795" t="s">
        <v>643</v>
      </c>
      <c r="C28" s="978"/>
      <c r="D28" s="979"/>
      <c r="E28" s="979"/>
      <c r="F28" s="979"/>
      <c r="G28" s="979"/>
      <c r="H28" s="980"/>
      <c r="I28" s="965">
        <f t="shared" si="0"/>
        <v>0</v>
      </c>
      <c r="J28" s="978"/>
      <c r="K28" s="979"/>
      <c r="L28" s="979"/>
      <c r="M28" s="979"/>
      <c r="N28" s="979"/>
      <c r="O28" s="980"/>
      <c r="P28" s="981">
        <f t="shared" si="1"/>
        <v>0</v>
      </c>
    </row>
    <row r="29" spans="2:16" ht="15.75" customHeight="1">
      <c r="B29" s="1795" t="s">
        <v>644</v>
      </c>
      <c r="C29" s="978"/>
      <c r="D29" s="979"/>
      <c r="E29" s="979"/>
      <c r="F29" s="979"/>
      <c r="G29" s="979"/>
      <c r="H29" s="980"/>
      <c r="I29" s="965">
        <f t="shared" si="0"/>
        <v>0</v>
      </c>
      <c r="J29" s="978"/>
      <c r="K29" s="979"/>
      <c r="L29" s="979"/>
      <c r="M29" s="979"/>
      <c r="N29" s="979"/>
      <c r="O29" s="980"/>
      <c r="P29" s="981">
        <f t="shared" si="1"/>
        <v>0</v>
      </c>
    </row>
    <row r="30" spans="2:16" ht="15.75" customHeight="1">
      <c r="B30" s="1795" t="s">
        <v>645</v>
      </c>
      <c r="C30" s="978"/>
      <c r="D30" s="979"/>
      <c r="E30" s="979"/>
      <c r="F30" s="979"/>
      <c r="G30" s="979"/>
      <c r="H30" s="980"/>
      <c r="I30" s="965">
        <f t="shared" si="0"/>
        <v>0</v>
      </c>
      <c r="J30" s="978"/>
      <c r="K30" s="979"/>
      <c r="L30" s="979"/>
      <c r="M30" s="979"/>
      <c r="N30" s="979"/>
      <c r="O30" s="980"/>
      <c r="P30" s="981">
        <f t="shared" si="1"/>
        <v>0</v>
      </c>
    </row>
    <row r="31" spans="2:16" ht="15.75" customHeight="1">
      <c r="B31" s="1795" t="s">
        <v>646</v>
      </c>
      <c r="C31" s="978"/>
      <c r="D31" s="979"/>
      <c r="E31" s="979"/>
      <c r="F31" s="979"/>
      <c r="G31" s="979"/>
      <c r="H31" s="980"/>
      <c r="I31" s="965">
        <f t="shared" si="0"/>
        <v>0</v>
      </c>
      <c r="J31" s="978"/>
      <c r="K31" s="979"/>
      <c r="L31" s="979"/>
      <c r="M31" s="979"/>
      <c r="N31" s="979"/>
      <c r="O31" s="980"/>
      <c r="P31" s="981">
        <f t="shared" si="1"/>
        <v>0</v>
      </c>
    </row>
    <row r="32" spans="2:16" ht="15.75" customHeight="1">
      <c r="B32" s="1795" t="s">
        <v>647</v>
      </c>
      <c r="C32" s="978"/>
      <c r="D32" s="979"/>
      <c r="E32" s="979"/>
      <c r="F32" s="979"/>
      <c r="G32" s="979"/>
      <c r="H32" s="980"/>
      <c r="I32" s="965">
        <f t="shared" si="0"/>
        <v>0</v>
      </c>
      <c r="J32" s="978"/>
      <c r="K32" s="979"/>
      <c r="L32" s="979"/>
      <c r="M32" s="979"/>
      <c r="N32" s="979"/>
      <c r="O32" s="980"/>
      <c r="P32" s="981">
        <f t="shared" si="1"/>
        <v>0</v>
      </c>
    </row>
    <row r="33" spans="2:16" ht="15.75" customHeight="1">
      <c r="B33" s="1795" t="s">
        <v>648</v>
      </c>
      <c r="C33" s="978"/>
      <c r="D33" s="979"/>
      <c r="E33" s="979"/>
      <c r="F33" s="979"/>
      <c r="G33" s="979"/>
      <c r="H33" s="980"/>
      <c r="I33" s="965">
        <f t="shared" si="0"/>
        <v>0</v>
      </c>
      <c r="J33" s="978"/>
      <c r="K33" s="979"/>
      <c r="L33" s="979"/>
      <c r="M33" s="979"/>
      <c r="N33" s="979"/>
      <c r="O33" s="980"/>
      <c r="P33" s="981">
        <f t="shared" si="1"/>
        <v>0</v>
      </c>
    </row>
    <row r="34" spans="2:16" ht="15.75" customHeight="1">
      <c r="B34" s="1795" t="s">
        <v>649</v>
      </c>
      <c r="C34" s="978"/>
      <c r="D34" s="979"/>
      <c r="E34" s="979"/>
      <c r="F34" s="979"/>
      <c r="G34" s="979"/>
      <c r="H34" s="980"/>
      <c r="I34" s="965">
        <f t="shared" si="0"/>
        <v>0</v>
      </c>
      <c r="J34" s="978"/>
      <c r="K34" s="979"/>
      <c r="L34" s="979"/>
      <c r="M34" s="979"/>
      <c r="N34" s="979"/>
      <c r="O34" s="980"/>
      <c r="P34" s="981">
        <f t="shared" si="1"/>
        <v>0</v>
      </c>
    </row>
    <row r="35" spans="2:16" ht="15.75" customHeight="1">
      <c r="B35" s="1795" t="s">
        <v>650</v>
      </c>
      <c r="C35" s="978"/>
      <c r="D35" s="979"/>
      <c r="E35" s="979"/>
      <c r="F35" s="979"/>
      <c r="G35" s="979"/>
      <c r="H35" s="980"/>
      <c r="I35" s="965">
        <f t="shared" si="0"/>
        <v>0</v>
      </c>
      <c r="J35" s="978"/>
      <c r="K35" s="979"/>
      <c r="L35" s="979"/>
      <c r="M35" s="979"/>
      <c r="N35" s="979"/>
      <c r="O35" s="980"/>
      <c r="P35" s="981">
        <f t="shared" si="1"/>
        <v>0</v>
      </c>
    </row>
    <row r="36" spans="2:16" ht="15.75" customHeight="1">
      <c r="B36" s="1795" t="s">
        <v>651</v>
      </c>
      <c r="C36" s="978"/>
      <c r="D36" s="979"/>
      <c r="E36" s="979"/>
      <c r="F36" s="979"/>
      <c r="G36" s="979"/>
      <c r="H36" s="980"/>
      <c r="I36" s="965">
        <f t="shared" si="0"/>
        <v>0</v>
      </c>
      <c r="J36" s="978"/>
      <c r="K36" s="979"/>
      <c r="L36" s="979"/>
      <c r="M36" s="979"/>
      <c r="N36" s="979"/>
      <c r="O36" s="980"/>
      <c r="P36" s="981">
        <f t="shared" si="1"/>
        <v>0</v>
      </c>
    </row>
    <row r="37" spans="2:16" ht="15.75" customHeight="1">
      <c r="B37" s="1795" t="s">
        <v>652</v>
      </c>
      <c r="C37" s="978"/>
      <c r="D37" s="979"/>
      <c r="E37" s="979"/>
      <c r="F37" s="979"/>
      <c r="G37" s="979"/>
      <c r="H37" s="980"/>
      <c r="I37" s="965">
        <f t="shared" si="0"/>
        <v>0</v>
      </c>
      <c r="J37" s="978"/>
      <c r="K37" s="979"/>
      <c r="L37" s="979"/>
      <c r="M37" s="979"/>
      <c r="N37" s="979"/>
      <c r="O37" s="980"/>
      <c r="P37" s="981">
        <f t="shared" si="1"/>
        <v>0</v>
      </c>
    </row>
    <row r="38" spans="2:16" ht="15.75" customHeight="1">
      <c r="B38" s="1795" t="s">
        <v>653</v>
      </c>
      <c r="C38" s="978"/>
      <c r="D38" s="979"/>
      <c r="E38" s="979"/>
      <c r="F38" s="979"/>
      <c r="G38" s="979"/>
      <c r="H38" s="980"/>
      <c r="I38" s="965">
        <f t="shared" si="0"/>
        <v>0</v>
      </c>
      <c r="J38" s="978"/>
      <c r="K38" s="979"/>
      <c r="L38" s="979"/>
      <c r="M38" s="979"/>
      <c r="N38" s="979"/>
      <c r="O38" s="980"/>
      <c r="P38" s="981">
        <f t="shared" si="1"/>
        <v>0</v>
      </c>
    </row>
    <row r="39" spans="2:16" ht="15.75" customHeight="1">
      <c r="B39" s="1795" t="s">
        <v>654</v>
      </c>
      <c r="C39" s="978"/>
      <c r="D39" s="979"/>
      <c r="E39" s="979"/>
      <c r="F39" s="979"/>
      <c r="G39" s="979"/>
      <c r="H39" s="980"/>
      <c r="I39" s="965">
        <f t="shared" si="0"/>
        <v>0</v>
      </c>
      <c r="J39" s="978"/>
      <c r="K39" s="979"/>
      <c r="L39" s="979"/>
      <c r="M39" s="979"/>
      <c r="N39" s="979"/>
      <c r="O39" s="980"/>
      <c r="P39" s="981">
        <f t="shared" si="1"/>
        <v>0</v>
      </c>
    </row>
    <row r="40" spans="2:16" ht="15.75" customHeight="1">
      <c r="B40" s="1795" t="s">
        <v>655</v>
      </c>
      <c r="C40" s="978"/>
      <c r="D40" s="979"/>
      <c r="E40" s="979"/>
      <c r="F40" s="979"/>
      <c r="G40" s="979"/>
      <c r="H40" s="980"/>
      <c r="I40" s="965">
        <f t="shared" si="0"/>
        <v>0</v>
      </c>
      <c r="J40" s="978"/>
      <c r="K40" s="979"/>
      <c r="L40" s="979"/>
      <c r="M40" s="979"/>
      <c r="N40" s="979"/>
      <c r="O40" s="980"/>
      <c r="P40" s="981">
        <f t="shared" si="1"/>
        <v>0</v>
      </c>
    </row>
    <row r="41" spans="2:16" ht="15.75" customHeight="1">
      <c r="B41" s="959" t="s">
        <v>656</v>
      </c>
      <c r="C41" s="978"/>
      <c r="D41" s="979"/>
      <c r="E41" s="979"/>
      <c r="F41" s="979"/>
      <c r="G41" s="979"/>
      <c r="H41" s="980"/>
      <c r="I41" s="965">
        <f t="shared" si="0"/>
        <v>0</v>
      </c>
      <c r="J41" s="978"/>
      <c r="K41" s="979"/>
      <c r="L41" s="979"/>
      <c r="M41" s="979"/>
      <c r="N41" s="979"/>
      <c r="O41" s="980"/>
      <c r="P41" s="981">
        <f t="shared" si="1"/>
        <v>0</v>
      </c>
    </row>
    <row r="42" spans="2:16" ht="15.75" customHeight="1">
      <c r="B42" s="959" t="s">
        <v>657</v>
      </c>
      <c r="C42" s="978"/>
      <c r="D42" s="979"/>
      <c r="E42" s="979"/>
      <c r="F42" s="979"/>
      <c r="G42" s="979"/>
      <c r="H42" s="980"/>
      <c r="I42" s="965">
        <f t="shared" si="0"/>
        <v>0</v>
      </c>
      <c r="J42" s="978"/>
      <c r="K42" s="979"/>
      <c r="L42" s="979"/>
      <c r="M42" s="979"/>
      <c r="N42" s="979"/>
      <c r="O42" s="980"/>
      <c r="P42" s="981">
        <f t="shared" si="1"/>
        <v>0</v>
      </c>
    </row>
    <row r="43" spans="2:16" ht="15.75" customHeight="1">
      <c r="B43" s="959" t="s">
        <v>658</v>
      </c>
      <c r="C43" s="978"/>
      <c r="D43" s="979"/>
      <c r="E43" s="979"/>
      <c r="F43" s="979"/>
      <c r="G43" s="979"/>
      <c r="H43" s="980"/>
      <c r="I43" s="965">
        <f t="shared" si="0"/>
        <v>0</v>
      </c>
      <c r="J43" s="978"/>
      <c r="K43" s="979"/>
      <c r="L43" s="979"/>
      <c r="M43" s="979"/>
      <c r="N43" s="979"/>
      <c r="O43" s="980"/>
      <c r="P43" s="981">
        <f t="shared" si="1"/>
        <v>0</v>
      </c>
    </row>
    <row r="44" spans="2:16" ht="15.75" customHeight="1">
      <c r="B44" s="959" t="s">
        <v>659</v>
      </c>
      <c r="C44" s="978"/>
      <c r="D44" s="979"/>
      <c r="E44" s="979"/>
      <c r="F44" s="979"/>
      <c r="G44" s="979"/>
      <c r="H44" s="980"/>
      <c r="I44" s="965">
        <f t="shared" si="0"/>
        <v>0</v>
      </c>
      <c r="J44" s="978"/>
      <c r="K44" s="979"/>
      <c r="L44" s="979"/>
      <c r="M44" s="979"/>
      <c r="N44" s="979"/>
      <c r="O44" s="980"/>
      <c r="P44" s="981">
        <f t="shared" si="1"/>
        <v>0</v>
      </c>
    </row>
    <row r="45" spans="2:16" ht="15.75" customHeight="1">
      <c r="B45" s="959" t="s">
        <v>660</v>
      </c>
      <c r="C45" s="978"/>
      <c r="D45" s="979"/>
      <c r="E45" s="979"/>
      <c r="F45" s="979"/>
      <c r="G45" s="979"/>
      <c r="H45" s="980"/>
      <c r="I45" s="965">
        <f t="shared" si="0"/>
        <v>0</v>
      </c>
      <c r="J45" s="978"/>
      <c r="K45" s="979"/>
      <c r="L45" s="979"/>
      <c r="M45" s="979"/>
      <c r="N45" s="979"/>
      <c r="O45" s="980"/>
      <c r="P45" s="981">
        <f t="shared" si="1"/>
        <v>0</v>
      </c>
    </row>
    <row r="46" spans="2:16" ht="15.75" customHeight="1">
      <c r="B46" s="959" t="s">
        <v>661</v>
      </c>
      <c r="C46" s="978"/>
      <c r="D46" s="979"/>
      <c r="E46" s="979"/>
      <c r="F46" s="979"/>
      <c r="G46" s="979"/>
      <c r="H46" s="980"/>
      <c r="I46" s="965">
        <f t="shared" si="0"/>
        <v>0</v>
      </c>
      <c r="J46" s="978"/>
      <c r="K46" s="979"/>
      <c r="L46" s="979"/>
      <c r="M46" s="979"/>
      <c r="N46" s="979"/>
      <c r="O46" s="980"/>
      <c r="P46" s="981">
        <f t="shared" si="1"/>
        <v>0</v>
      </c>
    </row>
    <row r="47" spans="2:16" ht="15.75" customHeight="1">
      <c r="B47" s="959" t="s">
        <v>662</v>
      </c>
      <c r="C47" s="978"/>
      <c r="D47" s="979"/>
      <c r="E47" s="979"/>
      <c r="F47" s="979"/>
      <c r="G47" s="979"/>
      <c r="H47" s="980"/>
      <c r="I47" s="965">
        <f t="shared" si="0"/>
        <v>0</v>
      </c>
      <c r="J47" s="978"/>
      <c r="K47" s="979"/>
      <c r="L47" s="979"/>
      <c r="M47" s="979"/>
      <c r="N47" s="979"/>
      <c r="O47" s="980"/>
      <c r="P47" s="981">
        <f t="shared" si="1"/>
        <v>0</v>
      </c>
    </row>
    <row r="48" spans="2:16" ht="15.75" customHeight="1">
      <c r="B48" s="959" t="s">
        <v>663</v>
      </c>
      <c r="C48" s="978"/>
      <c r="D48" s="979"/>
      <c r="E48" s="979"/>
      <c r="F48" s="979"/>
      <c r="G48" s="979"/>
      <c r="H48" s="980"/>
      <c r="I48" s="965">
        <f t="shared" si="0"/>
        <v>0</v>
      </c>
      <c r="J48" s="978"/>
      <c r="K48" s="979"/>
      <c r="L48" s="979"/>
      <c r="M48" s="979"/>
      <c r="N48" s="979"/>
      <c r="O48" s="980"/>
      <c r="P48" s="981">
        <f t="shared" si="1"/>
        <v>0</v>
      </c>
    </row>
    <row r="49" spans="2:16" ht="15.75" customHeight="1">
      <c r="B49" s="959" t="s">
        <v>664</v>
      </c>
      <c r="C49" s="978"/>
      <c r="D49" s="979"/>
      <c r="E49" s="979"/>
      <c r="F49" s="979"/>
      <c r="G49" s="979"/>
      <c r="H49" s="980"/>
      <c r="I49" s="965">
        <f t="shared" si="0"/>
        <v>0</v>
      </c>
      <c r="J49" s="978"/>
      <c r="K49" s="979"/>
      <c r="L49" s="979"/>
      <c r="M49" s="979"/>
      <c r="N49" s="979"/>
      <c r="O49" s="980"/>
      <c r="P49" s="981">
        <f t="shared" si="1"/>
        <v>0</v>
      </c>
    </row>
    <row r="50" spans="2:16" ht="15.75" customHeight="1">
      <c r="B50" s="959" t="s">
        <v>665</v>
      </c>
      <c r="C50" s="978"/>
      <c r="D50" s="979"/>
      <c r="E50" s="979"/>
      <c r="F50" s="979"/>
      <c r="G50" s="979"/>
      <c r="H50" s="980"/>
      <c r="I50" s="965">
        <f t="shared" si="0"/>
        <v>0</v>
      </c>
      <c r="J50" s="978"/>
      <c r="K50" s="979"/>
      <c r="L50" s="979"/>
      <c r="M50" s="979"/>
      <c r="N50" s="979"/>
      <c r="O50" s="980"/>
      <c r="P50" s="981">
        <f t="shared" si="1"/>
        <v>0</v>
      </c>
    </row>
    <row r="51" spans="2:16" ht="15.75" customHeight="1">
      <c r="B51" s="959" t="s">
        <v>666</v>
      </c>
      <c r="C51" s="978"/>
      <c r="D51" s="979"/>
      <c r="E51" s="979"/>
      <c r="F51" s="979"/>
      <c r="G51" s="979"/>
      <c r="H51" s="980"/>
      <c r="I51" s="965">
        <f t="shared" si="0"/>
        <v>0</v>
      </c>
      <c r="J51" s="978"/>
      <c r="K51" s="979"/>
      <c r="L51" s="979"/>
      <c r="M51" s="979"/>
      <c r="N51" s="979"/>
      <c r="O51" s="980"/>
      <c r="P51" s="981">
        <f t="shared" si="1"/>
        <v>0</v>
      </c>
    </row>
    <row r="52" spans="2:16" ht="15.75" customHeight="1">
      <c r="B52" s="959" t="s">
        <v>667</v>
      </c>
      <c r="C52" s="978"/>
      <c r="D52" s="979"/>
      <c r="E52" s="979"/>
      <c r="F52" s="979"/>
      <c r="G52" s="979"/>
      <c r="H52" s="980"/>
      <c r="I52" s="965">
        <f t="shared" si="0"/>
        <v>0</v>
      </c>
      <c r="J52" s="978"/>
      <c r="K52" s="979"/>
      <c r="L52" s="979"/>
      <c r="M52" s="979"/>
      <c r="N52" s="979"/>
      <c r="O52" s="980"/>
      <c r="P52" s="981">
        <f t="shared" si="1"/>
        <v>0</v>
      </c>
    </row>
    <row r="53" spans="2:16" ht="15.75" customHeight="1">
      <c r="B53" s="959" t="s">
        <v>668</v>
      </c>
      <c r="C53" s="978"/>
      <c r="D53" s="979"/>
      <c r="E53" s="979"/>
      <c r="F53" s="979"/>
      <c r="G53" s="979"/>
      <c r="H53" s="980"/>
      <c r="I53" s="965">
        <f t="shared" si="0"/>
        <v>0</v>
      </c>
      <c r="J53" s="978"/>
      <c r="K53" s="979"/>
      <c r="L53" s="979"/>
      <c r="M53" s="979"/>
      <c r="N53" s="979"/>
      <c r="O53" s="980"/>
      <c r="P53" s="981">
        <f t="shared" si="1"/>
        <v>0</v>
      </c>
    </row>
    <row r="54" spans="2:16" ht="15.75" customHeight="1">
      <c r="B54" s="959" t="s">
        <v>669</v>
      </c>
      <c r="C54" s="978"/>
      <c r="D54" s="979"/>
      <c r="E54" s="979"/>
      <c r="F54" s="979"/>
      <c r="G54" s="979"/>
      <c r="H54" s="980"/>
      <c r="I54" s="965">
        <f t="shared" si="0"/>
        <v>0</v>
      </c>
      <c r="J54" s="978"/>
      <c r="K54" s="979"/>
      <c r="L54" s="979"/>
      <c r="M54" s="979"/>
      <c r="N54" s="979"/>
      <c r="O54" s="980"/>
      <c r="P54" s="981">
        <f t="shared" si="1"/>
        <v>0</v>
      </c>
    </row>
    <row r="55" spans="2:16" ht="15.75" customHeight="1">
      <c r="B55" s="959" t="s">
        <v>670</v>
      </c>
      <c r="C55" s="978"/>
      <c r="D55" s="979"/>
      <c r="E55" s="979"/>
      <c r="F55" s="979"/>
      <c r="G55" s="979"/>
      <c r="H55" s="980"/>
      <c r="I55" s="965">
        <f t="shared" si="0"/>
        <v>0</v>
      </c>
      <c r="J55" s="978"/>
      <c r="K55" s="979"/>
      <c r="L55" s="979"/>
      <c r="M55" s="979"/>
      <c r="N55" s="979"/>
      <c r="O55" s="980"/>
      <c r="P55" s="981">
        <f t="shared" si="1"/>
        <v>0</v>
      </c>
    </row>
    <row r="56" spans="2:16" ht="15.75" customHeight="1">
      <c r="B56" s="959" t="s">
        <v>671</v>
      </c>
      <c r="C56" s="978"/>
      <c r="D56" s="979"/>
      <c r="E56" s="979"/>
      <c r="F56" s="979"/>
      <c r="G56" s="979"/>
      <c r="H56" s="980"/>
      <c r="I56" s="965">
        <f t="shared" si="0"/>
        <v>0</v>
      </c>
      <c r="J56" s="978"/>
      <c r="K56" s="979"/>
      <c r="L56" s="979"/>
      <c r="M56" s="979"/>
      <c r="N56" s="979"/>
      <c r="O56" s="980"/>
      <c r="P56" s="981">
        <f t="shared" si="1"/>
        <v>0</v>
      </c>
    </row>
    <row r="57" spans="2:16" ht="15.75" customHeight="1">
      <c r="B57" s="959" t="s">
        <v>672</v>
      </c>
      <c r="C57" s="978"/>
      <c r="D57" s="979"/>
      <c r="E57" s="979"/>
      <c r="F57" s="979"/>
      <c r="G57" s="979"/>
      <c r="H57" s="980"/>
      <c r="I57" s="965">
        <f t="shared" si="0"/>
        <v>0</v>
      </c>
      <c r="J57" s="978"/>
      <c r="K57" s="979"/>
      <c r="L57" s="979"/>
      <c r="M57" s="979"/>
      <c r="N57" s="979"/>
      <c r="O57" s="980"/>
      <c r="P57" s="981">
        <f t="shared" si="1"/>
        <v>0</v>
      </c>
    </row>
    <row r="58" spans="2:16" ht="15.75" customHeight="1">
      <c r="B58" s="959" t="s">
        <v>673</v>
      </c>
      <c r="C58" s="978"/>
      <c r="D58" s="979"/>
      <c r="E58" s="979"/>
      <c r="F58" s="979"/>
      <c r="G58" s="979"/>
      <c r="H58" s="980"/>
      <c r="I58" s="965">
        <f t="shared" si="0"/>
        <v>0</v>
      </c>
      <c r="J58" s="978"/>
      <c r="K58" s="979"/>
      <c r="L58" s="979"/>
      <c r="M58" s="979"/>
      <c r="N58" s="979"/>
      <c r="O58" s="980"/>
      <c r="P58" s="981">
        <f t="shared" si="1"/>
        <v>0</v>
      </c>
    </row>
    <row r="59" spans="2:16" ht="15.75" customHeight="1">
      <c r="B59" s="959" t="s">
        <v>674</v>
      </c>
      <c r="C59" s="978"/>
      <c r="D59" s="979"/>
      <c r="E59" s="979"/>
      <c r="F59" s="979"/>
      <c r="G59" s="979"/>
      <c r="H59" s="980"/>
      <c r="I59" s="965">
        <f t="shared" si="0"/>
        <v>0</v>
      </c>
      <c r="J59" s="978"/>
      <c r="K59" s="979"/>
      <c r="L59" s="979"/>
      <c r="M59" s="979"/>
      <c r="N59" s="979"/>
      <c r="O59" s="980"/>
      <c r="P59" s="981">
        <f t="shared" si="1"/>
        <v>0</v>
      </c>
    </row>
    <row r="60" spans="2:16" ht="15.75" customHeight="1">
      <c r="B60" s="959" t="s">
        <v>675</v>
      </c>
      <c r="C60" s="978"/>
      <c r="D60" s="979"/>
      <c r="E60" s="979"/>
      <c r="F60" s="979"/>
      <c r="G60" s="979"/>
      <c r="H60" s="980"/>
      <c r="I60" s="965">
        <f t="shared" si="0"/>
        <v>0</v>
      </c>
      <c r="J60" s="978"/>
      <c r="K60" s="979"/>
      <c r="L60" s="979"/>
      <c r="M60" s="979"/>
      <c r="N60" s="979"/>
      <c r="O60" s="980"/>
      <c r="P60" s="981">
        <f t="shared" si="1"/>
        <v>0</v>
      </c>
    </row>
    <row r="61" spans="2:16" ht="15.75" customHeight="1">
      <c r="B61" s="959" t="s">
        <v>676</v>
      </c>
      <c r="C61" s="978"/>
      <c r="D61" s="979"/>
      <c r="E61" s="979"/>
      <c r="F61" s="979"/>
      <c r="G61" s="979"/>
      <c r="H61" s="980"/>
      <c r="I61" s="965">
        <f t="shared" si="0"/>
        <v>0</v>
      </c>
      <c r="J61" s="978"/>
      <c r="K61" s="979"/>
      <c r="L61" s="979"/>
      <c r="M61" s="979"/>
      <c r="N61" s="979"/>
      <c r="O61" s="980"/>
      <c r="P61" s="981">
        <f t="shared" si="1"/>
        <v>0</v>
      </c>
    </row>
    <row r="62" spans="2:16" ht="15.75" customHeight="1">
      <c r="B62" s="959" t="s">
        <v>677</v>
      </c>
      <c r="C62" s="978"/>
      <c r="D62" s="979"/>
      <c r="E62" s="979"/>
      <c r="F62" s="979"/>
      <c r="G62" s="979"/>
      <c r="H62" s="980"/>
      <c r="I62" s="965">
        <f t="shared" si="0"/>
        <v>0</v>
      </c>
      <c r="J62" s="978"/>
      <c r="K62" s="979"/>
      <c r="L62" s="979"/>
      <c r="M62" s="979"/>
      <c r="N62" s="979"/>
      <c r="O62" s="980"/>
      <c r="P62" s="981">
        <f t="shared" si="1"/>
        <v>0</v>
      </c>
    </row>
    <row r="63" spans="2:16" ht="15.75" customHeight="1">
      <c r="B63" s="959" t="s">
        <v>678</v>
      </c>
      <c r="C63" s="978"/>
      <c r="D63" s="979"/>
      <c r="E63" s="979"/>
      <c r="F63" s="979"/>
      <c r="G63" s="979"/>
      <c r="H63" s="980"/>
      <c r="I63" s="965">
        <f t="shared" si="0"/>
        <v>0</v>
      </c>
      <c r="J63" s="978"/>
      <c r="K63" s="979"/>
      <c r="L63" s="979"/>
      <c r="M63" s="979"/>
      <c r="N63" s="979"/>
      <c r="O63" s="980"/>
      <c r="P63" s="981">
        <f t="shared" si="1"/>
        <v>0</v>
      </c>
    </row>
    <row r="64" spans="2:16" ht="15.75" customHeight="1">
      <c r="B64" s="959" t="s">
        <v>679</v>
      </c>
      <c r="C64" s="978"/>
      <c r="D64" s="979"/>
      <c r="E64" s="979"/>
      <c r="F64" s="979"/>
      <c r="G64" s="979"/>
      <c r="H64" s="980"/>
      <c r="I64" s="965">
        <f t="shared" si="0"/>
        <v>0</v>
      </c>
      <c r="J64" s="978"/>
      <c r="K64" s="979"/>
      <c r="L64" s="979"/>
      <c r="M64" s="979"/>
      <c r="N64" s="979"/>
      <c r="O64" s="980"/>
      <c r="P64" s="981">
        <f t="shared" si="1"/>
        <v>0</v>
      </c>
    </row>
    <row r="65" spans="1:16" ht="15.75" customHeight="1">
      <c r="B65" s="959" t="s">
        <v>680</v>
      </c>
      <c r="C65" s="978"/>
      <c r="D65" s="979"/>
      <c r="E65" s="979"/>
      <c r="F65" s="979"/>
      <c r="G65" s="979"/>
      <c r="H65" s="980"/>
      <c r="I65" s="965">
        <f t="shared" si="0"/>
        <v>0</v>
      </c>
      <c r="J65" s="978"/>
      <c r="K65" s="979"/>
      <c r="L65" s="979"/>
      <c r="M65" s="979"/>
      <c r="N65" s="979"/>
      <c r="O65" s="980"/>
      <c r="P65" s="981">
        <f t="shared" si="1"/>
        <v>0</v>
      </c>
    </row>
    <row r="66" spans="1:16" ht="15.75" customHeight="1">
      <c r="B66" s="959" t="s">
        <v>681</v>
      </c>
      <c r="C66" s="978"/>
      <c r="D66" s="979"/>
      <c r="E66" s="979"/>
      <c r="F66" s="979"/>
      <c r="G66" s="979"/>
      <c r="H66" s="980"/>
      <c r="I66" s="965">
        <f t="shared" si="0"/>
        <v>0</v>
      </c>
      <c r="J66" s="978"/>
      <c r="K66" s="979"/>
      <c r="L66" s="979"/>
      <c r="M66" s="979"/>
      <c r="N66" s="979"/>
      <c r="O66" s="980"/>
      <c r="P66" s="981">
        <f t="shared" si="1"/>
        <v>0</v>
      </c>
    </row>
    <row r="67" spans="1:16" ht="15.75" customHeight="1">
      <c r="B67" s="959" t="s">
        <v>682</v>
      </c>
      <c r="C67" s="978"/>
      <c r="D67" s="979"/>
      <c r="E67" s="979"/>
      <c r="F67" s="979"/>
      <c r="G67" s="979"/>
      <c r="H67" s="980"/>
      <c r="I67" s="965">
        <f t="shared" si="0"/>
        <v>0</v>
      </c>
      <c r="J67" s="978"/>
      <c r="K67" s="979"/>
      <c r="L67" s="979"/>
      <c r="M67" s="979"/>
      <c r="N67" s="979"/>
      <c r="O67" s="980"/>
      <c r="P67" s="981">
        <f t="shared" si="1"/>
        <v>0</v>
      </c>
    </row>
    <row r="68" spans="1:16" ht="15.75" customHeight="1">
      <c r="A68" s="1030"/>
      <c r="B68" s="959" t="s">
        <v>683</v>
      </c>
      <c r="C68" s="978"/>
      <c r="D68" s="979"/>
      <c r="E68" s="979"/>
      <c r="F68" s="979"/>
      <c r="G68" s="979"/>
      <c r="H68" s="980"/>
      <c r="I68" s="1016">
        <f t="shared" si="0"/>
        <v>0</v>
      </c>
      <c r="J68" s="978"/>
      <c r="K68" s="979"/>
      <c r="L68" s="979"/>
      <c r="M68" s="979"/>
      <c r="N68" s="979"/>
      <c r="O68" s="980"/>
      <c r="P68" s="1022">
        <f t="shared" si="1"/>
        <v>0</v>
      </c>
    </row>
    <row r="69" spans="1:16" ht="15.75" customHeight="1">
      <c r="B69" s="959" t="s">
        <v>684</v>
      </c>
      <c r="C69" s="978"/>
      <c r="D69" s="979"/>
      <c r="E69" s="979"/>
      <c r="F69" s="979"/>
      <c r="G69" s="979"/>
      <c r="H69" s="980"/>
      <c r="I69" s="965">
        <f t="shared" si="0"/>
        <v>0</v>
      </c>
      <c r="J69" s="978"/>
      <c r="K69" s="979"/>
      <c r="L69" s="979"/>
      <c r="M69" s="979"/>
      <c r="N69" s="979"/>
      <c r="O69" s="980"/>
      <c r="P69" s="981">
        <f t="shared" si="1"/>
        <v>0</v>
      </c>
    </row>
    <row r="70" spans="1:16" ht="15.75" customHeight="1">
      <c r="B70" s="959" t="s">
        <v>685</v>
      </c>
      <c r="C70" s="978"/>
      <c r="D70" s="979"/>
      <c r="E70" s="979"/>
      <c r="F70" s="979"/>
      <c r="G70" s="979"/>
      <c r="H70" s="980"/>
      <c r="I70" s="965">
        <f t="shared" si="0"/>
        <v>0</v>
      </c>
      <c r="J70" s="978"/>
      <c r="K70" s="979"/>
      <c r="L70" s="979"/>
      <c r="M70" s="979"/>
      <c r="N70" s="979"/>
      <c r="O70" s="980"/>
      <c r="P70" s="981">
        <f t="shared" si="1"/>
        <v>0</v>
      </c>
    </row>
    <row r="71" spans="1:16" ht="15.75" customHeight="1">
      <c r="B71" s="959" t="s">
        <v>686</v>
      </c>
      <c r="C71" s="978"/>
      <c r="D71" s="979"/>
      <c r="E71" s="979"/>
      <c r="F71" s="979"/>
      <c r="G71" s="979"/>
      <c r="H71" s="980"/>
      <c r="I71" s="965">
        <f t="shared" si="0"/>
        <v>0</v>
      </c>
      <c r="J71" s="978"/>
      <c r="K71" s="979"/>
      <c r="L71" s="979"/>
      <c r="M71" s="979"/>
      <c r="N71" s="979"/>
      <c r="O71" s="980"/>
      <c r="P71" s="981">
        <f t="shared" si="1"/>
        <v>0</v>
      </c>
    </row>
    <row r="72" spans="1:16" ht="15.75" customHeight="1">
      <c r="B72" s="959" t="s">
        <v>687</v>
      </c>
      <c r="C72" s="978"/>
      <c r="D72" s="979"/>
      <c r="E72" s="979"/>
      <c r="F72" s="979"/>
      <c r="G72" s="979"/>
      <c r="H72" s="980"/>
      <c r="I72" s="965">
        <f t="shared" si="0"/>
        <v>0</v>
      </c>
      <c r="J72" s="978"/>
      <c r="K72" s="979"/>
      <c r="L72" s="979"/>
      <c r="M72" s="979"/>
      <c r="N72" s="979"/>
      <c r="O72" s="980"/>
      <c r="P72" s="981">
        <f t="shared" si="1"/>
        <v>0</v>
      </c>
    </row>
    <row r="73" spans="1:16" ht="15.75" customHeight="1">
      <c r="B73" s="959" t="s">
        <v>688</v>
      </c>
      <c r="C73" s="978"/>
      <c r="D73" s="979"/>
      <c r="E73" s="979"/>
      <c r="F73" s="979"/>
      <c r="G73" s="979"/>
      <c r="H73" s="980"/>
      <c r="I73" s="965">
        <f t="shared" si="0"/>
        <v>0</v>
      </c>
      <c r="J73" s="978"/>
      <c r="K73" s="979"/>
      <c r="L73" s="979"/>
      <c r="M73" s="979"/>
      <c r="N73" s="979"/>
      <c r="O73" s="980"/>
      <c r="P73" s="981">
        <f t="shared" si="1"/>
        <v>0</v>
      </c>
    </row>
    <row r="74" spans="1:16" ht="15.75" customHeight="1">
      <c r="B74" s="959" t="s">
        <v>689</v>
      </c>
      <c r="C74" s="978"/>
      <c r="D74" s="979"/>
      <c r="E74" s="979"/>
      <c r="F74" s="979"/>
      <c r="G74" s="979"/>
      <c r="H74" s="980"/>
      <c r="I74" s="965">
        <f t="shared" ref="I74:I137" si="2">SUM(C74:H74)</f>
        <v>0</v>
      </c>
      <c r="J74" s="978"/>
      <c r="K74" s="979"/>
      <c r="L74" s="979"/>
      <c r="M74" s="979"/>
      <c r="N74" s="979"/>
      <c r="O74" s="980"/>
      <c r="P74" s="981">
        <f t="shared" ref="P74:P137" si="3">SUM(J74:O74)</f>
        <v>0</v>
      </c>
    </row>
    <row r="75" spans="1:16" ht="15.75" customHeight="1">
      <c r="B75" s="959" t="s">
        <v>690</v>
      </c>
      <c r="C75" s="978"/>
      <c r="D75" s="979"/>
      <c r="E75" s="979"/>
      <c r="F75" s="979"/>
      <c r="G75" s="979"/>
      <c r="H75" s="980"/>
      <c r="I75" s="965">
        <f t="shared" si="2"/>
        <v>0</v>
      </c>
      <c r="J75" s="978"/>
      <c r="K75" s="979"/>
      <c r="L75" s="979"/>
      <c r="M75" s="979"/>
      <c r="N75" s="979"/>
      <c r="O75" s="980"/>
      <c r="P75" s="981">
        <f t="shared" si="3"/>
        <v>0</v>
      </c>
    </row>
    <row r="76" spans="1:16" ht="15.75" customHeight="1">
      <c r="B76" s="959" t="s">
        <v>691</v>
      </c>
      <c r="C76" s="978"/>
      <c r="D76" s="979"/>
      <c r="E76" s="979"/>
      <c r="F76" s="979"/>
      <c r="G76" s="979"/>
      <c r="H76" s="980"/>
      <c r="I76" s="965">
        <f t="shared" si="2"/>
        <v>0</v>
      </c>
      <c r="J76" s="978"/>
      <c r="K76" s="979"/>
      <c r="L76" s="979"/>
      <c r="M76" s="979"/>
      <c r="N76" s="979"/>
      <c r="O76" s="980"/>
      <c r="P76" s="981">
        <f t="shared" si="3"/>
        <v>0</v>
      </c>
    </row>
    <row r="77" spans="1:16" ht="15.75" customHeight="1">
      <c r="B77" s="959" t="s">
        <v>692</v>
      </c>
      <c r="C77" s="978"/>
      <c r="D77" s="979"/>
      <c r="E77" s="979"/>
      <c r="F77" s="979"/>
      <c r="G77" s="979"/>
      <c r="H77" s="980"/>
      <c r="I77" s="965">
        <f t="shared" si="2"/>
        <v>0</v>
      </c>
      <c r="J77" s="978"/>
      <c r="K77" s="979"/>
      <c r="L77" s="979"/>
      <c r="M77" s="979"/>
      <c r="N77" s="979"/>
      <c r="O77" s="980"/>
      <c r="P77" s="981">
        <f t="shared" si="3"/>
        <v>0</v>
      </c>
    </row>
    <row r="78" spans="1:16" ht="15.75" customHeight="1">
      <c r="B78" s="959" t="s">
        <v>693</v>
      </c>
      <c r="C78" s="978"/>
      <c r="D78" s="979"/>
      <c r="E78" s="979"/>
      <c r="F78" s="979"/>
      <c r="G78" s="979"/>
      <c r="H78" s="980"/>
      <c r="I78" s="965">
        <f t="shared" si="2"/>
        <v>0</v>
      </c>
      <c r="J78" s="978"/>
      <c r="K78" s="979"/>
      <c r="L78" s="979"/>
      <c r="M78" s="979"/>
      <c r="N78" s="979"/>
      <c r="O78" s="980"/>
      <c r="P78" s="981">
        <f t="shared" si="3"/>
        <v>0</v>
      </c>
    </row>
    <row r="79" spans="1:16" ht="15.75" customHeight="1">
      <c r="B79" s="959" t="s">
        <v>694</v>
      </c>
      <c r="C79" s="978"/>
      <c r="D79" s="979"/>
      <c r="E79" s="979"/>
      <c r="F79" s="979"/>
      <c r="G79" s="979"/>
      <c r="H79" s="980"/>
      <c r="I79" s="965">
        <f t="shared" si="2"/>
        <v>0</v>
      </c>
      <c r="J79" s="978"/>
      <c r="K79" s="979"/>
      <c r="L79" s="979"/>
      <c r="M79" s="979"/>
      <c r="N79" s="979"/>
      <c r="O79" s="980"/>
      <c r="P79" s="981">
        <f t="shared" si="3"/>
        <v>0</v>
      </c>
    </row>
    <row r="80" spans="1:16" ht="15.75" customHeight="1">
      <c r="B80" s="959" t="s">
        <v>695</v>
      </c>
      <c r="C80" s="978"/>
      <c r="D80" s="979"/>
      <c r="E80" s="979"/>
      <c r="F80" s="979"/>
      <c r="G80" s="979"/>
      <c r="H80" s="980"/>
      <c r="I80" s="965">
        <f t="shared" si="2"/>
        <v>0</v>
      </c>
      <c r="J80" s="978"/>
      <c r="K80" s="979"/>
      <c r="L80" s="979"/>
      <c r="M80" s="979"/>
      <c r="N80" s="979"/>
      <c r="O80" s="980"/>
      <c r="P80" s="981">
        <f t="shared" si="3"/>
        <v>0</v>
      </c>
    </row>
    <row r="81" spans="2:16" ht="15.75" customHeight="1">
      <c r="B81" s="959" t="s">
        <v>696</v>
      </c>
      <c r="C81" s="978"/>
      <c r="D81" s="979"/>
      <c r="E81" s="979"/>
      <c r="F81" s="979"/>
      <c r="G81" s="979"/>
      <c r="H81" s="980"/>
      <c r="I81" s="965">
        <f t="shared" si="2"/>
        <v>0</v>
      </c>
      <c r="J81" s="978"/>
      <c r="K81" s="979"/>
      <c r="L81" s="979"/>
      <c r="M81" s="979"/>
      <c r="N81" s="979"/>
      <c r="O81" s="980"/>
      <c r="P81" s="981">
        <f t="shared" si="3"/>
        <v>0</v>
      </c>
    </row>
    <row r="82" spans="2:16" ht="15.75" customHeight="1">
      <c r="B82" s="959" t="s">
        <v>697</v>
      </c>
      <c r="C82" s="978"/>
      <c r="D82" s="979"/>
      <c r="E82" s="979"/>
      <c r="F82" s="979"/>
      <c r="G82" s="979"/>
      <c r="H82" s="980"/>
      <c r="I82" s="965">
        <f t="shared" si="2"/>
        <v>0</v>
      </c>
      <c r="J82" s="978"/>
      <c r="K82" s="979"/>
      <c r="L82" s="979"/>
      <c r="M82" s="979"/>
      <c r="N82" s="979"/>
      <c r="O82" s="980"/>
      <c r="P82" s="981">
        <f t="shared" si="3"/>
        <v>0</v>
      </c>
    </row>
    <row r="83" spans="2:16" ht="15.75" customHeight="1">
      <c r="B83" s="959" t="s">
        <v>698</v>
      </c>
      <c r="C83" s="978"/>
      <c r="D83" s="979"/>
      <c r="E83" s="979"/>
      <c r="F83" s="979"/>
      <c r="G83" s="979"/>
      <c r="H83" s="980"/>
      <c r="I83" s="965">
        <f t="shared" si="2"/>
        <v>0</v>
      </c>
      <c r="J83" s="978"/>
      <c r="K83" s="979"/>
      <c r="L83" s="979"/>
      <c r="M83" s="979"/>
      <c r="N83" s="979"/>
      <c r="O83" s="980"/>
      <c r="P83" s="981">
        <f t="shared" si="3"/>
        <v>0</v>
      </c>
    </row>
    <row r="84" spans="2:16" ht="15.75" customHeight="1">
      <c r="B84" s="959" t="s">
        <v>699</v>
      </c>
      <c r="C84" s="978"/>
      <c r="D84" s="979"/>
      <c r="E84" s="979"/>
      <c r="F84" s="979"/>
      <c r="G84" s="979"/>
      <c r="H84" s="980"/>
      <c r="I84" s="965">
        <f t="shared" si="2"/>
        <v>0</v>
      </c>
      <c r="J84" s="978"/>
      <c r="K84" s="979"/>
      <c r="L84" s="979"/>
      <c r="M84" s="979"/>
      <c r="N84" s="979"/>
      <c r="O84" s="980"/>
      <c r="P84" s="981">
        <f t="shared" si="3"/>
        <v>0</v>
      </c>
    </row>
    <row r="85" spans="2:16" ht="15.75" customHeight="1">
      <c r="B85" s="959" t="s">
        <v>700</v>
      </c>
      <c r="C85" s="978"/>
      <c r="D85" s="979"/>
      <c r="E85" s="979"/>
      <c r="F85" s="979"/>
      <c r="G85" s="979"/>
      <c r="H85" s="980"/>
      <c r="I85" s="965">
        <f t="shared" si="2"/>
        <v>0</v>
      </c>
      <c r="J85" s="978"/>
      <c r="K85" s="979"/>
      <c r="L85" s="979"/>
      <c r="M85" s="979"/>
      <c r="N85" s="979"/>
      <c r="O85" s="980"/>
      <c r="P85" s="981">
        <f t="shared" si="3"/>
        <v>0</v>
      </c>
    </row>
    <row r="86" spans="2:16" ht="15.75" customHeight="1">
      <c r="B86" s="959" t="s">
        <v>701</v>
      </c>
      <c r="C86" s="978"/>
      <c r="D86" s="979"/>
      <c r="E86" s="979"/>
      <c r="F86" s="979"/>
      <c r="G86" s="979"/>
      <c r="H86" s="980"/>
      <c r="I86" s="965">
        <f t="shared" si="2"/>
        <v>0</v>
      </c>
      <c r="J86" s="978"/>
      <c r="K86" s="979"/>
      <c r="L86" s="979"/>
      <c r="M86" s="979"/>
      <c r="N86" s="979"/>
      <c r="O86" s="980"/>
      <c r="P86" s="981">
        <f t="shared" si="3"/>
        <v>0</v>
      </c>
    </row>
    <row r="87" spans="2:16" ht="15.75" customHeight="1">
      <c r="B87" s="959" t="s">
        <v>702</v>
      </c>
      <c r="C87" s="978"/>
      <c r="D87" s="979"/>
      <c r="E87" s="979"/>
      <c r="F87" s="979"/>
      <c r="G87" s="979"/>
      <c r="H87" s="980"/>
      <c r="I87" s="965">
        <f t="shared" si="2"/>
        <v>0</v>
      </c>
      <c r="J87" s="978"/>
      <c r="K87" s="979"/>
      <c r="L87" s="979"/>
      <c r="M87" s="979"/>
      <c r="N87" s="979"/>
      <c r="O87" s="980"/>
      <c r="P87" s="981">
        <f t="shared" si="3"/>
        <v>0</v>
      </c>
    </row>
    <row r="88" spans="2:16" ht="15.75" customHeight="1">
      <c r="B88" s="959" t="s">
        <v>703</v>
      </c>
      <c r="C88" s="978"/>
      <c r="D88" s="979"/>
      <c r="E88" s="979"/>
      <c r="F88" s="979"/>
      <c r="G88" s="979"/>
      <c r="H88" s="980"/>
      <c r="I88" s="965">
        <f t="shared" si="2"/>
        <v>0</v>
      </c>
      <c r="J88" s="978"/>
      <c r="K88" s="979"/>
      <c r="L88" s="979"/>
      <c r="M88" s="979"/>
      <c r="N88" s="979"/>
      <c r="O88" s="980"/>
      <c r="P88" s="981">
        <f t="shared" si="3"/>
        <v>0</v>
      </c>
    </row>
    <row r="89" spans="2:16" ht="15.75" customHeight="1">
      <c r="B89" s="959" t="s">
        <v>704</v>
      </c>
      <c r="C89" s="978"/>
      <c r="D89" s="979"/>
      <c r="E89" s="979"/>
      <c r="F89" s="979"/>
      <c r="G89" s="979"/>
      <c r="H89" s="980"/>
      <c r="I89" s="965">
        <f t="shared" si="2"/>
        <v>0</v>
      </c>
      <c r="J89" s="978"/>
      <c r="K89" s="979"/>
      <c r="L89" s="979"/>
      <c r="M89" s="979"/>
      <c r="N89" s="979"/>
      <c r="O89" s="980"/>
      <c r="P89" s="981">
        <f t="shared" si="3"/>
        <v>0</v>
      </c>
    </row>
    <row r="90" spans="2:16" ht="15.75" customHeight="1">
      <c r="B90" s="959" t="s">
        <v>705</v>
      </c>
      <c r="C90" s="978"/>
      <c r="D90" s="979"/>
      <c r="E90" s="979"/>
      <c r="F90" s="979"/>
      <c r="G90" s="979"/>
      <c r="H90" s="980"/>
      <c r="I90" s="965">
        <f t="shared" si="2"/>
        <v>0</v>
      </c>
      <c r="J90" s="978"/>
      <c r="K90" s="979"/>
      <c r="L90" s="979"/>
      <c r="M90" s="979"/>
      <c r="N90" s="979"/>
      <c r="O90" s="980"/>
      <c r="P90" s="981">
        <f t="shared" si="3"/>
        <v>0</v>
      </c>
    </row>
    <row r="91" spans="2:16" ht="15.75" customHeight="1">
      <c r="B91" s="959" t="s">
        <v>706</v>
      </c>
      <c r="C91" s="978"/>
      <c r="D91" s="979"/>
      <c r="E91" s="979"/>
      <c r="F91" s="979"/>
      <c r="G91" s="979"/>
      <c r="H91" s="980"/>
      <c r="I91" s="965">
        <f t="shared" si="2"/>
        <v>0</v>
      </c>
      <c r="J91" s="978"/>
      <c r="K91" s="979"/>
      <c r="L91" s="979"/>
      <c r="M91" s="979"/>
      <c r="N91" s="979"/>
      <c r="O91" s="980"/>
      <c r="P91" s="981">
        <f t="shared" si="3"/>
        <v>0</v>
      </c>
    </row>
    <row r="92" spans="2:16" ht="15.75" customHeight="1">
      <c r="B92" s="959" t="s">
        <v>707</v>
      </c>
      <c r="C92" s="978"/>
      <c r="D92" s="979"/>
      <c r="E92" s="979"/>
      <c r="F92" s="979"/>
      <c r="G92" s="979"/>
      <c r="H92" s="980"/>
      <c r="I92" s="965">
        <f t="shared" si="2"/>
        <v>0</v>
      </c>
      <c r="J92" s="978"/>
      <c r="K92" s="979"/>
      <c r="L92" s="979"/>
      <c r="M92" s="979"/>
      <c r="N92" s="979"/>
      <c r="O92" s="980"/>
      <c r="P92" s="981">
        <f t="shared" si="3"/>
        <v>0</v>
      </c>
    </row>
    <row r="93" spans="2:16" ht="15.75" customHeight="1">
      <c r="B93" s="959" t="s">
        <v>708</v>
      </c>
      <c r="C93" s="978"/>
      <c r="D93" s="979"/>
      <c r="E93" s="979"/>
      <c r="F93" s="979"/>
      <c r="G93" s="979"/>
      <c r="H93" s="980"/>
      <c r="I93" s="965">
        <f t="shared" si="2"/>
        <v>0</v>
      </c>
      <c r="J93" s="978"/>
      <c r="K93" s="979"/>
      <c r="L93" s="979"/>
      <c r="M93" s="979"/>
      <c r="N93" s="979"/>
      <c r="O93" s="980"/>
      <c r="P93" s="981">
        <f t="shared" si="3"/>
        <v>0</v>
      </c>
    </row>
    <row r="94" spans="2:16" ht="15.75" customHeight="1">
      <c r="B94" s="959" t="s">
        <v>709</v>
      </c>
      <c r="C94" s="978"/>
      <c r="D94" s="979"/>
      <c r="E94" s="979"/>
      <c r="F94" s="979"/>
      <c r="G94" s="979"/>
      <c r="H94" s="980"/>
      <c r="I94" s="965">
        <f t="shared" si="2"/>
        <v>0</v>
      </c>
      <c r="J94" s="978"/>
      <c r="K94" s="979"/>
      <c r="L94" s="979"/>
      <c r="M94" s="979"/>
      <c r="N94" s="979"/>
      <c r="O94" s="980"/>
      <c r="P94" s="981">
        <f t="shared" si="3"/>
        <v>0</v>
      </c>
    </row>
    <row r="95" spans="2:16" ht="15.75" customHeight="1">
      <c r="B95" s="959" t="s">
        <v>710</v>
      </c>
      <c r="C95" s="978"/>
      <c r="D95" s="979"/>
      <c r="E95" s="979"/>
      <c r="F95" s="979"/>
      <c r="G95" s="979"/>
      <c r="H95" s="980"/>
      <c r="I95" s="965">
        <f t="shared" si="2"/>
        <v>0</v>
      </c>
      <c r="J95" s="978"/>
      <c r="K95" s="979"/>
      <c r="L95" s="979"/>
      <c r="M95" s="979"/>
      <c r="N95" s="979"/>
      <c r="O95" s="980"/>
      <c r="P95" s="981">
        <f t="shared" si="3"/>
        <v>0</v>
      </c>
    </row>
    <row r="96" spans="2:16" ht="15.75" customHeight="1">
      <c r="B96" s="959" t="s">
        <v>711</v>
      </c>
      <c r="C96" s="978"/>
      <c r="D96" s="979"/>
      <c r="E96" s="979"/>
      <c r="F96" s="979"/>
      <c r="G96" s="979"/>
      <c r="H96" s="980"/>
      <c r="I96" s="965">
        <f t="shared" si="2"/>
        <v>0</v>
      </c>
      <c r="J96" s="978"/>
      <c r="K96" s="979"/>
      <c r="L96" s="979"/>
      <c r="M96" s="979"/>
      <c r="N96" s="979"/>
      <c r="O96" s="980"/>
      <c r="P96" s="981">
        <f t="shared" si="3"/>
        <v>0</v>
      </c>
    </row>
    <row r="97" spans="2:16" ht="15.75" customHeight="1">
      <c r="B97" s="959" t="s">
        <v>712</v>
      </c>
      <c r="C97" s="978"/>
      <c r="D97" s="979"/>
      <c r="E97" s="979"/>
      <c r="F97" s="979"/>
      <c r="G97" s="979"/>
      <c r="H97" s="980"/>
      <c r="I97" s="965">
        <f t="shared" si="2"/>
        <v>0</v>
      </c>
      <c r="J97" s="978"/>
      <c r="K97" s="979"/>
      <c r="L97" s="979"/>
      <c r="M97" s="979"/>
      <c r="N97" s="979"/>
      <c r="O97" s="980"/>
      <c r="P97" s="981">
        <f t="shared" si="3"/>
        <v>0</v>
      </c>
    </row>
    <row r="98" spans="2:16" ht="15.75" customHeight="1">
      <c r="B98" s="959" t="s">
        <v>713</v>
      </c>
      <c r="C98" s="978"/>
      <c r="D98" s="979"/>
      <c r="E98" s="979"/>
      <c r="F98" s="979"/>
      <c r="G98" s="979"/>
      <c r="H98" s="980"/>
      <c r="I98" s="965">
        <f t="shared" si="2"/>
        <v>0</v>
      </c>
      <c r="J98" s="978"/>
      <c r="K98" s="979"/>
      <c r="L98" s="979"/>
      <c r="M98" s="979"/>
      <c r="N98" s="979"/>
      <c r="O98" s="980"/>
      <c r="P98" s="981">
        <f t="shared" si="3"/>
        <v>0</v>
      </c>
    </row>
    <row r="99" spans="2:16" ht="15.75" customHeight="1">
      <c r="B99" s="959" t="s">
        <v>714</v>
      </c>
      <c r="C99" s="978"/>
      <c r="D99" s="979"/>
      <c r="E99" s="979"/>
      <c r="F99" s="979"/>
      <c r="G99" s="979"/>
      <c r="H99" s="980"/>
      <c r="I99" s="965">
        <f t="shared" si="2"/>
        <v>0</v>
      </c>
      <c r="J99" s="978"/>
      <c r="K99" s="979"/>
      <c r="L99" s="979"/>
      <c r="M99" s="979"/>
      <c r="N99" s="979"/>
      <c r="O99" s="980"/>
      <c r="P99" s="981">
        <f t="shared" si="3"/>
        <v>0</v>
      </c>
    </row>
    <row r="100" spans="2:16" ht="15.75" customHeight="1">
      <c r="B100" s="959" t="s">
        <v>715</v>
      </c>
      <c r="C100" s="978"/>
      <c r="D100" s="979"/>
      <c r="E100" s="979"/>
      <c r="F100" s="979"/>
      <c r="G100" s="979"/>
      <c r="H100" s="980"/>
      <c r="I100" s="965">
        <f t="shared" si="2"/>
        <v>0</v>
      </c>
      <c r="J100" s="978"/>
      <c r="K100" s="979"/>
      <c r="L100" s="979"/>
      <c r="M100" s="979"/>
      <c r="N100" s="979"/>
      <c r="O100" s="980"/>
      <c r="P100" s="981">
        <f t="shared" si="3"/>
        <v>0</v>
      </c>
    </row>
    <row r="101" spans="2:16" ht="15.75" customHeight="1">
      <c r="B101" s="959" t="s">
        <v>716</v>
      </c>
      <c r="C101" s="978"/>
      <c r="D101" s="979"/>
      <c r="E101" s="979"/>
      <c r="F101" s="979"/>
      <c r="G101" s="979"/>
      <c r="H101" s="980"/>
      <c r="I101" s="965">
        <f t="shared" si="2"/>
        <v>0</v>
      </c>
      <c r="J101" s="978"/>
      <c r="K101" s="979"/>
      <c r="L101" s="979"/>
      <c r="M101" s="979"/>
      <c r="N101" s="979"/>
      <c r="O101" s="980"/>
      <c r="P101" s="981">
        <f t="shared" si="3"/>
        <v>0</v>
      </c>
    </row>
    <row r="102" spans="2:16" ht="15.75" customHeight="1">
      <c r="B102" s="959" t="s">
        <v>717</v>
      </c>
      <c r="C102" s="978"/>
      <c r="D102" s="979"/>
      <c r="E102" s="979"/>
      <c r="F102" s="979"/>
      <c r="G102" s="979"/>
      <c r="H102" s="980"/>
      <c r="I102" s="965">
        <f t="shared" si="2"/>
        <v>0</v>
      </c>
      <c r="J102" s="978"/>
      <c r="K102" s="979"/>
      <c r="L102" s="979"/>
      <c r="M102" s="979"/>
      <c r="N102" s="979"/>
      <c r="O102" s="980"/>
      <c r="P102" s="981">
        <f t="shared" si="3"/>
        <v>0</v>
      </c>
    </row>
    <row r="103" spans="2:16" ht="15.75" customHeight="1">
      <c r="B103" s="959" t="s">
        <v>718</v>
      </c>
      <c r="C103" s="978"/>
      <c r="D103" s="979"/>
      <c r="E103" s="979"/>
      <c r="F103" s="979"/>
      <c r="G103" s="979"/>
      <c r="H103" s="980"/>
      <c r="I103" s="965">
        <f t="shared" si="2"/>
        <v>0</v>
      </c>
      <c r="J103" s="978"/>
      <c r="K103" s="979"/>
      <c r="L103" s="979"/>
      <c r="M103" s="979"/>
      <c r="N103" s="979"/>
      <c r="O103" s="980"/>
      <c r="P103" s="981">
        <f t="shared" si="3"/>
        <v>0</v>
      </c>
    </row>
    <row r="104" spans="2:16" ht="15.75" customHeight="1">
      <c r="B104" s="959" t="s">
        <v>719</v>
      </c>
      <c r="C104" s="978"/>
      <c r="D104" s="979"/>
      <c r="E104" s="979"/>
      <c r="F104" s="979"/>
      <c r="G104" s="979"/>
      <c r="H104" s="980"/>
      <c r="I104" s="965">
        <f t="shared" si="2"/>
        <v>0</v>
      </c>
      <c r="J104" s="978"/>
      <c r="K104" s="979"/>
      <c r="L104" s="979"/>
      <c r="M104" s="979"/>
      <c r="N104" s="979"/>
      <c r="O104" s="980"/>
      <c r="P104" s="981">
        <f t="shared" si="3"/>
        <v>0</v>
      </c>
    </row>
    <row r="105" spans="2:16" ht="15.75" customHeight="1">
      <c r="B105" s="959" t="s">
        <v>720</v>
      </c>
      <c r="C105" s="978"/>
      <c r="D105" s="979"/>
      <c r="E105" s="979"/>
      <c r="F105" s="979"/>
      <c r="G105" s="979"/>
      <c r="H105" s="980"/>
      <c r="I105" s="965">
        <f t="shared" si="2"/>
        <v>0</v>
      </c>
      <c r="J105" s="978"/>
      <c r="K105" s="979"/>
      <c r="L105" s="979"/>
      <c r="M105" s="979"/>
      <c r="N105" s="979"/>
      <c r="O105" s="980"/>
      <c r="P105" s="981">
        <f t="shared" si="3"/>
        <v>0</v>
      </c>
    </row>
    <row r="106" spans="2:16" ht="15.75" customHeight="1">
      <c r="B106" s="959" t="s">
        <v>721</v>
      </c>
      <c r="C106" s="978"/>
      <c r="D106" s="979"/>
      <c r="E106" s="979"/>
      <c r="F106" s="979"/>
      <c r="G106" s="979"/>
      <c r="H106" s="980"/>
      <c r="I106" s="965">
        <f t="shared" si="2"/>
        <v>0</v>
      </c>
      <c r="J106" s="978"/>
      <c r="K106" s="979"/>
      <c r="L106" s="979"/>
      <c r="M106" s="979"/>
      <c r="N106" s="979"/>
      <c r="O106" s="980"/>
      <c r="P106" s="981">
        <f t="shared" si="3"/>
        <v>0</v>
      </c>
    </row>
    <row r="107" spans="2:16" ht="15.75" customHeight="1">
      <c r="B107" s="959" t="s">
        <v>722</v>
      </c>
      <c r="C107" s="978"/>
      <c r="D107" s="979"/>
      <c r="E107" s="979"/>
      <c r="F107" s="979"/>
      <c r="G107" s="979"/>
      <c r="H107" s="980"/>
      <c r="I107" s="965">
        <f t="shared" si="2"/>
        <v>0</v>
      </c>
      <c r="J107" s="978"/>
      <c r="K107" s="979"/>
      <c r="L107" s="979"/>
      <c r="M107" s="979"/>
      <c r="N107" s="979"/>
      <c r="O107" s="980"/>
      <c r="P107" s="981">
        <f t="shared" si="3"/>
        <v>0</v>
      </c>
    </row>
    <row r="108" spans="2:16" ht="15.75" customHeight="1">
      <c r="B108" s="959" t="s">
        <v>723</v>
      </c>
      <c r="C108" s="978"/>
      <c r="D108" s="979"/>
      <c r="E108" s="979"/>
      <c r="F108" s="979"/>
      <c r="G108" s="979"/>
      <c r="H108" s="980"/>
      <c r="I108" s="965">
        <f t="shared" si="2"/>
        <v>0</v>
      </c>
      <c r="J108" s="978"/>
      <c r="K108" s="979"/>
      <c r="L108" s="979"/>
      <c r="M108" s="979"/>
      <c r="N108" s="979"/>
      <c r="O108" s="980"/>
      <c r="P108" s="981">
        <f t="shared" si="3"/>
        <v>0</v>
      </c>
    </row>
    <row r="109" spans="2:16" ht="15.75" customHeight="1">
      <c r="B109" s="959" t="s">
        <v>724</v>
      </c>
      <c r="C109" s="978"/>
      <c r="D109" s="979"/>
      <c r="E109" s="979"/>
      <c r="F109" s="979"/>
      <c r="G109" s="979"/>
      <c r="H109" s="980"/>
      <c r="I109" s="965">
        <f t="shared" si="2"/>
        <v>0</v>
      </c>
      <c r="J109" s="978"/>
      <c r="K109" s="979"/>
      <c r="L109" s="979"/>
      <c r="M109" s="979"/>
      <c r="N109" s="979"/>
      <c r="O109" s="980"/>
      <c r="P109" s="981">
        <f t="shared" si="3"/>
        <v>0</v>
      </c>
    </row>
    <row r="110" spans="2:16" ht="15.75" customHeight="1">
      <c r="B110" s="959" t="s">
        <v>725</v>
      </c>
      <c r="C110" s="978"/>
      <c r="D110" s="979"/>
      <c r="E110" s="979"/>
      <c r="F110" s="979"/>
      <c r="G110" s="979"/>
      <c r="H110" s="980"/>
      <c r="I110" s="965">
        <f t="shared" si="2"/>
        <v>0</v>
      </c>
      <c r="J110" s="978"/>
      <c r="K110" s="979"/>
      <c r="L110" s="979"/>
      <c r="M110" s="979"/>
      <c r="N110" s="979"/>
      <c r="O110" s="980"/>
      <c r="P110" s="981">
        <f t="shared" si="3"/>
        <v>0</v>
      </c>
    </row>
    <row r="111" spans="2:16" ht="15.75" customHeight="1">
      <c r="B111" s="959" t="s">
        <v>726</v>
      </c>
      <c r="C111" s="978"/>
      <c r="D111" s="979"/>
      <c r="E111" s="979"/>
      <c r="F111" s="979"/>
      <c r="G111" s="979"/>
      <c r="H111" s="980"/>
      <c r="I111" s="965">
        <f t="shared" si="2"/>
        <v>0</v>
      </c>
      <c r="J111" s="978"/>
      <c r="K111" s="979"/>
      <c r="L111" s="979"/>
      <c r="M111" s="979"/>
      <c r="N111" s="979"/>
      <c r="O111" s="980"/>
      <c r="P111" s="981">
        <f t="shared" si="3"/>
        <v>0</v>
      </c>
    </row>
    <row r="112" spans="2:16" ht="15.75" customHeight="1">
      <c r="B112" s="959" t="s">
        <v>727</v>
      </c>
      <c r="C112" s="978"/>
      <c r="D112" s="979"/>
      <c r="E112" s="979"/>
      <c r="F112" s="979"/>
      <c r="G112" s="979"/>
      <c r="H112" s="980"/>
      <c r="I112" s="965">
        <f t="shared" si="2"/>
        <v>0</v>
      </c>
      <c r="J112" s="978"/>
      <c r="K112" s="979"/>
      <c r="L112" s="979"/>
      <c r="M112" s="979"/>
      <c r="N112" s="979"/>
      <c r="O112" s="980"/>
      <c r="P112" s="981">
        <f t="shared" si="3"/>
        <v>0</v>
      </c>
    </row>
    <row r="113" spans="2:16" ht="15.75" customHeight="1">
      <c r="B113" s="959" t="s">
        <v>728</v>
      </c>
      <c r="C113" s="978"/>
      <c r="D113" s="979"/>
      <c r="E113" s="979"/>
      <c r="F113" s="979"/>
      <c r="G113" s="979"/>
      <c r="H113" s="980"/>
      <c r="I113" s="965">
        <f t="shared" si="2"/>
        <v>0</v>
      </c>
      <c r="J113" s="978"/>
      <c r="K113" s="979"/>
      <c r="L113" s="979"/>
      <c r="M113" s="979"/>
      <c r="N113" s="979"/>
      <c r="O113" s="980"/>
      <c r="P113" s="981">
        <f t="shared" si="3"/>
        <v>0</v>
      </c>
    </row>
    <row r="114" spans="2:16" ht="15.75" customHeight="1">
      <c r="B114" s="959" t="s">
        <v>729</v>
      </c>
      <c r="C114" s="978"/>
      <c r="D114" s="979"/>
      <c r="E114" s="979"/>
      <c r="F114" s="979"/>
      <c r="G114" s="979"/>
      <c r="H114" s="980"/>
      <c r="I114" s="965">
        <f t="shared" si="2"/>
        <v>0</v>
      </c>
      <c r="J114" s="978"/>
      <c r="K114" s="979"/>
      <c r="L114" s="979"/>
      <c r="M114" s="979"/>
      <c r="N114" s="979"/>
      <c r="O114" s="980"/>
      <c r="P114" s="981">
        <f t="shared" si="3"/>
        <v>0</v>
      </c>
    </row>
    <row r="115" spans="2:16" ht="15.75" customHeight="1">
      <c r="B115" s="959" t="s">
        <v>730</v>
      </c>
      <c r="C115" s="978"/>
      <c r="D115" s="979"/>
      <c r="E115" s="979"/>
      <c r="F115" s="979"/>
      <c r="G115" s="979"/>
      <c r="H115" s="980"/>
      <c r="I115" s="965">
        <f t="shared" si="2"/>
        <v>0</v>
      </c>
      <c r="J115" s="978"/>
      <c r="K115" s="979"/>
      <c r="L115" s="979"/>
      <c r="M115" s="979"/>
      <c r="N115" s="979"/>
      <c r="O115" s="980"/>
      <c r="P115" s="981">
        <f t="shared" si="3"/>
        <v>0</v>
      </c>
    </row>
    <row r="116" spans="2:16" ht="15.75" customHeight="1">
      <c r="B116" s="959" t="s">
        <v>731</v>
      </c>
      <c r="C116" s="978"/>
      <c r="D116" s="979"/>
      <c r="E116" s="979"/>
      <c r="F116" s="979"/>
      <c r="G116" s="979"/>
      <c r="H116" s="980"/>
      <c r="I116" s="965">
        <f t="shared" si="2"/>
        <v>0</v>
      </c>
      <c r="J116" s="978"/>
      <c r="K116" s="979"/>
      <c r="L116" s="979"/>
      <c r="M116" s="979"/>
      <c r="N116" s="979"/>
      <c r="O116" s="980"/>
      <c r="P116" s="981">
        <f t="shared" si="3"/>
        <v>0</v>
      </c>
    </row>
    <row r="117" spans="2:16" ht="15.75" customHeight="1">
      <c r="B117" s="959" t="s">
        <v>732</v>
      </c>
      <c r="C117" s="978"/>
      <c r="D117" s="979"/>
      <c r="E117" s="979"/>
      <c r="F117" s="979"/>
      <c r="G117" s="979"/>
      <c r="H117" s="980"/>
      <c r="I117" s="965">
        <f t="shared" si="2"/>
        <v>0</v>
      </c>
      <c r="J117" s="978"/>
      <c r="K117" s="979"/>
      <c r="L117" s="979"/>
      <c r="M117" s="979"/>
      <c r="N117" s="979"/>
      <c r="O117" s="980"/>
      <c r="P117" s="981">
        <f t="shared" si="3"/>
        <v>0</v>
      </c>
    </row>
    <row r="118" spans="2:16" ht="15.75" customHeight="1">
      <c r="B118" s="959" t="s">
        <v>733</v>
      </c>
      <c r="C118" s="978"/>
      <c r="D118" s="979"/>
      <c r="E118" s="979"/>
      <c r="F118" s="979"/>
      <c r="G118" s="979"/>
      <c r="H118" s="980"/>
      <c r="I118" s="965">
        <f t="shared" si="2"/>
        <v>0</v>
      </c>
      <c r="J118" s="978"/>
      <c r="K118" s="979"/>
      <c r="L118" s="979"/>
      <c r="M118" s="979"/>
      <c r="N118" s="979"/>
      <c r="O118" s="980"/>
      <c r="P118" s="981">
        <f t="shared" si="3"/>
        <v>0</v>
      </c>
    </row>
    <row r="119" spans="2:16" ht="15.75" customHeight="1">
      <c r="B119" s="959" t="s">
        <v>734</v>
      </c>
      <c r="C119" s="978"/>
      <c r="D119" s="979"/>
      <c r="E119" s="979"/>
      <c r="F119" s="979"/>
      <c r="G119" s="979"/>
      <c r="H119" s="980"/>
      <c r="I119" s="965">
        <f t="shared" si="2"/>
        <v>0</v>
      </c>
      <c r="J119" s="978"/>
      <c r="K119" s="979"/>
      <c r="L119" s="979"/>
      <c r="M119" s="979"/>
      <c r="N119" s="979"/>
      <c r="O119" s="980"/>
      <c r="P119" s="981">
        <f t="shared" si="3"/>
        <v>0</v>
      </c>
    </row>
    <row r="120" spans="2:16" ht="15.75" customHeight="1">
      <c r="B120" s="959" t="s">
        <v>735</v>
      </c>
      <c r="C120" s="978"/>
      <c r="D120" s="979"/>
      <c r="E120" s="979"/>
      <c r="F120" s="979"/>
      <c r="G120" s="979"/>
      <c r="H120" s="980"/>
      <c r="I120" s="965">
        <f t="shared" si="2"/>
        <v>0</v>
      </c>
      <c r="J120" s="978"/>
      <c r="K120" s="979"/>
      <c r="L120" s="979"/>
      <c r="M120" s="979"/>
      <c r="N120" s="979"/>
      <c r="O120" s="980"/>
      <c r="P120" s="981">
        <f t="shared" si="3"/>
        <v>0</v>
      </c>
    </row>
    <row r="121" spans="2:16" ht="15.75" customHeight="1">
      <c r="B121" s="959" t="s">
        <v>736</v>
      </c>
      <c r="C121" s="978"/>
      <c r="D121" s="979"/>
      <c r="E121" s="979"/>
      <c r="F121" s="979"/>
      <c r="G121" s="979"/>
      <c r="H121" s="980"/>
      <c r="I121" s="965">
        <f t="shared" si="2"/>
        <v>0</v>
      </c>
      <c r="J121" s="978"/>
      <c r="K121" s="979"/>
      <c r="L121" s="979"/>
      <c r="M121" s="979"/>
      <c r="N121" s="979"/>
      <c r="O121" s="980"/>
      <c r="P121" s="981">
        <f t="shared" si="3"/>
        <v>0</v>
      </c>
    </row>
    <row r="122" spans="2:16" ht="15.75" customHeight="1">
      <c r="B122" s="959" t="s">
        <v>737</v>
      </c>
      <c r="C122" s="978"/>
      <c r="D122" s="979"/>
      <c r="E122" s="979"/>
      <c r="F122" s="979"/>
      <c r="G122" s="979"/>
      <c r="H122" s="980"/>
      <c r="I122" s="965">
        <f t="shared" si="2"/>
        <v>0</v>
      </c>
      <c r="J122" s="978"/>
      <c r="K122" s="979"/>
      <c r="L122" s="979"/>
      <c r="M122" s="979"/>
      <c r="N122" s="979"/>
      <c r="O122" s="980"/>
      <c r="P122" s="981">
        <f t="shared" si="3"/>
        <v>0</v>
      </c>
    </row>
    <row r="123" spans="2:16" ht="15.75" customHeight="1">
      <c r="B123" s="959" t="s">
        <v>738</v>
      </c>
      <c r="C123" s="978"/>
      <c r="D123" s="979"/>
      <c r="E123" s="979"/>
      <c r="F123" s="979"/>
      <c r="G123" s="979"/>
      <c r="H123" s="980"/>
      <c r="I123" s="965">
        <f t="shared" si="2"/>
        <v>0</v>
      </c>
      <c r="J123" s="978"/>
      <c r="K123" s="979"/>
      <c r="L123" s="979"/>
      <c r="M123" s="979"/>
      <c r="N123" s="979"/>
      <c r="O123" s="980"/>
      <c r="P123" s="981">
        <f t="shared" si="3"/>
        <v>0</v>
      </c>
    </row>
    <row r="124" spans="2:16" ht="15.75" customHeight="1">
      <c r="B124" s="959" t="s">
        <v>739</v>
      </c>
      <c r="C124" s="978"/>
      <c r="D124" s="979"/>
      <c r="E124" s="979"/>
      <c r="F124" s="979"/>
      <c r="G124" s="979"/>
      <c r="H124" s="980"/>
      <c r="I124" s="965">
        <f t="shared" si="2"/>
        <v>0</v>
      </c>
      <c r="J124" s="978"/>
      <c r="K124" s="979"/>
      <c r="L124" s="979"/>
      <c r="M124" s="979"/>
      <c r="N124" s="979"/>
      <c r="O124" s="980"/>
      <c r="P124" s="981">
        <f t="shared" si="3"/>
        <v>0</v>
      </c>
    </row>
    <row r="125" spans="2:16" ht="15.75" customHeight="1">
      <c r="B125" s="959" t="s">
        <v>740</v>
      </c>
      <c r="C125" s="978"/>
      <c r="D125" s="979"/>
      <c r="E125" s="979"/>
      <c r="F125" s="979"/>
      <c r="G125" s="979"/>
      <c r="H125" s="980"/>
      <c r="I125" s="965">
        <f t="shared" si="2"/>
        <v>0</v>
      </c>
      <c r="J125" s="978"/>
      <c r="K125" s="979"/>
      <c r="L125" s="979"/>
      <c r="M125" s="979"/>
      <c r="N125" s="979"/>
      <c r="O125" s="980"/>
      <c r="P125" s="981">
        <f t="shared" si="3"/>
        <v>0</v>
      </c>
    </row>
    <row r="126" spans="2:16" ht="15.75" customHeight="1">
      <c r="B126" s="959" t="s">
        <v>741</v>
      </c>
      <c r="C126" s="978"/>
      <c r="D126" s="979"/>
      <c r="E126" s="979"/>
      <c r="F126" s="979"/>
      <c r="G126" s="979"/>
      <c r="H126" s="980"/>
      <c r="I126" s="965">
        <f t="shared" si="2"/>
        <v>0</v>
      </c>
      <c r="J126" s="978"/>
      <c r="K126" s="979"/>
      <c r="L126" s="979"/>
      <c r="M126" s="979"/>
      <c r="N126" s="979"/>
      <c r="O126" s="980"/>
      <c r="P126" s="981">
        <f t="shared" si="3"/>
        <v>0</v>
      </c>
    </row>
    <row r="127" spans="2:16" ht="15.75" customHeight="1">
      <c r="B127" s="959" t="s">
        <v>742</v>
      </c>
      <c r="C127" s="978"/>
      <c r="D127" s="979"/>
      <c r="E127" s="979"/>
      <c r="F127" s="979"/>
      <c r="G127" s="979"/>
      <c r="H127" s="980"/>
      <c r="I127" s="965">
        <f t="shared" si="2"/>
        <v>0</v>
      </c>
      <c r="J127" s="978"/>
      <c r="K127" s="979"/>
      <c r="L127" s="979"/>
      <c r="M127" s="979"/>
      <c r="N127" s="979"/>
      <c r="O127" s="980"/>
      <c r="P127" s="981">
        <f t="shared" si="3"/>
        <v>0</v>
      </c>
    </row>
    <row r="128" spans="2:16" ht="15.75" customHeight="1">
      <c r="B128" s="959" t="s">
        <v>743</v>
      </c>
      <c r="C128" s="978"/>
      <c r="D128" s="979"/>
      <c r="E128" s="979"/>
      <c r="F128" s="979"/>
      <c r="G128" s="979"/>
      <c r="H128" s="980"/>
      <c r="I128" s="965">
        <f t="shared" si="2"/>
        <v>0</v>
      </c>
      <c r="J128" s="978"/>
      <c r="K128" s="979"/>
      <c r="L128" s="979"/>
      <c r="M128" s="979"/>
      <c r="N128" s="979"/>
      <c r="O128" s="980"/>
      <c r="P128" s="981">
        <f t="shared" si="3"/>
        <v>0</v>
      </c>
    </row>
    <row r="129" spans="2:16" ht="15.75" customHeight="1">
      <c r="B129" s="959" t="s">
        <v>744</v>
      </c>
      <c r="C129" s="978"/>
      <c r="D129" s="979"/>
      <c r="E129" s="979"/>
      <c r="F129" s="979"/>
      <c r="G129" s="979"/>
      <c r="H129" s="980"/>
      <c r="I129" s="965">
        <f t="shared" si="2"/>
        <v>0</v>
      </c>
      <c r="J129" s="978"/>
      <c r="K129" s="979"/>
      <c r="L129" s="979"/>
      <c r="M129" s="979"/>
      <c r="N129" s="979"/>
      <c r="O129" s="980"/>
      <c r="P129" s="981">
        <f t="shared" si="3"/>
        <v>0</v>
      </c>
    </row>
    <row r="130" spans="2:16" ht="15.75" customHeight="1">
      <c r="B130" s="959" t="s">
        <v>745</v>
      </c>
      <c r="C130" s="978"/>
      <c r="D130" s="979"/>
      <c r="E130" s="979"/>
      <c r="F130" s="979"/>
      <c r="G130" s="979"/>
      <c r="H130" s="980"/>
      <c r="I130" s="965">
        <f t="shared" si="2"/>
        <v>0</v>
      </c>
      <c r="J130" s="978"/>
      <c r="K130" s="979"/>
      <c r="L130" s="979"/>
      <c r="M130" s="979"/>
      <c r="N130" s="979"/>
      <c r="O130" s="980"/>
      <c r="P130" s="981">
        <f t="shared" si="3"/>
        <v>0</v>
      </c>
    </row>
    <row r="131" spans="2:16" ht="15.75" customHeight="1">
      <c r="B131" s="959" t="s">
        <v>746</v>
      </c>
      <c r="C131" s="978"/>
      <c r="D131" s="979"/>
      <c r="E131" s="979"/>
      <c r="F131" s="979"/>
      <c r="G131" s="979"/>
      <c r="H131" s="980"/>
      <c r="I131" s="965">
        <f t="shared" si="2"/>
        <v>0</v>
      </c>
      <c r="J131" s="978"/>
      <c r="K131" s="979"/>
      <c r="L131" s="979"/>
      <c r="M131" s="979"/>
      <c r="N131" s="979"/>
      <c r="O131" s="980"/>
      <c r="P131" s="981">
        <f t="shared" si="3"/>
        <v>0</v>
      </c>
    </row>
    <row r="132" spans="2:16" ht="15.75" customHeight="1">
      <c r="B132" s="959" t="s">
        <v>747</v>
      </c>
      <c r="C132" s="978"/>
      <c r="D132" s="979"/>
      <c r="E132" s="979"/>
      <c r="F132" s="979"/>
      <c r="G132" s="979"/>
      <c r="H132" s="980"/>
      <c r="I132" s="965">
        <f t="shared" si="2"/>
        <v>0</v>
      </c>
      <c r="J132" s="978"/>
      <c r="K132" s="979"/>
      <c r="L132" s="979"/>
      <c r="M132" s="979"/>
      <c r="N132" s="979"/>
      <c r="O132" s="980"/>
      <c r="P132" s="981">
        <f t="shared" si="3"/>
        <v>0</v>
      </c>
    </row>
    <row r="133" spans="2:16" ht="15.75" customHeight="1">
      <c r="B133" s="959" t="s">
        <v>748</v>
      </c>
      <c r="C133" s="978"/>
      <c r="D133" s="979"/>
      <c r="E133" s="979"/>
      <c r="F133" s="979"/>
      <c r="G133" s="979"/>
      <c r="H133" s="980"/>
      <c r="I133" s="965">
        <f t="shared" si="2"/>
        <v>0</v>
      </c>
      <c r="J133" s="978"/>
      <c r="K133" s="979"/>
      <c r="L133" s="979"/>
      <c r="M133" s="979"/>
      <c r="N133" s="979"/>
      <c r="O133" s="980"/>
      <c r="P133" s="981">
        <f t="shared" si="3"/>
        <v>0</v>
      </c>
    </row>
    <row r="134" spans="2:16" ht="15.75" customHeight="1">
      <c r="B134" s="959" t="s">
        <v>749</v>
      </c>
      <c r="C134" s="978"/>
      <c r="D134" s="979"/>
      <c r="E134" s="979"/>
      <c r="F134" s="979"/>
      <c r="G134" s="979"/>
      <c r="H134" s="980"/>
      <c r="I134" s="965">
        <f t="shared" si="2"/>
        <v>0</v>
      </c>
      <c r="J134" s="978"/>
      <c r="K134" s="979"/>
      <c r="L134" s="979"/>
      <c r="M134" s="979"/>
      <c r="N134" s="979"/>
      <c r="O134" s="980"/>
      <c r="P134" s="981">
        <f t="shared" si="3"/>
        <v>0</v>
      </c>
    </row>
    <row r="135" spans="2:16" ht="15.75" customHeight="1">
      <c r="B135" s="959" t="s">
        <v>750</v>
      </c>
      <c r="C135" s="978"/>
      <c r="D135" s="979"/>
      <c r="E135" s="979"/>
      <c r="F135" s="979"/>
      <c r="G135" s="979"/>
      <c r="H135" s="980"/>
      <c r="I135" s="965">
        <f t="shared" si="2"/>
        <v>0</v>
      </c>
      <c r="J135" s="978"/>
      <c r="K135" s="979"/>
      <c r="L135" s="979"/>
      <c r="M135" s="979"/>
      <c r="N135" s="979"/>
      <c r="O135" s="980"/>
      <c r="P135" s="981">
        <f t="shared" si="3"/>
        <v>0</v>
      </c>
    </row>
    <row r="136" spans="2:16" ht="15.75" customHeight="1">
      <c r="B136" s="959" t="s">
        <v>751</v>
      </c>
      <c r="C136" s="978"/>
      <c r="D136" s="979"/>
      <c r="E136" s="979"/>
      <c r="F136" s="979"/>
      <c r="G136" s="979"/>
      <c r="H136" s="980"/>
      <c r="I136" s="965">
        <f t="shared" si="2"/>
        <v>0</v>
      </c>
      <c r="J136" s="978"/>
      <c r="K136" s="979"/>
      <c r="L136" s="979"/>
      <c r="M136" s="979"/>
      <c r="N136" s="979"/>
      <c r="O136" s="980"/>
      <c r="P136" s="981">
        <f t="shared" si="3"/>
        <v>0</v>
      </c>
    </row>
    <row r="137" spans="2:16" ht="15.75" customHeight="1">
      <c r="B137" s="959" t="s">
        <v>752</v>
      </c>
      <c r="C137" s="978"/>
      <c r="D137" s="979"/>
      <c r="E137" s="979"/>
      <c r="F137" s="979"/>
      <c r="G137" s="979"/>
      <c r="H137" s="980"/>
      <c r="I137" s="965">
        <f t="shared" si="2"/>
        <v>0</v>
      </c>
      <c r="J137" s="978"/>
      <c r="K137" s="979"/>
      <c r="L137" s="979"/>
      <c r="M137" s="979"/>
      <c r="N137" s="979"/>
      <c r="O137" s="980"/>
      <c r="P137" s="981">
        <f t="shared" si="3"/>
        <v>0</v>
      </c>
    </row>
    <row r="138" spans="2:16" ht="15.75" customHeight="1">
      <c r="B138" s="959" t="s">
        <v>753</v>
      </c>
      <c r="C138" s="978"/>
      <c r="D138" s="979"/>
      <c r="E138" s="979"/>
      <c r="F138" s="979"/>
      <c r="G138" s="979"/>
      <c r="H138" s="980"/>
      <c r="I138" s="965">
        <f t="shared" ref="I138:I201" si="4">SUM(C138:H138)</f>
        <v>0</v>
      </c>
      <c r="J138" s="978"/>
      <c r="K138" s="979"/>
      <c r="L138" s="979"/>
      <c r="M138" s="979"/>
      <c r="N138" s="979"/>
      <c r="O138" s="980"/>
      <c r="P138" s="981">
        <f t="shared" ref="P138:P201" si="5">SUM(J138:O138)</f>
        <v>0</v>
      </c>
    </row>
    <row r="139" spans="2:16" ht="15.75" customHeight="1">
      <c r="B139" s="959" t="s">
        <v>754</v>
      </c>
      <c r="C139" s="978"/>
      <c r="D139" s="979"/>
      <c r="E139" s="979"/>
      <c r="F139" s="979"/>
      <c r="G139" s="979"/>
      <c r="H139" s="980"/>
      <c r="I139" s="965">
        <f t="shared" si="4"/>
        <v>0</v>
      </c>
      <c r="J139" s="978"/>
      <c r="K139" s="979"/>
      <c r="L139" s="979"/>
      <c r="M139" s="979"/>
      <c r="N139" s="979"/>
      <c r="O139" s="980"/>
      <c r="P139" s="981">
        <f t="shared" si="5"/>
        <v>0</v>
      </c>
    </row>
    <row r="140" spans="2:16" ht="15.75" customHeight="1">
      <c r="B140" s="959" t="s">
        <v>755</v>
      </c>
      <c r="C140" s="978"/>
      <c r="D140" s="979"/>
      <c r="E140" s="979"/>
      <c r="F140" s="979"/>
      <c r="G140" s="979"/>
      <c r="H140" s="980"/>
      <c r="I140" s="965">
        <f t="shared" si="4"/>
        <v>0</v>
      </c>
      <c r="J140" s="978"/>
      <c r="K140" s="979"/>
      <c r="L140" s="979"/>
      <c r="M140" s="979"/>
      <c r="N140" s="979"/>
      <c r="O140" s="980"/>
      <c r="P140" s="981">
        <f t="shared" si="5"/>
        <v>0</v>
      </c>
    </row>
    <row r="141" spans="2:16" ht="15.75" customHeight="1">
      <c r="B141" s="959" t="s">
        <v>756</v>
      </c>
      <c r="C141" s="978"/>
      <c r="D141" s="979"/>
      <c r="E141" s="979"/>
      <c r="F141" s="979"/>
      <c r="G141" s="979"/>
      <c r="H141" s="980"/>
      <c r="I141" s="965">
        <f t="shared" si="4"/>
        <v>0</v>
      </c>
      <c r="J141" s="978"/>
      <c r="K141" s="979"/>
      <c r="L141" s="979"/>
      <c r="M141" s="979"/>
      <c r="N141" s="979"/>
      <c r="O141" s="980"/>
      <c r="P141" s="981">
        <f t="shared" si="5"/>
        <v>0</v>
      </c>
    </row>
    <row r="142" spans="2:16" ht="15.75" customHeight="1">
      <c r="B142" s="959" t="s">
        <v>757</v>
      </c>
      <c r="C142" s="978"/>
      <c r="D142" s="979"/>
      <c r="E142" s="979"/>
      <c r="F142" s="979"/>
      <c r="G142" s="979"/>
      <c r="H142" s="980"/>
      <c r="I142" s="965">
        <f t="shared" si="4"/>
        <v>0</v>
      </c>
      <c r="J142" s="978"/>
      <c r="K142" s="979"/>
      <c r="L142" s="979"/>
      <c r="M142" s="979"/>
      <c r="N142" s="979"/>
      <c r="O142" s="980"/>
      <c r="P142" s="981">
        <f t="shared" si="5"/>
        <v>0</v>
      </c>
    </row>
    <row r="143" spans="2:16" ht="15.75" customHeight="1">
      <c r="B143" s="959" t="s">
        <v>758</v>
      </c>
      <c r="C143" s="978"/>
      <c r="D143" s="979"/>
      <c r="E143" s="979"/>
      <c r="F143" s="979"/>
      <c r="G143" s="979"/>
      <c r="H143" s="980"/>
      <c r="I143" s="965">
        <f t="shared" si="4"/>
        <v>0</v>
      </c>
      <c r="J143" s="978"/>
      <c r="K143" s="979"/>
      <c r="L143" s="979"/>
      <c r="M143" s="979"/>
      <c r="N143" s="979"/>
      <c r="O143" s="980"/>
      <c r="P143" s="981">
        <f t="shared" si="5"/>
        <v>0</v>
      </c>
    </row>
    <row r="144" spans="2:16" ht="15.75" customHeight="1">
      <c r="B144" s="959" t="s">
        <v>759</v>
      </c>
      <c r="C144" s="978"/>
      <c r="D144" s="979"/>
      <c r="E144" s="979"/>
      <c r="F144" s="979"/>
      <c r="G144" s="979"/>
      <c r="H144" s="980"/>
      <c r="I144" s="965">
        <f t="shared" si="4"/>
        <v>0</v>
      </c>
      <c r="J144" s="978"/>
      <c r="K144" s="979"/>
      <c r="L144" s="979"/>
      <c r="M144" s="979"/>
      <c r="N144" s="979"/>
      <c r="O144" s="980"/>
      <c r="P144" s="981">
        <f t="shared" si="5"/>
        <v>0</v>
      </c>
    </row>
    <row r="145" spans="2:16" ht="15.75" customHeight="1">
      <c r="B145" s="959" t="s">
        <v>760</v>
      </c>
      <c r="C145" s="978"/>
      <c r="D145" s="979"/>
      <c r="E145" s="979"/>
      <c r="F145" s="979"/>
      <c r="G145" s="979"/>
      <c r="H145" s="980"/>
      <c r="I145" s="965">
        <f t="shared" si="4"/>
        <v>0</v>
      </c>
      <c r="J145" s="978"/>
      <c r="K145" s="979"/>
      <c r="L145" s="979"/>
      <c r="M145" s="979"/>
      <c r="N145" s="979"/>
      <c r="O145" s="980"/>
      <c r="P145" s="981">
        <f t="shared" si="5"/>
        <v>0</v>
      </c>
    </row>
    <row r="146" spans="2:16" ht="15.75" customHeight="1">
      <c r="B146" s="959" t="s">
        <v>761</v>
      </c>
      <c r="C146" s="978"/>
      <c r="D146" s="979"/>
      <c r="E146" s="979"/>
      <c r="F146" s="979"/>
      <c r="G146" s="979"/>
      <c r="H146" s="980"/>
      <c r="I146" s="965">
        <f t="shared" si="4"/>
        <v>0</v>
      </c>
      <c r="J146" s="978"/>
      <c r="K146" s="979"/>
      <c r="L146" s="979"/>
      <c r="M146" s="979"/>
      <c r="N146" s="979"/>
      <c r="O146" s="980"/>
      <c r="P146" s="981">
        <f t="shared" si="5"/>
        <v>0</v>
      </c>
    </row>
    <row r="147" spans="2:16" ht="15.75" customHeight="1">
      <c r="B147" s="959" t="s">
        <v>762</v>
      </c>
      <c r="C147" s="978"/>
      <c r="D147" s="979"/>
      <c r="E147" s="979"/>
      <c r="F147" s="979"/>
      <c r="G147" s="979"/>
      <c r="H147" s="980"/>
      <c r="I147" s="965">
        <f t="shared" si="4"/>
        <v>0</v>
      </c>
      <c r="J147" s="978"/>
      <c r="K147" s="979"/>
      <c r="L147" s="979"/>
      <c r="M147" s="979"/>
      <c r="N147" s="979"/>
      <c r="O147" s="980"/>
      <c r="P147" s="981">
        <f t="shared" si="5"/>
        <v>0</v>
      </c>
    </row>
    <row r="148" spans="2:16" ht="15.75" customHeight="1">
      <c r="B148" s="959" t="s">
        <v>763</v>
      </c>
      <c r="C148" s="978"/>
      <c r="D148" s="979"/>
      <c r="E148" s="979"/>
      <c r="F148" s="979"/>
      <c r="G148" s="979"/>
      <c r="H148" s="980"/>
      <c r="I148" s="965">
        <f t="shared" si="4"/>
        <v>0</v>
      </c>
      <c r="J148" s="978"/>
      <c r="K148" s="979"/>
      <c r="L148" s="979"/>
      <c r="M148" s="979"/>
      <c r="N148" s="979"/>
      <c r="O148" s="980"/>
      <c r="P148" s="981">
        <f t="shared" si="5"/>
        <v>0</v>
      </c>
    </row>
    <row r="149" spans="2:16" ht="15.75" customHeight="1">
      <c r="B149" s="959" t="s">
        <v>764</v>
      </c>
      <c r="C149" s="978"/>
      <c r="D149" s="979"/>
      <c r="E149" s="979"/>
      <c r="F149" s="979"/>
      <c r="G149" s="979"/>
      <c r="H149" s="980"/>
      <c r="I149" s="965">
        <f t="shared" si="4"/>
        <v>0</v>
      </c>
      <c r="J149" s="978"/>
      <c r="K149" s="979"/>
      <c r="L149" s="979"/>
      <c r="M149" s="979"/>
      <c r="N149" s="979"/>
      <c r="O149" s="980"/>
      <c r="P149" s="981">
        <f t="shared" si="5"/>
        <v>0</v>
      </c>
    </row>
    <row r="150" spans="2:16" ht="15.75" customHeight="1">
      <c r="B150" s="959" t="s">
        <v>765</v>
      </c>
      <c r="C150" s="978"/>
      <c r="D150" s="979"/>
      <c r="E150" s="979"/>
      <c r="F150" s="979"/>
      <c r="G150" s="979"/>
      <c r="H150" s="980"/>
      <c r="I150" s="965">
        <f t="shared" si="4"/>
        <v>0</v>
      </c>
      <c r="J150" s="978"/>
      <c r="K150" s="979"/>
      <c r="L150" s="979"/>
      <c r="M150" s="979"/>
      <c r="N150" s="979"/>
      <c r="O150" s="980"/>
      <c r="P150" s="981">
        <f t="shared" si="5"/>
        <v>0</v>
      </c>
    </row>
    <row r="151" spans="2:16" ht="15.75" customHeight="1">
      <c r="B151" s="959" t="s">
        <v>766</v>
      </c>
      <c r="C151" s="978"/>
      <c r="D151" s="979"/>
      <c r="E151" s="979"/>
      <c r="F151" s="979"/>
      <c r="G151" s="979"/>
      <c r="H151" s="980"/>
      <c r="I151" s="965">
        <f t="shared" si="4"/>
        <v>0</v>
      </c>
      <c r="J151" s="978"/>
      <c r="K151" s="979"/>
      <c r="L151" s="979"/>
      <c r="M151" s="979"/>
      <c r="N151" s="979"/>
      <c r="O151" s="980"/>
      <c r="P151" s="981">
        <f t="shared" si="5"/>
        <v>0</v>
      </c>
    </row>
    <row r="152" spans="2:16" ht="15.75" customHeight="1">
      <c r="B152" s="959" t="s">
        <v>767</v>
      </c>
      <c r="C152" s="978"/>
      <c r="D152" s="979"/>
      <c r="E152" s="979"/>
      <c r="F152" s="979"/>
      <c r="G152" s="979"/>
      <c r="H152" s="980"/>
      <c r="I152" s="965">
        <f t="shared" si="4"/>
        <v>0</v>
      </c>
      <c r="J152" s="978"/>
      <c r="K152" s="979"/>
      <c r="L152" s="979"/>
      <c r="M152" s="979"/>
      <c r="N152" s="979"/>
      <c r="O152" s="980"/>
      <c r="P152" s="981">
        <f t="shared" si="5"/>
        <v>0</v>
      </c>
    </row>
    <row r="153" spans="2:16" ht="15.75" customHeight="1">
      <c r="B153" s="959" t="s">
        <v>768</v>
      </c>
      <c r="C153" s="978"/>
      <c r="D153" s="979"/>
      <c r="E153" s="979"/>
      <c r="F153" s="979"/>
      <c r="G153" s="979"/>
      <c r="H153" s="980"/>
      <c r="I153" s="965">
        <f t="shared" si="4"/>
        <v>0</v>
      </c>
      <c r="J153" s="978"/>
      <c r="K153" s="979"/>
      <c r="L153" s="979"/>
      <c r="M153" s="979"/>
      <c r="N153" s="979"/>
      <c r="O153" s="980"/>
      <c r="P153" s="981">
        <f t="shared" si="5"/>
        <v>0</v>
      </c>
    </row>
    <row r="154" spans="2:16" ht="15.75" customHeight="1">
      <c r="B154" s="959" t="s">
        <v>769</v>
      </c>
      <c r="C154" s="978"/>
      <c r="D154" s="979"/>
      <c r="E154" s="979"/>
      <c r="F154" s="979"/>
      <c r="G154" s="979"/>
      <c r="H154" s="980"/>
      <c r="I154" s="965">
        <f t="shared" si="4"/>
        <v>0</v>
      </c>
      <c r="J154" s="978"/>
      <c r="K154" s="979"/>
      <c r="L154" s="979"/>
      <c r="M154" s="979"/>
      <c r="N154" s="979"/>
      <c r="O154" s="980"/>
      <c r="P154" s="981">
        <f t="shared" si="5"/>
        <v>0</v>
      </c>
    </row>
    <row r="155" spans="2:16" ht="15.75" customHeight="1">
      <c r="B155" s="959" t="s">
        <v>770</v>
      </c>
      <c r="C155" s="978"/>
      <c r="D155" s="979"/>
      <c r="E155" s="979"/>
      <c r="F155" s="979"/>
      <c r="G155" s="979"/>
      <c r="H155" s="980"/>
      <c r="I155" s="965">
        <f t="shared" si="4"/>
        <v>0</v>
      </c>
      <c r="J155" s="978"/>
      <c r="K155" s="979"/>
      <c r="L155" s="979"/>
      <c r="M155" s="979"/>
      <c r="N155" s="979"/>
      <c r="O155" s="980"/>
      <c r="P155" s="981">
        <f t="shared" si="5"/>
        <v>0</v>
      </c>
    </row>
    <row r="156" spans="2:16" ht="15.75" customHeight="1">
      <c r="B156" s="959" t="s">
        <v>771</v>
      </c>
      <c r="C156" s="978"/>
      <c r="D156" s="979"/>
      <c r="E156" s="979"/>
      <c r="F156" s="979"/>
      <c r="G156" s="979"/>
      <c r="H156" s="980"/>
      <c r="I156" s="965">
        <f t="shared" si="4"/>
        <v>0</v>
      </c>
      <c r="J156" s="978"/>
      <c r="K156" s="979"/>
      <c r="L156" s="979"/>
      <c r="M156" s="979"/>
      <c r="N156" s="979"/>
      <c r="O156" s="980"/>
      <c r="P156" s="981">
        <f t="shared" si="5"/>
        <v>0</v>
      </c>
    </row>
    <row r="157" spans="2:16" ht="15.75" customHeight="1">
      <c r="B157" s="959" t="s">
        <v>772</v>
      </c>
      <c r="C157" s="978"/>
      <c r="D157" s="979"/>
      <c r="E157" s="979"/>
      <c r="F157" s="979"/>
      <c r="G157" s="979"/>
      <c r="H157" s="980"/>
      <c r="I157" s="965">
        <f t="shared" si="4"/>
        <v>0</v>
      </c>
      <c r="J157" s="978"/>
      <c r="K157" s="979"/>
      <c r="L157" s="979"/>
      <c r="M157" s="979"/>
      <c r="N157" s="979"/>
      <c r="O157" s="980"/>
      <c r="P157" s="981">
        <f t="shared" si="5"/>
        <v>0</v>
      </c>
    </row>
    <row r="158" spans="2:16" ht="15.75" customHeight="1">
      <c r="B158" s="959" t="s">
        <v>773</v>
      </c>
      <c r="C158" s="978"/>
      <c r="D158" s="979"/>
      <c r="E158" s="979"/>
      <c r="F158" s="979"/>
      <c r="G158" s="979"/>
      <c r="H158" s="980"/>
      <c r="I158" s="965">
        <f t="shared" si="4"/>
        <v>0</v>
      </c>
      <c r="J158" s="978"/>
      <c r="K158" s="979"/>
      <c r="L158" s="979"/>
      <c r="M158" s="979"/>
      <c r="N158" s="979"/>
      <c r="O158" s="980"/>
      <c r="P158" s="981">
        <f t="shared" si="5"/>
        <v>0</v>
      </c>
    </row>
    <row r="159" spans="2:16" ht="15.75" customHeight="1">
      <c r="B159" s="959" t="s">
        <v>774</v>
      </c>
      <c r="C159" s="978"/>
      <c r="D159" s="979"/>
      <c r="E159" s="979"/>
      <c r="F159" s="979"/>
      <c r="G159" s="979"/>
      <c r="H159" s="980"/>
      <c r="I159" s="965">
        <f t="shared" si="4"/>
        <v>0</v>
      </c>
      <c r="J159" s="978"/>
      <c r="K159" s="979"/>
      <c r="L159" s="979"/>
      <c r="M159" s="979"/>
      <c r="N159" s="979"/>
      <c r="O159" s="980"/>
      <c r="P159" s="981">
        <f t="shared" si="5"/>
        <v>0</v>
      </c>
    </row>
    <row r="160" spans="2:16" ht="15.75" customHeight="1">
      <c r="B160" s="959" t="s">
        <v>775</v>
      </c>
      <c r="C160" s="978"/>
      <c r="D160" s="979"/>
      <c r="E160" s="979"/>
      <c r="F160" s="979"/>
      <c r="G160" s="979"/>
      <c r="H160" s="980"/>
      <c r="I160" s="965">
        <f t="shared" si="4"/>
        <v>0</v>
      </c>
      <c r="J160" s="978"/>
      <c r="K160" s="979"/>
      <c r="L160" s="979"/>
      <c r="M160" s="979"/>
      <c r="N160" s="979"/>
      <c r="O160" s="980"/>
      <c r="P160" s="981">
        <f t="shared" si="5"/>
        <v>0</v>
      </c>
    </row>
    <row r="161" spans="2:16" ht="15.75" customHeight="1">
      <c r="B161" s="959" t="s">
        <v>776</v>
      </c>
      <c r="C161" s="978"/>
      <c r="D161" s="979"/>
      <c r="E161" s="979"/>
      <c r="F161" s="979"/>
      <c r="G161" s="979"/>
      <c r="H161" s="980"/>
      <c r="I161" s="965">
        <f t="shared" si="4"/>
        <v>0</v>
      </c>
      <c r="J161" s="978"/>
      <c r="K161" s="979"/>
      <c r="L161" s="979"/>
      <c r="M161" s="979"/>
      <c r="N161" s="979"/>
      <c r="O161" s="980"/>
      <c r="P161" s="981">
        <f t="shared" si="5"/>
        <v>0</v>
      </c>
    </row>
    <row r="162" spans="2:16" ht="15.75" customHeight="1">
      <c r="B162" s="959" t="s">
        <v>777</v>
      </c>
      <c r="C162" s="978"/>
      <c r="D162" s="979"/>
      <c r="E162" s="979"/>
      <c r="F162" s="979"/>
      <c r="G162" s="979"/>
      <c r="H162" s="980"/>
      <c r="I162" s="965">
        <f t="shared" si="4"/>
        <v>0</v>
      </c>
      <c r="J162" s="978"/>
      <c r="K162" s="979"/>
      <c r="L162" s="979"/>
      <c r="M162" s="979"/>
      <c r="N162" s="979"/>
      <c r="O162" s="980"/>
      <c r="P162" s="981">
        <f t="shared" si="5"/>
        <v>0</v>
      </c>
    </row>
    <row r="163" spans="2:16" ht="15.75" customHeight="1">
      <c r="B163" s="959" t="s">
        <v>778</v>
      </c>
      <c r="C163" s="978"/>
      <c r="D163" s="979"/>
      <c r="E163" s="979"/>
      <c r="F163" s="979"/>
      <c r="G163" s="979"/>
      <c r="H163" s="980"/>
      <c r="I163" s="965">
        <f t="shared" si="4"/>
        <v>0</v>
      </c>
      <c r="J163" s="978"/>
      <c r="K163" s="979"/>
      <c r="L163" s="979"/>
      <c r="M163" s="979"/>
      <c r="N163" s="979"/>
      <c r="O163" s="980"/>
      <c r="P163" s="981">
        <f t="shared" si="5"/>
        <v>0</v>
      </c>
    </row>
    <row r="164" spans="2:16" ht="15.75" customHeight="1">
      <c r="B164" s="959" t="s">
        <v>779</v>
      </c>
      <c r="C164" s="978"/>
      <c r="D164" s="979"/>
      <c r="E164" s="979"/>
      <c r="F164" s="979"/>
      <c r="G164" s="979"/>
      <c r="H164" s="980"/>
      <c r="I164" s="965">
        <f t="shared" si="4"/>
        <v>0</v>
      </c>
      <c r="J164" s="978"/>
      <c r="K164" s="979"/>
      <c r="L164" s="979"/>
      <c r="M164" s="979"/>
      <c r="N164" s="979"/>
      <c r="O164" s="980"/>
      <c r="P164" s="981">
        <f t="shared" si="5"/>
        <v>0</v>
      </c>
    </row>
    <row r="165" spans="2:16" ht="15.75" customHeight="1">
      <c r="B165" s="959" t="s">
        <v>780</v>
      </c>
      <c r="C165" s="978"/>
      <c r="D165" s="979"/>
      <c r="E165" s="979"/>
      <c r="F165" s="979"/>
      <c r="G165" s="979"/>
      <c r="H165" s="980"/>
      <c r="I165" s="965">
        <f t="shared" si="4"/>
        <v>0</v>
      </c>
      <c r="J165" s="978"/>
      <c r="K165" s="979"/>
      <c r="L165" s="979"/>
      <c r="M165" s="979"/>
      <c r="N165" s="979"/>
      <c r="O165" s="980"/>
      <c r="P165" s="981">
        <f t="shared" si="5"/>
        <v>0</v>
      </c>
    </row>
    <row r="166" spans="2:16" ht="15.75" customHeight="1">
      <c r="B166" s="959" t="s">
        <v>781</v>
      </c>
      <c r="C166" s="978"/>
      <c r="D166" s="979"/>
      <c r="E166" s="979"/>
      <c r="F166" s="979"/>
      <c r="G166" s="979"/>
      <c r="H166" s="980"/>
      <c r="I166" s="965">
        <f t="shared" si="4"/>
        <v>0</v>
      </c>
      <c r="J166" s="978"/>
      <c r="K166" s="979"/>
      <c r="L166" s="979"/>
      <c r="M166" s="979"/>
      <c r="N166" s="979"/>
      <c r="O166" s="980"/>
      <c r="P166" s="981">
        <f t="shared" si="5"/>
        <v>0</v>
      </c>
    </row>
    <row r="167" spans="2:16" ht="15.75" customHeight="1">
      <c r="B167" s="959" t="s">
        <v>782</v>
      </c>
      <c r="C167" s="978"/>
      <c r="D167" s="979"/>
      <c r="E167" s="979"/>
      <c r="F167" s="979"/>
      <c r="G167" s="979"/>
      <c r="H167" s="980"/>
      <c r="I167" s="965">
        <f t="shared" si="4"/>
        <v>0</v>
      </c>
      <c r="J167" s="978"/>
      <c r="K167" s="979"/>
      <c r="L167" s="979"/>
      <c r="M167" s="979"/>
      <c r="N167" s="979"/>
      <c r="O167" s="980"/>
      <c r="P167" s="981">
        <f t="shared" si="5"/>
        <v>0</v>
      </c>
    </row>
    <row r="168" spans="2:16" ht="15.75" customHeight="1">
      <c r="B168" s="959" t="s">
        <v>783</v>
      </c>
      <c r="C168" s="978"/>
      <c r="D168" s="979"/>
      <c r="E168" s="979"/>
      <c r="F168" s="979"/>
      <c r="G168" s="979"/>
      <c r="H168" s="980"/>
      <c r="I168" s="965">
        <f t="shared" si="4"/>
        <v>0</v>
      </c>
      <c r="J168" s="978"/>
      <c r="K168" s="979"/>
      <c r="L168" s="979"/>
      <c r="M168" s="979"/>
      <c r="N168" s="979"/>
      <c r="O168" s="980"/>
      <c r="P168" s="981">
        <f t="shared" si="5"/>
        <v>0</v>
      </c>
    </row>
    <row r="169" spans="2:16" ht="15.75" customHeight="1">
      <c r="B169" s="959" t="s">
        <v>784</v>
      </c>
      <c r="C169" s="978"/>
      <c r="D169" s="979"/>
      <c r="E169" s="979"/>
      <c r="F169" s="979"/>
      <c r="G169" s="979"/>
      <c r="H169" s="980"/>
      <c r="I169" s="965">
        <f t="shared" si="4"/>
        <v>0</v>
      </c>
      <c r="J169" s="978"/>
      <c r="K169" s="979"/>
      <c r="L169" s="979"/>
      <c r="M169" s="979"/>
      <c r="N169" s="979"/>
      <c r="O169" s="980"/>
      <c r="P169" s="981">
        <f t="shared" si="5"/>
        <v>0</v>
      </c>
    </row>
    <row r="170" spans="2:16" ht="15.75" customHeight="1">
      <c r="B170" s="959" t="s">
        <v>785</v>
      </c>
      <c r="C170" s="978"/>
      <c r="D170" s="979"/>
      <c r="E170" s="979"/>
      <c r="F170" s="979"/>
      <c r="G170" s="979"/>
      <c r="H170" s="980"/>
      <c r="I170" s="965">
        <f t="shared" si="4"/>
        <v>0</v>
      </c>
      <c r="J170" s="978"/>
      <c r="K170" s="979"/>
      <c r="L170" s="979"/>
      <c r="M170" s="979"/>
      <c r="N170" s="979"/>
      <c r="O170" s="980"/>
      <c r="P170" s="981">
        <f t="shared" si="5"/>
        <v>0</v>
      </c>
    </row>
    <row r="171" spans="2:16" ht="15.75" customHeight="1">
      <c r="B171" s="959" t="s">
        <v>786</v>
      </c>
      <c r="C171" s="978"/>
      <c r="D171" s="979"/>
      <c r="E171" s="979"/>
      <c r="F171" s="979"/>
      <c r="G171" s="979"/>
      <c r="H171" s="980"/>
      <c r="I171" s="965">
        <f t="shared" si="4"/>
        <v>0</v>
      </c>
      <c r="J171" s="978"/>
      <c r="K171" s="979"/>
      <c r="L171" s="979"/>
      <c r="M171" s="979"/>
      <c r="N171" s="979"/>
      <c r="O171" s="980"/>
      <c r="P171" s="981">
        <f t="shared" si="5"/>
        <v>0</v>
      </c>
    </row>
    <row r="172" spans="2:16" ht="15.75" customHeight="1">
      <c r="B172" s="959" t="s">
        <v>787</v>
      </c>
      <c r="C172" s="978"/>
      <c r="D172" s="979"/>
      <c r="E172" s="979"/>
      <c r="F172" s="979"/>
      <c r="G172" s="979"/>
      <c r="H172" s="980"/>
      <c r="I172" s="965">
        <f t="shared" si="4"/>
        <v>0</v>
      </c>
      <c r="J172" s="978"/>
      <c r="K172" s="979"/>
      <c r="L172" s="979"/>
      <c r="M172" s="979"/>
      <c r="N172" s="979"/>
      <c r="O172" s="980"/>
      <c r="P172" s="981">
        <f t="shared" si="5"/>
        <v>0</v>
      </c>
    </row>
    <row r="173" spans="2:16" ht="15.75" customHeight="1">
      <c r="B173" s="959" t="s">
        <v>788</v>
      </c>
      <c r="C173" s="978"/>
      <c r="D173" s="979"/>
      <c r="E173" s="979"/>
      <c r="F173" s="979"/>
      <c r="G173" s="979"/>
      <c r="H173" s="980"/>
      <c r="I173" s="965">
        <f t="shared" si="4"/>
        <v>0</v>
      </c>
      <c r="J173" s="978"/>
      <c r="K173" s="979"/>
      <c r="L173" s="979"/>
      <c r="M173" s="979"/>
      <c r="N173" s="979"/>
      <c r="O173" s="980"/>
      <c r="P173" s="981">
        <f t="shared" si="5"/>
        <v>0</v>
      </c>
    </row>
    <row r="174" spans="2:16" ht="15.75" customHeight="1">
      <c r="B174" s="959" t="s">
        <v>789</v>
      </c>
      <c r="C174" s="978"/>
      <c r="D174" s="979"/>
      <c r="E174" s="979"/>
      <c r="F174" s="979"/>
      <c r="G174" s="979"/>
      <c r="H174" s="980"/>
      <c r="I174" s="965">
        <f t="shared" si="4"/>
        <v>0</v>
      </c>
      <c r="J174" s="978"/>
      <c r="K174" s="979"/>
      <c r="L174" s="979"/>
      <c r="M174" s="979"/>
      <c r="N174" s="979"/>
      <c r="O174" s="980"/>
      <c r="P174" s="981">
        <f t="shared" si="5"/>
        <v>0</v>
      </c>
    </row>
    <row r="175" spans="2:16" ht="15.75" customHeight="1">
      <c r="B175" s="959" t="s">
        <v>790</v>
      </c>
      <c r="C175" s="978"/>
      <c r="D175" s="979"/>
      <c r="E175" s="979"/>
      <c r="F175" s="979"/>
      <c r="G175" s="979"/>
      <c r="H175" s="980"/>
      <c r="I175" s="965">
        <f t="shared" si="4"/>
        <v>0</v>
      </c>
      <c r="J175" s="978"/>
      <c r="K175" s="979"/>
      <c r="L175" s="979"/>
      <c r="M175" s="979"/>
      <c r="N175" s="979"/>
      <c r="O175" s="980"/>
      <c r="P175" s="981">
        <f t="shared" si="5"/>
        <v>0</v>
      </c>
    </row>
    <row r="176" spans="2:16" ht="15.75" customHeight="1">
      <c r="B176" s="959" t="s">
        <v>791</v>
      </c>
      <c r="C176" s="978"/>
      <c r="D176" s="979"/>
      <c r="E176" s="979"/>
      <c r="F176" s="979"/>
      <c r="G176" s="979"/>
      <c r="H176" s="980"/>
      <c r="I176" s="965">
        <f t="shared" si="4"/>
        <v>0</v>
      </c>
      <c r="J176" s="978"/>
      <c r="K176" s="979"/>
      <c r="L176" s="979"/>
      <c r="M176" s="979"/>
      <c r="N176" s="979"/>
      <c r="O176" s="980"/>
      <c r="P176" s="981">
        <f t="shared" si="5"/>
        <v>0</v>
      </c>
    </row>
    <row r="177" spans="2:16" ht="15.75" customHeight="1">
      <c r="B177" s="959" t="s">
        <v>792</v>
      </c>
      <c r="C177" s="978"/>
      <c r="D177" s="979"/>
      <c r="E177" s="979"/>
      <c r="F177" s="979"/>
      <c r="G177" s="979"/>
      <c r="H177" s="980"/>
      <c r="I177" s="965">
        <f t="shared" si="4"/>
        <v>0</v>
      </c>
      <c r="J177" s="978"/>
      <c r="K177" s="979"/>
      <c r="L177" s="979"/>
      <c r="M177" s="979"/>
      <c r="N177" s="979"/>
      <c r="O177" s="980"/>
      <c r="P177" s="981">
        <f t="shared" si="5"/>
        <v>0</v>
      </c>
    </row>
    <row r="178" spans="2:16" ht="15.75" customHeight="1">
      <c r="B178" s="959" t="s">
        <v>793</v>
      </c>
      <c r="C178" s="978"/>
      <c r="D178" s="979"/>
      <c r="E178" s="979"/>
      <c r="F178" s="979"/>
      <c r="G178" s="979"/>
      <c r="H178" s="980"/>
      <c r="I178" s="965">
        <f t="shared" si="4"/>
        <v>0</v>
      </c>
      <c r="J178" s="978"/>
      <c r="K178" s="979"/>
      <c r="L178" s="979"/>
      <c r="M178" s="979"/>
      <c r="N178" s="979"/>
      <c r="O178" s="980"/>
      <c r="P178" s="981">
        <f t="shared" si="5"/>
        <v>0</v>
      </c>
    </row>
    <row r="179" spans="2:16" ht="15.75" customHeight="1">
      <c r="B179" s="959" t="s">
        <v>794</v>
      </c>
      <c r="C179" s="978"/>
      <c r="D179" s="979"/>
      <c r="E179" s="979"/>
      <c r="F179" s="979"/>
      <c r="G179" s="979"/>
      <c r="H179" s="980"/>
      <c r="I179" s="965">
        <f t="shared" si="4"/>
        <v>0</v>
      </c>
      <c r="J179" s="978"/>
      <c r="K179" s="979"/>
      <c r="L179" s="979"/>
      <c r="M179" s="979"/>
      <c r="N179" s="979"/>
      <c r="O179" s="980"/>
      <c r="P179" s="981">
        <f t="shared" si="5"/>
        <v>0</v>
      </c>
    </row>
    <row r="180" spans="2:16" ht="15.75" customHeight="1">
      <c r="B180" s="959" t="s">
        <v>795</v>
      </c>
      <c r="C180" s="978"/>
      <c r="D180" s="979"/>
      <c r="E180" s="979"/>
      <c r="F180" s="979"/>
      <c r="G180" s="979"/>
      <c r="H180" s="980"/>
      <c r="I180" s="965">
        <f t="shared" si="4"/>
        <v>0</v>
      </c>
      <c r="J180" s="978"/>
      <c r="K180" s="979"/>
      <c r="L180" s="979"/>
      <c r="M180" s="979"/>
      <c r="N180" s="979"/>
      <c r="O180" s="980"/>
      <c r="P180" s="981">
        <f t="shared" si="5"/>
        <v>0</v>
      </c>
    </row>
    <row r="181" spans="2:16" ht="15.75" customHeight="1">
      <c r="B181" s="959" t="s">
        <v>796</v>
      </c>
      <c r="C181" s="978"/>
      <c r="D181" s="979"/>
      <c r="E181" s="979"/>
      <c r="F181" s="979"/>
      <c r="G181" s="979"/>
      <c r="H181" s="980"/>
      <c r="I181" s="965">
        <f t="shared" si="4"/>
        <v>0</v>
      </c>
      <c r="J181" s="978"/>
      <c r="K181" s="979"/>
      <c r="L181" s="979"/>
      <c r="M181" s="979"/>
      <c r="N181" s="979"/>
      <c r="O181" s="980"/>
      <c r="P181" s="981">
        <f t="shared" si="5"/>
        <v>0</v>
      </c>
    </row>
    <row r="182" spans="2:16" ht="15.75" customHeight="1">
      <c r="B182" s="959" t="s">
        <v>797</v>
      </c>
      <c r="C182" s="978"/>
      <c r="D182" s="979"/>
      <c r="E182" s="979"/>
      <c r="F182" s="979"/>
      <c r="G182" s="979"/>
      <c r="H182" s="980"/>
      <c r="I182" s="965">
        <f t="shared" si="4"/>
        <v>0</v>
      </c>
      <c r="J182" s="978"/>
      <c r="K182" s="979"/>
      <c r="L182" s="979"/>
      <c r="M182" s="979"/>
      <c r="N182" s="979"/>
      <c r="O182" s="980"/>
      <c r="P182" s="981">
        <f t="shared" si="5"/>
        <v>0</v>
      </c>
    </row>
    <row r="183" spans="2:16" ht="15.75" customHeight="1">
      <c r="B183" s="959" t="s">
        <v>798</v>
      </c>
      <c r="C183" s="978"/>
      <c r="D183" s="979"/>
      <c r="E183" s="979"/>
      <c r="F183" s="979"/>
      <c r="G183" s="979"/>
      <c r="H183" s="980"/>
      <c r="I183" s="965">
        <f t="shared" si="4"/>
        <v>0</v>
      </c>
      <c r="J183" s="978"/>
      <c r="K183" s="979"/>
      <c r="L183" s="979"/>
      <c r="M183" s="979"/>
      <c r="N183" s="979"/>
      <c r="O183" s="980"/>
      <c r="P183" s="981">
        <f t="shared" si="5"/>
        <v>0</v>
      </c>
    </row>
    <row r="184" spans="2:16" ht="15.75" customHeight="1">
      <c r="B184" s="959" t="s">
        <v>799</v>
      </c>
      <c r="C184" s="978"/>
      <c r="D184" s="979"/>
      <c r="E184" s="979"/>
      <c r="F184" s="979"/>
      <c r="G184" s="979"/>
      <c r="H184" s="980"/>
      <c r="I184" s="965">
        <f t="shared" si="4"/>
        <v>0</v>
      </c>
      <c r="J184" s="978"/>
      <c r="K184" s="979"/>
      <c r="L184" s="979"/>
      <c r="M184" s="979"/>
      <c r="N184" s="979"/>
      <c r="O184" s="980"/>
      <c r="P184" s="981">
        <f t="shared" si="5"/>
        <v>0</v>
      </c>
    </row>
    <row r="185" spans="2:16" ht="15.75" customHeight="1">
      <c r="B185" s="959" t="s">
        <v>800</v>
      </c>
      <c r="C185" s="978"/>
      <c r="D185" s="979"/>
      <c r="E185" s="979"/>
      <c r="F185" s="979"/>
      <c r="G185" s="979"/>
      <c r="H185" s="980"/>
      <c r="I185" s="965">
        <f t="shared" si="4"/>
        <v>0</v>
      </c>
      <c r="J185" s="978"/>
      <c r="K185" s="979"/>
      <c r="L185" s="979"/>
      <c r="M185" s="979"/>
      <c r="N185" s="979"/>
      <c r="O185" s="980"/>
      <c r="P185" s="981">
        <f t="shared" si="5"/>
        <v>0</v>
      </c>
    </row>
    <row r="186" spans="2:16" ht="15.75" customHeight="1">
      <c r="B186" s="959" t="s">
        <v>801</v>
      </c>
      <c r="C186" s="978"/>
      <c r="D186" s="979"/>
      <c r="E186" s="979"/>
      <c r="F186" s="979"/>
      <c r="G186" s="979"/>
      <c r="H186" s="980"/>
      <c r="I186" s="965">
        <f t="shared" si="4"/>
        <v>0</v>
      </c>
      <c r="J186" s="978"/>
      <c r="K186" s="979"/>
      <c r="L186" s="979"/>
      <c r="M186" s="979"/>
      <c r="N186" s="979"/>
      <c r="O186" s="980"/>
      <c r="P186" s="981">
        <f t="shared" si="5"/>
        <v>0</v>
      </c>
    </row>
    <row r="187" spans="2:16" ht="15.75" customHeight="1">
      <c r="B187" s="959" t="s">
        <v>802</v>
      </c>
      <c r="C187" s="978"/>
      <c r="D187" s="979"/>
      <c r="E187" s="979"/>
      <c r="F187" s="979"/>
      <c r="G187" s="979"/>
      <c r="H187" s="980"/>
      <c r="I187" s="965">
        <f t="shared" si="4"/>
        <v>0</v>
      </c>
      <c r="J187" s="978"/>
      <c r="K187" s="979"/>
      <c r="L187" s="979"/>
      <c r="M187" s="979"/>
      <c r="N187" s="979"/>
      <c r="O187" s="980"/>
      <c r="P187" s="981">
        <f t="shared" si="5"/>
        <v>0</v>
      </c>
    </row>
    <row r="188" spans="2:16" ht="15.75" customHeight="1">
      <c r="B188" s="959" t="s">
        <v>803</v>
      </c>
      <c r="C188" s="978"/>
      <c r="D188" s="979"/>
      <c r="E188" s="979"/>
      <c r="F188" s="979"/>
      <c r="G188" s="979"/>
      <c r="H188" s="980"/>
      <c r="I188" s="965">
        <f t="shared" si="4"/>
        <v>0</v>
      </c>
      <c r="J188" s="978"/>
      <c r="K188" s="979"/>
      <c r="L188" s="979"/>
      <c r="M188" s="979"/>
      <c r="N188" s="979"/>
      <c r="O188" s="980"/>
      <c r="P188" s="981">
        <f t="shared" si="5"/>
        <v>0</v>
      </c>
    </row>
    <row r="189" spans="2:16" ht="15.75" customHeight="1">
      <c r="B189" s="959" t="s">
        <v>804</v>
      </c>
      <c r="C189" s="978"/>
      <c r="D189" s="979"/>
      <c r="E189" s="979"/>
      <c r="F189" s="979"/>
      <c r="G189" s="979"/>
      <c r="H189" s="980"/>
      <c r="I189" s="965">
        <f t="shared" si="4"/>
        <v>0</v>
      </c>
      <c r="J189" s="978"/>
      <c r="K189" s="979"/>
      <c r="L189" s="979"/>
      <c r="M189" s="979"/>
      <c r="N189" s="979"/>
      <c r="O189" s="980"/>
      <c r="P189" s="981">
        <f t="shared" si="5"/>
        <v>0</v>
      </c>
    </row>
    <row r="190" spans="2:16" ht="15.75" customHeight="1">
      <c r="B190" s="959" t="s">
        <v>805</v>
      </c>
      <c r="C190" s="978"/>
      <c r="D190" s="979"/>
      <c r="E190" s="979"/>
      <c r="F190" s="979"/>
      <c r="G190" s="979"/>
      <c r="H190" s="980"/>
      <c r="I190" s="965">
        <f t="shared" si="4"/>
        <v>0</v>
      </c>
      <c r="J190" s="978"/>
      <c r="K190" s="979"/>
      <c r="L190" s="979"/>
      <c r="M190" s="979"/>
      <c r="N190" s="979"/>
      <c r="O190" s="980"/>
      <c r="P190" s="981">
        <f t="shared" si="5"/>
        <v>0</v>
      </c>
    </row>
    <row r="191" spans="2:16" ht="15.75" customHeight="1">
      <c r="B191" s="959" t="s">
        <v>806</v>
      </c>
      <c r="C191" s="978"/>
      <c r="D191" s="979"/>
      <c r="E191" s="979"/>
      <c r="F191" s="979"/>
      <c r="G191" s="979"/>
      <c r="H191" s="980"/>
      <c r="I191" s="965">
        <f t="shared" si="4"/>
        <v>0</v>
      </c>
      <c r="J191" s="978"/>
      <c r="K191" s="979"/>
      <c r="L191" s="979"/>
      <c r="M191" s="979"/>
      <c r="N191" s="979"/>
      <c r="O191" s="980"/>
      <c r="P191" s="981">
        <f t="shared" si="5"/>
        <v>0</v>
      </c>
    </row>
    <row r="192" spans="2:16" ht="15.75" customHeight="1">
      <c r="B192" s="959" t="s">
        <v>807</v>
      </c>
      <c r="C192" s="978"/>
      <c r="D192" s="979"/>
      <c r="E192" s="979"/>
      <c r="F192" s="979"/>
      <c r="G192" s="979"/>
      <c r="H192" s="980"/>
      <c r="I192" s="965">
        <f t="shared" si="4"/>
        <v>0</v>
      </c>
      <c r="J192" s="978"/>
      <c r="K192" s="979"/>
      <c r="L192" s="979"/>
      <c r="M192" s="979"/>
      <c r="N192" s="979"/>
      <c r="O192" s="980"/>
      <c r="P192" s="981">
        <f t="shared" si="5"/>
        <v>0</v>
      </c>
    </row>
    <row r="193" spans="2:16" ht="15.75" customHeight="1">
      <c r="B193" s="959" t="s">
        <v>808</v>
      </c>
      <c r="C193" s="978"/>
      <c r="D193" s="979"/>
      <c r="E193" s="979"/>
      <c r="F193" s="979"/>
      <c r="G193" s="979"/>
      <c r="H193" s="980"/>
      <c r="I193" s="965">
        <f t="shared" si="4"/>
        <v>0</v>
      </c>
      <c r="J193" s="978"/>
      <c r="K193" s="979"/>
      <c r="L193" s="979"/>
      <c r="M193" s="979"/>
      <c r="N193" s="979"/>
      <c r="O193" s="980"/>
      <c r="P193" s="981">
        <f t="shared" si="5"/>
        <v>0</v>
      </c>
    </row>
    <row r="194" spans="2:16" ht="15.75" customHeight="1">
      <c r="B194" s="959" t="s">
        <v>809</v>
      </c>
      <c r="C194" s="978"/>
      <c r="D194" s="979"/>
      <c r="E194" s="979"/>
      <c r="F194" s="979"/>
      <c r="G194" s="979"/>
      <c r="H194" s="980"/>
      <c r="I194" s="965">
        <f t="shared" si="4"/>
        <v>0</v>
      </c>
      <c r="J194" s="978"/>
      <c r="K194" s="979"/>
      <c r="L194" s="979"/>
      <c r="M194" s="979"/>
      <c r="N194" s="979"/>
      <c r="O194" s="980"/>
      <c r="P194" s="981">
        <f t="shared" si="5"/>
        <v>0</v>
      </c>
    </row>
    <row r="195" spans="2:16" ht="15.75" customHeight="1">
      <c r="B195" s="959" t="s">
        <v>810</v>
      </c>
      <c r="C195" s="978"/>
      <c r="D195" s="979"/>
      <c r="E195" s="979"/>
      <c r="F195" s="979"/>
      <c r="G195" s="979"/>
      <c r="H195" s="980"/>
      <c r="I195" s="965">
        <f t="shared" si="4"/>
        <v>0</v>
      </c>
      <c r="J195" s="978"/>
      <c r="K195" s="979"/>
      <c r="L195" s="979"/>
      <c r="M195" s="979"/>
      <c r="N195" s="979"/>
      <c r="O195" s="980"/>
      <c r="P195" s="981">
        <f t="shared" si="5"/>
        <v>0</v>
      </c>
    </row>
    <row r="196" spans="2:16" ht="15.75" customHeight="1">
      <c r="B196" s="959" t="s">
        <v>811</v>
      </c>
      <c r="C196" s="978"/>
      <c r="D196" s="979"/>
      <c r="E196" s="979"/>
      <c r="F196" s="979"/>
      <c r="G196" s="979"/>
      <c r="H196" s="980"/>
      <c r="I196" s="965">
        <f t="shared" si="4"/>
        <v>0</v>
      </c>
      <c r="J196" s="978"/>
      <c r="K196" s="979"/>
      <c r="L196" s="979"/>
      <c r="M196" s="979"/>
      <c r="N196" s="979"/>
      <c r="O196" s="980"/>
      <c r="P196" s="981">
        <f t="shared" si="5"/>
        <v>0</v>
      </c>
    </row>
    <row r="197" spans="2:16" ht="15.75" customHeight="1">
      <c r="B197" s="959" t="s">
        <v>812</v>
      </c>
      <c r="C197" s="978"/>
      <c r="D197" s="979"/>
      <c r="E197" s="979"/>
      <c r="F197" s="979"/>
      <c r="G197" s="979"/>
      <c r="H197" s="980"/>
      <c r="I197" s="965">
        <f t="shared" si="4"/>
        <v>0</v>
      </c>
      <c r="J197" s="978"/>
      <c r="K197" s="979"/>
      <c r="L197" s="979"/>
      <c r="M197" s="979"/>
      <c r="N197" s="979"/>
      <c r="O197" s="980"/>
      <c r="P197" s="981">
        <f t="shared" si="5"/>
        <v>0</v>
      </c>
    </row>
    <row r="198" spans="2:16" ht="15.75" customHeight="1">
      <c r="B198" s="959" t="s">
        <v>813</v>
      </c>
      <c r="C198" s="978"/>
      <c r="D198" s="979"/>
      <c r="E198" s="979"/>
      <c r="F198" s="979"/>
      <c r="G198" s="979"/>
      <c r="H198" s="980"/>
      <c r="I198" s="965">
        <f t="shared" si="4"/>
        <v>0</v>
      </c>
      <c r="J198" s="978"/>
      <c r="K198" s="979"/>
      <c r="L198" s="979"/>
      <c r="M198" s="979"/>
      <c r="N198" s="979"/>
      <c r="O198" s="980"/>
      <c r="P198" s="981">
        <f t="shared" si="5"/>
        <v>0</v>
      </c>
    </row>
    <row r="199" spans="2:16" ht="15.75" customHeight="1">
      <c r="B199" s="959" t="s">
        <v>814</v>
      </c>
      <c r="C199" s="978"/>
      <c r="D199" s="979"/>
      <c r="E199" s="979"/>
      <c r="F199" s="979"/>
      <c r="G199" s="979"/>
      <c r="H199" s="980"/>
      <c r="I199" s="965">
        <f t="shared" si="4"/>
        <v>0</v>
      </c>
      <c r="J199" s="978"/>
      <c r="K199" s="979"/>
      <c r="L199" s="979"/>
      <c r="M199" s="979"/>
      <c r="N199" s="979"/>
      <c r="O199" s="980"/>
      <c r="P199" s="981">
        <f t="shared" si="5"/>
        <v>0</v>
      </c>
    </row>
    <row r="200" spans="2:16" ht="15.75" customHeight="1">
      <c r="B200" s="959" t="s">
        <v>815</v>
      </c>
      <c r="C200" s="978"/>
      <c r="D200" s="979"/>
      <c r="E200" s="979"/>
      <c r="F200" s="979"/>
      <c r="G200" s="979"/>
      <c r="H200" s="980"/>
      <c r="I200" s="965">
        <f t="shared" si="4"/>
        <v>0</v>
      </c>
      <c r="J200" s="978"/>
      <c r="K200" s="979"/>
      <c r="L200" s="979"/>
      <c r="M200" s="979"/>
      <c r="N200" s="979"/>
      <c r="O200" s="980"/>
      <c r="P200" s="981">
        <f t="shared" si="5"/>
        <v>0</v>
      </c>
    </row>
    <row r="201" spans="2:16" ht="15.75" customHeight="1">
      <c r="B201" s="959" t="s">
        <v>816</v>
      </c>
      <c r="C201" s="978"/>
      <c r="D201" s="979"/>
      <c r="E201" s="979"/>
      <c r="F201" s="979"/>
      <c r="G201" s="979"/>
      <c r="H201" s="980"/>
      <c r="I201" s="965">
        <f t="shared" si="4"/>
        <v>0</v>
      </c>
      <c r="J201" s="978"/>
      <c r="K201" s="979"/>
      <c r="L201" s="979"/>
      <c r="M201" s="979"/>
      <c r="N201" s="979"/>
      <c r="O201" s="980"/>
      <c r="P201" s="981">
        <f t="shared" si="5"/>
        <v>0</v>
      </c>
    </row>
    <row r="202" spans="2:16" ht="15.75" customHeight="1">
      <c r="B202" s="959" t="s">
        <v>817</v>
      </c>
      <c r="C202" s="978"/>
      <c r="D202" s="979"/>
      <c r="E202" s="979"/>
      <c r="F202" s="979"/>
      <c r="G202" s="979"/>
      <c r="H202" s="980"/>
      <c r="I202" s="965">
        <f t="shared" ref="I202:I265" si="6">SUM(C202:H202)</f>
        <v>0</v>
      </c>
      <c r="J202" s="978"/>
      <c r="K202" s="979"/>
      <c r="L202" s="979"/>
      <c r="M202" s="979"/>
      <c r="N202" s="979"/>
      <c r="O202" s="980"/>
      <c r="P202" s="981">
        <f t="shared" ref="P202:P265" si="7">SUM(J202:O202)</f>
        <v>0</v>
      </c>
    </row>
    <row r="203" spans="2:16" ht="15.75" customHeight="1">
      <c r="B203" s="959" t="s">
        <v>818</v>
      </c>
      <c r="C203" s="978"/>
      <c r="D203" s="979"/>
      <c r="E203" s="979"/>
      <c r="F203" s="979"/>
      <c r="G203" s="979"/>
      <c r="H203" s="980"/>
      <c r="I203" s="965">
        <f t="shared" si="6"/>
        <v>0</v>
      </c>
      <c r="J203" s="978"/>
      <c r="K203" s="979"/>
      <c r="L203" s="979"/>
      <c r="M203" s="979"/>
      <c r="N203" s="979"/>
      <c r="O203" s="980"/>
      <c r="P203" s="981">
        <f t="shared" si="7"/>
        <v>0</v>
      </c>
    </row>
    <row r="204" spans="2:16" ht="15.75" customHeight="1">
      <c r="B204" s="959" t="s">
        <v>819</v>
      </c>
      <c r="C204" s="978"/>
      <c r="D204" s="979"/>
      <c r="E204" s="979"/>
      <c r="F204" s="979"/>
      <c r="G204" s="979"/>
      <c r="H204" s="980"/>
      <c r="I204" s="965">
        <f t="shared" si="6"/>
        <v>0</v>
      </c>
      <c r="J204" s="978"/>
      <c r="K204" s="979"/>
      <c r="L204" s="979"/>
      <c r="M204" s="979"/>
      <c r="N204" s="979"/>
      <c r="O204" s="980"/>
      <c r="P204" s="981">
        <f t="shared" si="7"/>
        <v>0</v>
      </c>
    </row>
    <row r="205" spans="2:16" ht="15.75" customHeight="1">
      <c r="B205" s="959" t="s">
        <v>820</v>
      </c>
      <c r="C205" s="978"/>
      <c r="D205" s="979"/>
      <c r="E205" s="979"/>
      <c r="F205" s="979"/>
      <c r="G205" s="979"/>
      <c r="H205" s="980"/>
      <c r="I205" s="965">
        <f t="shared" si="6"/>
        <v>0</v>
      </c>
      <c r="J205" s="978"/>
      <c r="K205" s="979"/>
      <c r="L205" s="979"/>
      <c r="M205" s="979"/>
      <c r="N205" s="979"/>
      <c r="O205" s="980"/>
      <c r="P205" s="981">
        <f t="shared" si="7"/>
        <v>0</v>
      </c>
    </row>
    <row r="206" spans="2:16" ht="15.75" customHeight="1">
      <c r="B206" s="959" t="s">
        <v>821</v>
      </c>
      <c r="C206" s="978"/>
      <c r="D206" s="979"/>
      <c r="E206" s="979"/>
      <c r="F206" s="979"/>
      <c r="G206" s="979"/>
      <c r="H206" s="980"/>
      <c r="I206" s="965">
        <f t="shared" si="6"/>
        <v>0</v>
      </c>
      <c r="J206" s="978"/>
      <c r="K206" s="979"/>
      <c r="L206" s="979"/>
      <c r="M206" s="979"/>
      <c r="N206" s="979"/>
      <c r="O206" s="980"/>
      <c r="P206" s="981">
        <f t="shared" si="7"/>
        <v>0</v>
      </c>
    </row>
    <row r="207" spans="2:16" ht="15.75" customHeight="1">
      <c r="B207" s="959" t="s">
        <v>822</v>
      </c>
      <c r="C207" s="978"/>
      <c r="D207" s="979"/>
      <c r="E207" s="979"/>
      <c r="F207" s="979"/>
      <c r="G207" s="979"/>
      <c r="H207" s="980"/>
      <c r="I207" s="965">
        <f t="shared" si="6"/>
        <v>0</v>
      </c>
      <c r="J207" s="978"/>
      <c r="K207" s="979"/>
      <c r="L207" s="979"/>
      <c r="M207" s="979"/>
      <c r="N207" s="979"/>
      <c r="O207" s="980"/>
      <c r="P207" s="981">
        <f t="shared" si="7"/>
        <v>0</v>
      </c>
    </row>
    <row r="208" spans="2:16" ht="15.75" customHeight="1">
      <c r="B208" s="959" t="s">
        <v>823</v>
      </c>
      <c r="C208" s="978"/>
      <c r="D208" s="979"/>
      <c r="E208" s="979"/>
      <c r="F208" s="979"/>
      <c r="G208" s="979"/>
      <c r="H208" s="980"/>
      <c r="I208" s="965">
        <f t="shared" si="6"/>
        <v>0</v>
      </c>
      <c r="J208" s="978"/>
      <c r="K208" s="979"/>
      <c r="L208" s="979"/>
      <c r="M208" s="979"/>
      <c r="N208" s="979"/>
      <c r="O208" s="980"/>
      <c r="P208" s="981">
        <f t="shared" si="7"/>
        <v>0</v>
      </c>
    </row>
    <row r="209" spans="2:16" ht="15.75" customHeight="1">
      <c r="B209" s="959" t="s">
        <v>824</v>
      </c>
      <c r="C209" s="978"/>
      <c r="D209" s="979"/>
      <c r="E209" s="979"/>
      <c r="F209" s="979"/>
      <c r="G209" s="979"/>
      <c r="H209" s="980"/>
      <c r="I209" s="965">
        <f t="shared" si="6"/>
        <v>0</v>
      </c>
      <c r="J209" s="978"/>
      <c r="K209" s="979"/>
      <c r="L209" s="979"/>
      <c r="M209" s="979"/>
      <c r="N209" s="979"/>
      <c r="O209" s="980"/>
      <c r="P209" s="981">
        <f t="shared" si="7"/>
        <v>0</v>
      </c>
    </row>
    <row r="210" spans="2:16" ht="15.75" customHeight="1">
      <c r="B210" s="959" t="s">
        <v>825</v>
      </c>
      <c r="C210" s="978"/>
      <c r="D210" s="979"/>
      <c r="E210" s="979"/>
      <c r="F210" s="979"/>
      <c r="G210" s="979"/>
      <c r="H210" s="980"/>
      <c r="I210" s="965">
        <f t="shared" si="6"/>
        <v>0</v>
      </c>
      <c r="J210" s="978"/>
      <c r="K210" s="979"/>
      <c r="L210" s="979"/>
      <c r="M210" s="979"/>
      <c r="N210" s="979"/>
      <c r="O210" s="980"/>
      <c r="P210" s="981">
        <f t="shared" si="7"/>
        <v>0</v>
      </c>
    </row>
    <row r="211" spans="2:16" ht="15.75" customHeight="1">
      <c r="B211" s="959" t="s">
        <v>826</v>
      </c>
      <c r="C211" s="978"/>
      <c r="D211" s="979"/>
      <c r="E211" s="979"/>
      <c r="F211" s="979"/>
      <c r="G211" s="979"/>
      <c r="H211" s="980"/>
      <c r="I211" s="965">
        <f t="shared" si="6"/>
        <v>0</v>
      </c>
      <c r="J211" s="978"/>
      <c r="K211" s="979"/>
      <c r="L211" s="979"/>
      <c r="M211" s="979"/>
      <c r="N211" s="979"/>
      <c r="O211" s="980"/>
      <c r="P211" s="981">
        <f t="shared" si="7"/>
        <v>0</v>
      </c>
    </row>
    <row r="212" spans="2:16" ht="15.75" customHeight="1">
      <c r="B212" s="959" t="s">
        <v>827</v>
      </c>
      <c r="C212" s="978"/>
      <c r="D212" s="979"/>
      <c r="E212" s="979"/>
      <c r="F212" s="979"/>
      <c r="G212" s="979"/>
      <c r="H212" s="980"/>
      <c r="I212" s="965">
        <f t="shared" si="6"/>
        <v>0</v>
      </c>
      <c r="J212" s="978"/>
      <c r="K212" s="979"/>
      <c r="L212" s="979"/>
      <c r="M212" s="979"/>
      <c r="N212" s="979"/>
      <c r="O212" s="980"/>
      <c r="P212" s="981">
        <f t="shared" si="7"/>
        <v>0</v>
      </c>
    </row>
    <row r="213" spans="2:16" ht="15.75" customHeight="1">
      <c r="B213" s="959" t="s">
        <v>828</v>
      </c>
      <c r="C213" s="978"/>
      <c r="D213" s="979"/>
      <c r="E213" s="979"/>
      <c r="F213" s="979"/>
      <c r="G213" s="979"/>
      <c r="H213" s="980"/>
      <c r="I213" s="965">
        <f t="shared" si="6"/>
        <v>0</v>
      </c>
      <c r="J213" s="978"/>
      <c r="K213" s="979"/>
      <c r="L213" s="979"/>
      <c r="M213" s="979"/>
      <c r="N213" s="979"/>
      <c r="O213" s="980"/>
      <c r="P213" s="981">
        <f t="shared" si="7"/>
        <v>0</v>
      </c>
    </row>
    <row r="214" spans="2:16" ht="15.75" customHeight="1">
      <c r="B214" s="959" t="s">
        <v>829</v>
      </c>
      <c r="C214" s="978"/>
      <c r="D214" s="979"/>
      <c r="E214" s="979"/>
      <c r="F214" s="979"/>
      <c r="G214" s="979"/>
      <c r="H214" s="980"/>
      <c r="I214" s="965">
        <f t="shared" si="6"/>
        <v>0</v>
      </c>
      <c r="J214" s="978"/>
      <c r="K214" s="979"/>
      <c r="L214" s="979"/>
      <c r="M214" s="979"/>
      <c r="N214" s="979"/>
      <c r="O214" s="980"/>
      <c r="P214" s="981">
        <f t="shared" si="7"/>
        <v>0</v>
      </c>
    </row>
    <row r="215" spans="2:16" ht="15.75" customHeight="1">
      <c r="B215" s="959" t="s">
        <v>830</v>
      </c>
      <c r="C215" s="978"/>
      <c r="D215" s="979"/>
      <c r="E215" s="979"/>
      <c r="F215" s="979"/>
      <c r="G215" s="979"/>
      <c r="H215" s="980"/>
      <c r="I215" s="965">
        <f t="shared" si="6"/>
        <v>0</v>
      </c>
      <c r="J215" s="978"/>
      <c r="K215" s="979"/>
      <c r="L215" s="979"/>
      <c r="M215" s="979"/>
      <c r="N215" s="979"/>
      <c r="O215" s="980"/>
      <c r="P215" s="981">
        <f t="shared" si="7"/>
        <v>0</v>
      </c>
    </row>
    <row r="216" spans="2:16" ht="15.75" customHeight="1">
      <c r="B216" s="959" t="s">
        <v>831</v>
      </c>
      <c r="C216" s="978"/>
      <c r="D216" s="979"/>
      <c r="E216" s="979"/>
      <c r="F216" s="979"/>
      <c r="G216" s="979"/>
      <c r="H216" s="980"/>
      <c r="I216" s="965">
        <f t="shared" si="6"/>
        <v>0</v>
      </c>
      <c r="J216" s="978"/>
      <c r="K216" s="979"/>
      <c r="L216" s="979"/>
      <c r="M216" s="979"/>
      <c r="N216" s="979"/>
      <c r="O216" s="980"/>
      <c r="P216" s="981">
        <f t="shared" si="7"/>
        <v>0</v>
      </c>
    </row>
    <row r="217" spans="2:16" ht="15.75" customHeight="1">
      <c r="B217" s="959" t="s">
        <v>832</v>
      </c>
      <c r="C217" s="978"/>
      <c r="D217" s="979"/>
      <c r="E217" s="979"/>
      <c r="F217" s="979"/>
      <c r="G217" s="979"/>
      <c r="H217" s="980"/>
      <c r="I217" s="965">
        <f t="shared" si="6"/>
        <v>0</v>
      </c>
      <c r="J217" s="978"/>
      <c r="K217" s="979"/>
      <c r="L217" s="979"/>
      <c r="M217" s="979"/>
      <c r="N217" s="979"/>
      <c r="O217" s="980"/>
      <c r="P217" s="981">
        <f t="shared" si="7"/>
        <v>0</v>
      </c>
    </row>
    <row r="218" spans="2:16" ht="15.75" customHeight="1">
      <c r="B218" s="959" t="s">
        <v>833</v>
      </c>
      <c r="C218" s="978"/>
      <c r="D218" s="979"/>
      <c r="E218" s="979"/>
      <c r="F218" s="979"/>
      <c r="G218" s="979"/>
      <c r="H218" s="980"/>
      <c r="I218" s="965">
        <f t="shared" si="6"/>
        <v>0</v>
      </c>
      <c r="J218" s="978"/>
      <c r="K218" s="979"/>
      <c r="L218" s="979"/>
      <c r="M218" s="979"/>
      <c r="N218" s="979"/>
      <c r="O218" s="980"/>
      <c r="P218" s="981">
        <f t="shared" si="7"/>
        <v>0</v>
      </c>
    </row>
    <row r="219" spans="2:16" ht="15.75" customHeight="1">
      <c r="B219" s="959" t="s">
        <v>834</v>
      </c>
      <c r="C219" s="978"/>
      <c r="D219" s="979"/>
      <c r="E219" s="979"/>
      <c r="F219" s="979"/>
      <c r="G219" s="979"/>
      <c r="H219" s="980"/>
      <c r="I219" s="965">
        <f t="shared" si="6"/>
        <v>0</v>
      </c>
      <c r="J219" s="978"/>
      <c r="K219" s="979"/>
      <c r="L219" s="979"/>
      <c r="M219" s="979"/>
      <c r="N219" s="979"/>
      <c r="O219" s="980"/>
      <c r="P219" s="981">
        <f t="shared" si="7"/>
        <v>0</v>
      </c>
    </row>
    <row r="220" spans="2:16" ht="15.75" customHeight="1">
      <c r="B220" s="959" t="s">
        <v>835</v>
      </c>
      <c r="C220" s="978"/>
      <c r="D220" s="979"/>
      <c r="E220" s="979"/>
      <c r="F220" s="979"/>
      <c r="G220" s="979"/>
      <c r="H220" s="980"/>
      <c r="I220" s="965">
        <f t="shared" si="6"/>
        <v>0</v>
      </c>
      <c r="J220" s="978"/>
      <c r="K220" s="979"/>
      <c r="L220" s="979"/>
      <c r="M220" s="979"/>
      <c r="N220" s="979"/>
      <c r="O220" s="980"/>
      <c r="P220" s="981">
        <f t="shared" si="7"/>
        <v>0</v>
      </c>
    </row>
    <row r="221" spans="2:16" ht="15.75" customHeight="1">
      <c r="B221" s="959" t="s">
        <v>836</v>
      </c>
      <c r="C221" s="978"/>
      <c r="D221" s="979"/>
      <c r="E221" s="979"/>
      <c r="F221" s="979"/>
      <c r="G221" s="979"/>
      <c r="H221" s="980"/>
      <c r="I221" s="965">
        <f t="shared" si="6"/>
        <v>0</v>
      </c>
      <c r="J221" s="978"/>
      <c r="K221" s="979"/>
      <c r="L221" s="979"/>
      <c r="M221" s="979"/>
      <c r="N221" s="979"/>
      <c r="O221" s="980"/>
      <c r="P221" s="981">
        <f t="shared" si="7"/>
        <v>0</v>
      </c>
    </row>
    <row r="222" spans="2:16" ht="15.75" customHeight="1">
      <c r="B222" s="959" t="s">
        <v>837</v>
      </c>
      <c r="C222" s="978"/>
      <c r="D222" s="979"/>
      <c r="E222" s="979"/>
      <c r="F222" s="979"/>
      <c r="G222" s="979"/>
      <c r="H222" s="980"/>
      <c r="I222" s="965">
        <f t="shared" si="6"/>
        <v>0</v>
      </c>
      <c r="J222" s="978"/>
      <c r="K222" s="979"/>
      <c r="L222" s="979"/>
      <c r="M222" s="979"/>
      <c r="N222" s="979"/>
      <c r="O222" s="980"/>
      <c r="P222" s="981">
        <f t="shared" si="7"/>
        <v>0</v>
      </c>
    </row>
    <row r="223" spans="2:16" ht="15.75" customHeight="1">
      <c r="B223" s="959" t="s">
        <v>838</v>
      </c>
      <c r="C223" s="978"/>
      <c r="D223" s="979"/>
      <c r="E223" s="979"/>
      <c r="F223" s="979"/>
      <c r="G223" s="979"/>
      <c r="H223" s="980"/>
      <c r="I223" s="965">
        <f t="shared" si="6"/>
        <v>0</v>
      </c>
      <c r="J223" s="978"/>
      <c r="K223" s="979"/>
      <c r="L223" s="979"/>
      <c r="M223" s="979"/>
      <c r="N223" s="979"/>
      <c r="O223" s="980"/>
      <c r="P223" s="981">
        <f t="shared" si="7"/>
        <v>0</v>
      </c>
    </row>
    <row r="224" spans="2:16" ht="15.75" customHeight="1">
      <c r="B224" s="959" t="s">
        <v>839</v>
      </c>
      <c r="C224" s="978"/>
      <c r="D224" s="979"/>
      <c r="E224" s="979"/>
      <c r="F224" s="979"/>
      <c r="G224" s="979"/>
      <c r="H224" s="980"/>
      <c r="I224" s="965">
        <f t="shared" si="6"/>
        <v>0</v>
      </c>
      <c r="J224" s="978"/>
      <c r="K224" s="979"/>
      <c r="L224" s="979"/>
      <c r="M224" s="979"/>
      <c r="N224" s="979"/>
      <c r="O224" s="980"/>
      <c r="P224" s="981">
        <f t="shared" si="7"/>
        <v>0</v>
      </c>
    </row>
    <row r="225" spans="2:16" ht="15.75" customHeight="1">
      <c r="B225" s="959" t="s">
        <v>840</v>
      </c>
      <c r="C225" s="978"/>
      <c r="D225" s="979"/>
      <c r="E225" s="979"/>
      <c r="F225" s="979"/>
      <c r="G225" s="979"/>
      <c r="H225" s="980"/>
      <c r="I225" s="965">
        <f t="shared" si="6"/>
        <v>0</v>
      </c>
      <c r="J225" s="978"/>
      <c r="K225" s="979"/>
      <c r="L225" s="979"/>
      <c r="M225" s="979"/>
      <c r="N225" s="979"/>
      <c r="O225" s="980"/>
      <c r="P225" s="981">
        <f t="shared" si="7"/>
        <v>0</v>
      </c>
    </row>
    <row r="226" spans="2:16" ht="15.75" customHeight="1">
      <c r="B226" s="959" t="s">
        <v>841</v>
      </c>
      <c r="C226" s="978"/>
      <c r="D226" s="979"/>
      <c r="E226" s="979"/>
      <c r="F226" s="979"/>
      <c r="G226" s="979"/>
      <c r="H226" s="980"/>
      <c r="I226" s="965">
        <f t="shared" si="6"/>
        <v>0</v>
      </c>
      <c r="J226" s="978"/>
      <c r="K226" s="979"/>
      <c r="L226" s="979"/>
      <c r="M226" s="979"/>
      <c r="N226" s="979"/>
      <c r="O226" s="980"/>
      <c r="P226" s="981">
        <f t="shared" si="7"/>
        <v>0</v>
      </c>
    </row>
    <row r="227" spans="2:16" ht="15.75" customHeight="1">
      <c r="B227" s="959" t="s">
        <v>842</v>
      </c>
      <c r="C227" s="978"/>
      <c r="D227" s="979"/>
      <c r="E227" s="979"/>
      <c r="F227" s="979"/>
      <c r="G227" s="979"/>
      <c r="H227" s="980"/>
      <c r="I227" s="965">
        <f t="shared" si="6"/>
        <v>0</v>
      </c>
      <c r="J227" s="978"/>
      <c r="K227" s="979"/>
      <c r="L227" s="979"/>
      <c r="M227" s="979"/>
      <c r="N227" s="979"/>
      <c r="O227" s="980"/>
      <c r="P227" s="981">
        <f t="shared" si="7"/>
        <v>0</v>
      </c>
    </row>
    <row r="228" spans="2:16" ht="15.75" customHeight="1">
      <c r="B228" s="959" t="s">
        <v>843</v>
      </c>
      <c r="C228" s="978"/>
      <c r="D228" s="979"/>
      <c r="E228" s="979"/>
      <c r="F228" s="979"/>
      <c r="G228" s="979"/>
      <c r="H228" s="980"/>
      <c r="I228" s="965">
        <f t="shared" si="6"/>
        <v>0</v>
      </c>
      <c r="J228" s="978"/>
      <c r="K228" s="979"/>
      <c r="L228" s="979"/>
      <c r="M228" s="979"/>
      <c r="N228" s="979"/>
      <c r="O228" s="980"/>
      <c r="P228" s="981">
        <f t="shared" si="7"/>
        <v>0</v>
      </c>
    </row>
    <row r="229" spans="2:16" ht="15.75" customHeight="1">
      <c r="B229" s="959" t="s">
        <v>844</v>
      </c>
      <c r="C229" s="978"/>
      <c r="D229" s="979"/>
      <c r="E229" s="979"/>
      <c r="F229" s="979"/>
      <c r="G229" s="979"/>
      <c r="H229" s="980"/>
      <c r="I229" s="965">
        <f t="shared" si="6"/>
        <v>0</v>
      </c>
      <c r="J229" s="978"/>
      <c r="K229" s="979"/>
      <c r="L229" s="979"/>
      <c r="M229" s="979"/>
      <c r="N229" s="979"/>
      <c r="O229" s="980"/>
      <c r="P229" s="981">
        <f t="shared" si="7"/>
        <v>0</v>
      </c>
    </row>
    <row r="230" spans="2:16" ht="15.75" customHeight="1">
      <c r="B230" s="959" t="s">
        <v>845</v>
      </c>
      <c r="C230" s="978"/>
      <c r="D230" s="979"/>
      <c r="E230" s="979"/>
      <c r="F230" s="979"/>
      <c r="G230" s="979"/>
      <c r="H230" s="980"/>
      <c r="I230" s="965">
        <f t="shared" si="6"/>
        <v>0</v>
      </c>
      <c r="J230" s="978"/>
      <c r="K230" s="979"/>
      <c r="L230" s="979"/>
      <c r="M230" s="979"/>
      <c r="N230" s="979"/>
      <c r="O230" s="980"/>
      <c r="P230" s="981">
        <f t="shared" si="7"/>
        <v>0</v>
      </c>
    </row>
    <row r="231" spans="2:16" ht="15.75" customHeight="1">
      <c r="B231" s="959" t="s">
        <v>846</v>
      </c>
      <c r="C231" s="978"/>
      <c r="D231" s="979"/>
      <c r="E231" s="979"/>
      <c r="F231" s="979"/>
      <c r="G231" s="979"/>
      <c r="H231" s="980"/>
      <c r="I231" s="965">
        <f t="shared" si="6"/>
        <v>0</v>
      </c>
      <c r="J231" s="978"/>
      <c r="K231" s="979"/>
      <c r="L231" s="979"/>
      <c r="M231" s="979"/>
      <c r="N231" s="979"/>
      <c r="O231" s="980"/>
      <c r="P231" s="981">
        <f t="shared" si="7"/>
        <v>0</v>
      </c>
    </row>
    <row r="232" spans="2:16" ht="15.75" customHeight="1">
      <c r="B232" s="959" t="s">
        <v>847</v>
      </c>
      <c r="C232" s="978"/>
      <c r="D232" s="979"/>
      <c r="E232" s="979"/>
      <c r="F232" s="979"/>
      <c r="G232" s="979"/>
      <c r="H232" s="980"/>
      <c r="I232" s="965">
        <f t="shared" si="6"/>
        <v>0</v>
      </c>
      <c r="J232" s="978"/>
      <c r="K232" s="979"/>
      <c r="L232" s="979"/>
      <c r="M232" s="979"/>
      <c r="N232" s="979"/>
      <c r="O232" s="980"/>
      <c r="P232" s="981">
        <f t="shared" si="7"/>
        <v>0</v>
      </c>
    </row>
    <row r="233" spans="2:16" ht="15.75" customHeight="1">
      <c r="B233" s="959" t="s">
        <v>848</v>
      </c>
      <c r="C233" s="978"/>
      <c r="D233" s="979"/>
      <c r="E233" s="979"/>
      <c r="F233" s="979"/>
      <c r="G233" s="979"/>
      <c r="H233" s="980"/>
      <c r="I233" s="965">
        <f t="shared" si="6"/>
        <v>0</v>
      </c>
      <c r="J233" s="978"/>
      <c r="K233" s="979"/>
      <c r="L233" s="979"/>
      <c r="M233" s="979"/>
      <c r="N233" s="979"/>
      <c r="O233" s="980"/>
      <c r="P233" s="981">
        <f t="shared" si="7"/>
        <v>0</v>
      </c>
    </row>
    <row r="234" spans="2:16" ht="15.75" customHeight="1">
      <c r="B234" s="959" t="s">
        <v>849</v>
      </c>
      <c r="C234" s="978"/>
      <c r="D234" s="979"/>
      <c r="E234" s="979"/>
      <c r="F234" s="979"/>
      <c r="G234" s="979"/>
      <c r="H234" s="980"/>
      <c r="I234" s="965">
        <f t="shared" si="6"/>
        <v>0</v>
      </c>
      <c r="J234" s="978"/>
      <c r="K234" s="979"/>
      <c r="L234" s="979"/>
      <c r="M234" s="979"/>
      <c r="N234" s="979"/>
      <c r="O234" s="980"/>
      <c r="P234" s="981">
        <f t="shared" si="7"/>
        <v>0</v>
      </c>
    </row>
    <row r="235" spans="2:16" ht="15.75" customHeight="1">
      <c r="B235" s="959" t="s">
        <v>850</v>
      </c>
      <c r="C235" s="978"/>
      <c r="D235" s="979"/>
      <c r="E235" s="979"/>
      <c r="F235" s="979"/>
      <c r="G235" s="979"/>
      <c r="H235" s="980"/>
      <c r="I235" s="965">
        <f t="shared" si="6"/>
        <v>0</v>
      </c>
      <c r="J235" s="978"/>
      <c r="K235" s="979"/>
      <c r="L235" s="979"/>
      <c r="M235" s="979"/>
      <c r="N235" s="979"/>
      <c r="O235" s="980"/>
      <c r="P235" s="981">
        <f t="shared" si="7"/>
        <v>0</v>
      </c>
    </row>
    <row r="236" spans="2:16" ht="15.75" customHeight="1">
      <c r="B236" s="959" t="s">
        <v>851</v>
      </c>
      <c r="C236" s="978"/>
      <c r="D236" s="979"/>
      <c r="E236" s="979"/>
      <c r="F236" s="979"/>
      <c r="G236" s="979"/>
      <c r="H236" s="980"/>
      <c r="I236" s="965">
        <f t="shared" si="6"/>
        <v>0</v>
      </c>
      <c r="J236" s="978"/>
      <c r="K236" s="979"/>
      <c r="L236" s="979"/>
      <c r="M236" s="979"/>
      <c r="N236" s="979"/>
      <c r="O236" s="980"/>
      <c r="P236" s="981">
        <f t="shared" si="7"/>
        <v>0</v>
      </c>
    </row>
    <row r="237" spans="2:16" ht="15.75" customHeight="1">
      <c r="B237" s="959" t="s">
        <v>852</v>
      </c>
      <c r="C237" s="978"/>
      <c r="D237" s="979"/>
      <c r="E237" s="979"/>
      <c r="F237" s="979"/>
      <c r="G237" s="979"/>
      <c r="H237" s="980"/>
      <c r="I237" s="965">
        <f t="shared" si="6"/>
        <v>0</v>
      </c>
      <c r="J237" s="978"/>
      <c r="K237" s="979"/>
      <c r="L237" s="979"/>
      <c r="M237" s="979"/>
      <c r="N237" s="979"/>
      <c r="O237" s="980"/>
      <c r="P237" s="981">
        <f t="shared" si="7"/>
        <v>0</v>
      </c>
    </row>
    <row r="238" spans="2:16" ht="15.75" customHeight="1">
      <c r="B238" s="959" t="s">
        <v>853</v>
      </c>
      <c r="C238" s="978"/>
      <c r="D238" s="979"/>
      <c r="E238" s="979"/>
      <c r="F238" s="979"/>
      <c r="G238" s="979"/>
      <c r="H238" s="980"/>
      <c r="I238" s="965">
        <f t="shared" si="6"/>
        <v>0</v>
      </c>
      <c r="J238" s="978"/>
      <c r="K238" s="979"/>
      <c r="L238" s="979"/>
      <c r="M238" s="979"/>
      <c r="N238" s="979"/>
      <c r="O238" s="980"/>
      <c r="P238" s="981">
        <f t="shared" si="7"/>
        <v>0</v>
      </c>
    </row>
    <row r="239" spans="2:16" ht="15.75" customHeight="1">
      <c r="B239" s="959" t="s">
        <v>854</v>
      </c>
      <c r="C239" s="978"/>
      <c r="D239" s="979"/>
      <c r="E239" s="979"/>
      <c r="F239" s="979"/>
      <c r="G239" s="979"/>
      <c r="H239" s="980"/>
      <c r="I239" s="965">
        <f t="shared" si="6"/>
        <v>0</v>
      </c>
      <c r="J239" s="978"/>
      <c r="K239" s="979"/>
      <c r="L239" s="979"/>
      <c r="M239" s="979"/>
      <c r="N239" s="979"/>
      <c r="O239" s="980"/>
      <c r="P239" s="981">
        <f t="shared" si="7"/>
        <v>0</v>
      </c>
    </row>
    <row r="240" spans="2:16" ht="15.75" customHeight="1">
      <c r="B240" s="959" t="s">
        <v>855</v>
      </c>
      <c r="C240" s="978"/>
      <c r="D240" s="979"/>
      <c r="E240" s="979"/>
      <c r="F240" s="979"/>
      <c r="G240" s="979"/>
      <c r="H240" s="980"/>
      <c r="I240" s="965">
        <f t="shared" si="6"/>
        <v>0</v>
      </c>
      <c r="J240" s="978"/>
      <c r="K240" s="979"/>
      <c r="L240" s="979"/>
      <c r="M240" s="979"/>
      <c r="N240" s="979"/>
      <c r="O240" s="980"/>
      <c r="P240" s="981">
        <f t="shared" si="7"/>
        <v>0</v>
      </c>
    </row>
    <row r="241" spans="2:16" ht="15.75" customHeight="1">
      <c r="B241" s="959" t="s">
        <v>856</v>
      </c>
      <c r="C241" s="978"/>
      <c r="D241" s="979"/>
      <c r="E241" s="979"/>
      <c r="F241" s="979"/>
      <c r="G241" s="979"/>
      <c r="H241" s="980"/>
      <c r="I241" s="965">
        <f t="shared" si="6"/>
        <v>0</v>
      </c>
      <c r="J241" s="978"/>
      <c r="K241" s="979"/>
      <c r="L241" s="979"/>
      <c r="M241" s="979"/>
      <c r="N241" s="979"/>
      <c r="O241" s="980"/>
      <c r="P241" s="981">
        <f t="shared" si="7"/>
        <v>0</v>
      </c>
    </row>
    <row r="242" spans="2:16" ht="15.75" customHeight="1">
      <c r="B242" s="959" t="s">
        <v>857</v>
      </c>
      <c r="C242" s="978"/>
      <c r="D242" s="979"/>
      <c r="E242" s="979"/>
      <c r="F242" s="979"/>
      <c r="G242" s="979"/>
      <c r="H242" s="980"/>
      <c r="I242" s="965">
        <f t="shared" si="6"/>
        <v>0</v>
      </c>
      <c r="J242" s="978"/>
      <c r="K242" s="979"/>
      <c r="L242" s="979"/>
      <c r="M242" s="979"/>
      <c r="N242" s="979"/>
      <c r="O242" s="980"/>
      <c r="P242" s="981">
        <f t="shared" si="7"/>
        <v>0</v>
      </c>
    </row>
    <row r="243" spans="2:16" ht="15.75" customHeight="1">
      <c r="B243" s="959" t="s">
        <v>858</v>
      </c>
      <c r="C243" s="978"/>
      <c r="D243" s="979"/>
      <c r="E243" s="979"/>
      <c r="F243" s="979"/>
      <c r="G243" s="979"/>
      <c r="H243" s="980"/>
      <c r="I243" s="965">
        <f t="shared" si="6"/>
        <v>0</v>
      </c>
      <c r="J243" s="978"/>
      <c r="K243" s="979"/>
      <c r="L243" s="979"/>
      <c r="M243" s="979"/>
      <c r="N243" s="979"/>
      <c r="O243" s="980"/>
      <c r="P243" s="981">
        <f t="shared" si="7"/>
        <v>0</v>
      </c>
    </row>
    <row r="244" spans="2:16" ht="15.75" customHeight="1">
      <c r="B244" s="959" t="s">
        <v>859</v>
      </c>
      <c r="C244" s="978"/>
      <c r="D244" s="979"/>
      <c r="E244" s="979"/>
      <c r="F244" s="979"/>
      <c r="G244" s="979"/>
      <c r="H244" s="980"/>
      <c r="I244" s="965">
        <f t="shared" si="6"/>
        <v>0</v>
      </c>
      <c r="J244" s="978"/>
      <c r="K244" s="979"/>
      <c r="L244" s="979"/>
      <c r="M244" s="979"/>
      <c r="N244" s="979"/>
      <c r="O244" s="980"/>
      <c r="P244" s="981">
        <f t="shared" si="7"/>
        <v>0</v>
      </c>
    </row>
    <row r="245" spans="2:16" ht="15.75" customHeight="1">
      <c r="B245" s="959" t="s">
        <v>860</v>
      </c>
      <c r="C245" s="978"/>
      <c r="D245" s="979"/>
      <c r="E245" s="979"/>
      <c r="F245" s="979"/>
      <c r="G245" s="979"/>
      <c r="H245" s="980"/>
      <c r="I245" s="965">
        <f t="shared" si="6"/>
        <v>0</v>
      </c>
      <c r="J245" s="978"/>
      <c r="K245" s="979"/>
      <c r="L245" s="979"/>
      <c r="M245" s="979"/>
      <c r="N245" s="979"/>
      <c r="O245" s="980"/>
      <c r="P245" s="981">
        <f t="shared" si="7"/>
        <v>0</v>
      </c>
    </row>
    <row r="246" spans="2:16" ht="15.75" customHeight="1">
      <c r="B246" s="959" t="s">
        <v>861</v>
      </c>
      <c r="C246" s="978"/>
      <c r="D246" s="979"/>
      <c r="E246" s="979"/>
      <c r="F246" s="979"/>
      <c r="G246" s="979"/>
      <c r="H246" s="980"/>
      <c r="I246" s="965">
        <f t="shared" si="6"/>
        <v>0</v>
      </c>
      <c r="J246" s="978"/>
      <c r="K246" s="979"/>
      <c r="L246" s="979"/>
      <c r="M246" s="979"/>
      <c r="N246" s="979"/>
      <c r="O246" s="980"/>
      <c r="P246" s="981">
        <f t="shared" si="7"/>
        <v>0</v>
      </c>
    </row>
    <row r="247" spans="2:16" ht="15.75" customHeight="1">
      <c r="B247" s="959" t="s">
        <v>862</v>
      </c>
      <c r="C247" s="978"/>
      <c r="D247" s="979"/>
      <c r="E247" s="979"/>
      <c r="F247" s="979"/>
      <c r="G247" s="979"/>
      <c r="H247" s="980"/>
      <c r="I247" s="965">
        <f t="shared" si="6"/>
        <v>0</v>
      </c>
      <c r="J247" s="978"/>
      <c r="K247" s="979"/>
      <c r="L247" s="979"/>
      <c r="M247" s="979"/>
      <c r="N247" s="979"/>
      <c r="O247" s="980"/>
      <c r="P247" s="981">
        <f t="shared" si="7"/>
        <v>0</v>
      </c>
    </row>
    <row r="248" spans="2:16" ht="15.75" customHeight="1">
      <c r="B248" s="959" t="s">
        <v>863</v>
      </c>
      <c r="C248" s="978"/>
      <c r="D248" s="979"/>
      <c r="E248" s="979"/>
      <c r="F248" s="979"/>
      <c r="G248" s="979"/>
      <c r="H248" s="980"/>
      <c r="I248" s="965">
        <f t="shared" si="6"/>
        <v>0</v>
      </c>
      <c r="J248" s="978"/>
      <c r="K248" s="979"/>
      <c r="L248" s="979"/>
      <c r="M248" s="979"/>
      <c r="N248" s="979"/>
      <c r="O248" s="980"/>
      <c r="P248" s="981">
        <f t="shared" si="7"/>
        <v>0</v>
      </c>
    </row>
    <row r="249" spans="2:16" ht="15.75" customHeight="1">
      <c r="B249" s="959" t="s">
        <v>864</v>
      </c>
      <c r="C249" s="978"/>
      <c r="D249" s="979"/>
      <c r="E249" s="979"/>
      <c r="F249" s="979"/>
      <c r="G249" s="979"/>
      <c r="H249" s="980"/>
      <c r="I249" s="965">
        <f t="shared" si="6"/>
        <v>0</v>
      </c>
      <c r="J249" s="978"/>
      <c r="K249" s="979"/>
      <c r="L249" s="979"/>
      <c r="M249" s="979"/>
      <c r="N249" s="979"/>
      <c r="O249" s="980"/>
      <c r="P249" s="981">
        <f t="shared" si="7"/>
        <v>0</v>
      </c>
    </row>
    <row r="250" spans="2:16" ht="15.75" customHeight="1">
      <c r="B250" s="959" t="s">
        <v>865</v>
      </c>
      <c r="C250" s="978"/>
      <c r="D250" s="979"/>
      <c r="E250" s="979"/>
      <c r="F250" s="979"/>
      <c r="G250" s="979"/>
      <c r="H250" s="980"/>
      <c r="I250" s="965">
        <f t="shared" si="6"/>
        <v>0</v>
      </c>
      <c r="J250" s="978"/>
      <c r="K250" s="979"/>
      <c r="L250" s="979"/>
      <c r="M250" s="979"/>
      <c r="N250" s="979"/>
      <c r="O250" s="980"/>
      <c r="P250" s="981">
        <f t="shared" si="7"/>
        <v>0</v>
      </c>
    </row>
    <row r="251" spans="2:16" ht="15.75" customHeight="1">
      <c r="B251" s="959" t="s">
        <v>866</v>
      </c>
      <c r="C251" s="978"/>
      <c r="D251" s="979"/>
      <c r="E251" s="979"/>
      <c r="F251" s="979"/>
      <c r="G251" s="979"/>
      <c r="H251" s="980"/>
      <c r="I251" s="965">
        <f t="shared" si="6"/>
        <v>0</v>
      </c>
      <c r="J251" s="978"/>
      <c r="K251" s="979"/>
      <c r="L251" s="979"/>
      <c r="M251" s="979"/>
      <c r="N251" s="979"/>
      <c r="O251" s="980"/>
      <c r="P251" s="981">
        <f t="shared" si="7"/>
        <v>0</v>
      </c>
    </row>
    <row r="252" spans="2:16" ht="15.75" customHeight="1">
      <c r="B252" s="959" t="s">
        <v>867</v>
      </c>
      <c r="C252" s="978"/>
      <c r="D252" s="979"/>
      <c r="E252" s="979"/>
      <c r="F252" s="979"/>
      <c r="G252" s="979"/>
      <c r="H252" s="980"/>
      <c r="I252" s="965">
        <f t="shared" si="6"/>
        <v>0</v>
      </c>
      <c r="J252" s="978"/>
      <c r="K252" s="979"/>
      <c r="L252" s="979"/>
      <c r="M252" s="979"/>
      <c r="N252" s="979"/>
      <c r="O252" s="980"/>
      <c r="P252" s="981">
        <f t="shared" si="7"/>
        <v>0</v>
      </c>
    </row>
    <row r="253" spans="2:16" ht="15.75" customHeight="1">
      <c r="B253" s="959" t="s">
        <v>868</v>
      </c>
      <c r="C253" s="978"/>
      <c r="D253" s="979"/>
      <c r="E253" s="979"/>
      <c r="F253" s="979"/>
      <c r="G253" s="979"/>
      <c r="H253" s="980"/>
      <c r="I253" s="965">
        <f t="shared" si="6"/>
        <v>0</v>
      </c>
      <c r="J253" s="978"/>
      <c r="K253" s="979"/>
      <c r="L253" s="979"/>
      <c r="M253" s="979"/>
      <c r="N253" s="979"/>
      <c r="O253" s="980"/>
      <c r="P253" s="981">
        <f t="shared" si="7"/>
        <v>0</v>
      </c>
    </row>
    <row r="254" spans="2:16" ht="15.75" customHeight="1">
      <c r="B254" s="959" t="s">
        <v>869</v>
      </c>
      <c r="C254" s="978"/>
      <c r="D254" s="979"/>
      <c r="E254" s="979"/>
      <c r="F254" s="979"/>
      <c r="G254" s="979"/>
      <c r="H254" s="980"/>
      <c r="I254" s="965">
        <f t="shared" si="6"/>
        <v>0</v>
      </c>
      <c r="J254" s="978"/>
      <c r="K254" s="979"/>
      <c r="L254" s="979"/>
      <c r="M254" s="979"/>
      <c r="N254" s="979"/>
      <c r="O254" s="980"/>
      <c r="P254" s="981">
        <f t="shared" si="7"/>
        <v>0</v>
      </c>
    </row>
    <row r="255" spans="2:16" ht="15.75" customHeight="1">
      <c r="B255" s="959" t="s">
        <v>870</v>
      </c>
      <c r="C255" s="978"/>
      <c r="D255" s="979"/>
      <c r="E255" s="979"/>
      <c r="F255" s="979"/>
      <c r="G255" s="979"/>
      <c r="H255" s="980"/>
      <c r="I255" s="965">
        <f t="shared" si="6"/>
        <v>0</v>
      </c>
      <c r="J255" s="978"/>
      <c r="K255" s="979"/>
      <c r="L255" s="979"/>
      <c r="M255" s="979"/>
      <c r="N255" s="979"/>
      <c r="O255" s="980"/>
      <c r="P255" s="981">
        <f t="shared" si="7"/>
        <v>0</v>
      </c>
    </row>
    <row r="256" spans="2:16" ht="15.75" customHeight="1">
      <c r="B256" s="959" t="s">
        <v>871</v>
      </c>
      <c r="C256" s="978"/>
      <c r="D256" s="979"/>
      <c r="E256" s="979"/>
      <c r="F256" s="979"/>
      <c r="G256" s="979"/>
      <c r="H256" s="980"/>
      <c r="I256" s="965">
        <f t="shared" si="6"/>
        <v>0</v>
      </c>
      <c r="J256" s="978"/>
      <c r="K256" s="979"/>
      <c r="L256" s="979"/>
      <c r="M256" s="979"/>
      <c r="N256" s="979"/>
      <c r="O256" s="980"/>
      <c r="P256" s="981">
        <f t="shared" si="7"/>
        <v>0</v>
      </c>
    </row>
    <row r="257" spans="2:16" ht="15.75" customHeight="1">
      <c r="B257" s="959" t="s">
        <v>872</v>
      </c>
      <c r="C257" s="978"/>
      <c r="D257" s="979"/>
      <c r="E257" s="979"/>
      <c r="F257" s="979"/>
      <c r="G257" s="979"/>
      <c r="H257" s="980"/>
      <c r="I257" s="965">
        <f t="shared" si="6"/>
        <v>0</v>
      </c>
      <c r="J257" s="978"/>
      <c r="K257" s="979"/>
      <c r="L257" s="979"/>
      <c r="M257" s="979"/>
      <c r="N257" s="979"/>
      <c r="O257" s="980"/>
      <c r="P257" s="981">
        <f t="shared" si="7"/>
        <v>0</v>
      </c>
    </row>
    <row r="258" spans="2:16" ht="15.75" customHeight="1">
      <c r="B258" s="959" t="s">
        <v>873</v>
      </c>
      <c r="C258" s="978"/>
      <c r="D258" s="979"/>
      <c r="E258" s="979"/>
      <c r="F258" s="979"/>
      <c r="G258" s="979"/>
      <c r="H258" s="980"/>
      <c r="I258" s="965">
        <f t="shared" si="6"/>
        <v>0</v>
      </c>
      <c r="J258" s="978"/>
      <c r="K258" s="979"/>
      <c r="L258" s="979"/>
      <c r="M258" s="979"/>
      <c r="N258" s="979"/>
      <c r="O258" s="980"/>
      <c r="P258" s="981">
        <f t="shared" si="7"/>
        <v>0</v>
      </c>
    </row>
    <row r="259" spans="2:16" ht="15.75" customHeight="1">
      <c r="B259" s="959" t="s">
        <v>874</v>
      </c>
      <c r="C259" s="978"/>
      <c r="D259" s="979"/>
      <c r="E259" s="979"/>
      <c r="F259" s="979"/>
      <c r="G259" s="979"/>
      <c r="H259" s="980"/>
      <c r="I259" s="965">
        <f t="shared" si="6"/>
        <v>0</v>
      </c>
      <c r="J259" s="978"/>
      <c r="K259" s="979"/>
      <c r="L259" s="979"/>
      <c r="M259" s="979"/>
      <c r="N259" s="979"/>
      <c r="O259" s="980"/>
      <c r="P259" s="981">
        <f t="shared" si="7"/>
        <v>0</v>
      </c>
    </row>
    <row r="260" spans="2:16" ht="15.75" customHeight="1">
      <c r="B260" s="959" t="s">
        <v>875</v>
      </c>
      <c r="C260" s="978"/>
      <c r="D260" s="979"/>
      <c r="E260" s="979"/>
      <c r="F260" s="979"/>
      <c r="G260" s="979"/>
      <c r="H260" s="980"/>
      <c r="I260" s="965">
        <f t="shared" si="6"/>
        <v>0</v>
      </c>
      <c r="J260" s="978"/>
      <c r="K260" s="979"/>
      <c r="L260" s="979"/>
      <c r="M260" s="979"/>
      <c r="N260" s="979"/>
      <c r="O260" s="980"/>
      <c r="P260" s="981">
        <f t="shared" si="7"/>
        <v>0</v>
      </c>
    </row>
    <row r="261" spans="2:16" ht="15.75" customHeight="1">
      <c r="B261" s="959" t="s">
        <v>876</v>
      </c>
      <c r="C261" s="978"/>
      <c r="D261" s="979"/>
      <c r="E261" s="979"/>
      <c r="F261" s="979"/>
      <c r="G261" s="979"/>
      <c r="H261" s="980"/>
      <c r="I261" s="965">
        <f t="shared" si="6"/>
        <v>0</v>
      </c>
      <c r="J261" s="978"/>
      <c r="K261" s="979"/>
      <c r="L261" s="979"/>
      <c r="M261" s="979"/>
      <c r="N261" s="979"/>
      <c r="O261" s="980"/>
      <c r="P261" s="981">
        <f t="shared" si="7"/>
        <v>0</v>
      </c>
    </row>
    <row r="262" spans="2:16" ht="15.75" customHeight="1">
      <c r="B262" s="959" t="s">
        <v>877</v>
      </c>
      <c r="C262" s="978"/>
      <c r="D262" s="979"/>
      <c r="E262" s="979"/>
      <c r="F262" s="979"/>
      <c r="G262" s="979"/>
      <c r="H262" s="980"/>
      <c r="I262" s="965">
        <f t="shared" si="6"/>
        <v>0</v>
      </c>
      <c r="J262" s="978"/>
      <c r="K262" s="979"/>
      <c r="L262" s="979"/>
      <c r="M262" s="979"/>
      <c r="N262" s="979"/>
      <c r="O262" s="980"/>
      <c r="P262" s="981">
        <f t="shared" si="7"/>
        <v>0</v>
      </c>
    </row>
    <row r="263" spans="2:16" ht="15.75" customHeight="1">
      <c r="B263" s="959" t="s">
        <v>878</v>
      </c>
      <c r="C263" s="978"/>
      <c r="D263" s="979"/>
      <c r="E263" s="979"/>
      <c r="F263" s="979"/>
      <c r="G263" s="979"/>
      <c r="H263" s="980"/>
      <c r="I263" s="965">
        <f t="shared" si="6"/>
        <v>0</v>
      </c>
      <c r="J263" s="978"/>
      <c r="K263" s="979"/>
      <c r="L263" s="979"/>
      <c r="M263" s="979"/>
      <c r="N263" s="979"/>
      <c r="O263" s="980"/>
      <c r="P263" s="981">
        <f t="shared" si="7"/>
        <v>0</v>
      </c>
    </row>
    <row r="264" spans="2:16" ht="15.75" customHeight="1">
      <c r="B264" s="959" t="s">
        <v>879</v>
      </c>
      <c r="C264" s="978"/>
      <c r="D264" s="979"/>
      <c r="E264" s="979"/>
      <c r="F264" s="979"/>
      <c r="G264" s="979"/>
      <c r="H264" s="980"/>
      <c r="I264" s="965">
        <f t="shared" si="6"/>
        <v>0</v>
      </c>
      <c r="J264" s="978"/>
      <c r="K264" s="979"/>
      <c r="L264" s="979"/>
      <c r="M264" s="979"/>
      <c r="N264" s="979"/>
      <c r="O264" s="980"/>
      <c r="P264" s="981">
        <f t="shared" si="7"/>
        <v>0</v>
      </c>
    </row>
    <row r="265" spans="2:16" ht="15.75" customHeight="1">
      <c r="B265" s="959" t="s">
        <v>880</v>
      </c>
      <c r="C265" s="978"/>
      <c r="D265" s="979"/>
      <c r="E265" s="979"/>
      <c r="F265" s="979"/>
      <c r="G265" s="979"/>
      <c r="H265" s="980"/>
      <c r="I265" s="965">
        <f t="shared" si="6"/>
        <v>0</v>
      </c>
      <c r="J265" s="978"/>
      <c r="K265" s="979"/>
      <c r="L265" s="979"/>
      <c r="M265" s="979"/>
      <c r="N265" s="979"/>
      <c r="O265" s="980"/>
      <c r="P265" s="981">
        <f t="shared" si="7"/>
        <v>0</v>
      </c>
    </row>
    <row r="266" spans="2:16" ht="15.75" customHeight="1">
      <c r="B266" s="959" t="s">
        <v>881</v>
      </c>
      <c r="C266" s="978"/>
      <c r="D266" s="979"/>
      <c r="E266" s="979"/>
      <c r="F266" s="979"/>
      <c r="G266" s="979"/>
      <c r="H266" s="980"/>
      <c r="I266" s="965">
        <f t="shared" ref="I266:I329" si="8">SUM(C266:H266)</f>
        <v>0</v>
      </c>
      <c r="J266" s="978"/>
      <c r="K266" s="979"/>
      <c r="L266" s="979"/>
      <c r="M266" s="979"/>
      <c r="N266" s="979"/>
      <c r="O266" s="980"/>
      <c r="P266" s="981">
        <f t="shared" ref="P266:P329" si="9">SUM(J266:O266)</f>
        <v>0</v>
      </c>
    </row>
    <row r="267" spans="2:16" ht="15.75" customHeight="1">
      <c r="B267" s="959" t="s">
        <v>882</v>
      </c>
      <c r="C267" s="978"/>
      <c r="D267" s="979"/>
      <c r="E267" s="979"/>
      <c r="F267" s="979"/>
      <c r="G267" s="979"/>
      <c r="H267" s="980"/>
      <c r="I267" s="965">
        <f t="shared" si="8"/>
        <v>0</v>
      </c>
      <c r="J267" s="978"/>
      <c r="K267" s="979"/>
      <c r="L267" s="979"/>
      <c r="M267" s="979"/>
      <c r="N267" s="979"/>
      <c r="O267" s="980"/>
      <c r="P267" s="981">
        <f t="shared" si="9"/>
        <v>0</v>
      </c>
    </row>
    <row r="268" spans="2:16" ht="15.75" customHeight="1">
      <c r="B268" s="959" t="s">
        <v>883</v>
      </c>
      <c r="C268" s="978"/>
      <c r="D268" s="979"/>
      <c r="E268" s="979"/>
      <c r="F268" s="979"/>
      <c r="G268" s="979"/>
      <c r="H268" s="980"/>
      <c r="I268" s="965">
        <f t="shared" si="8"/>
        <v>0</v>
      </c>
      <c r="J268" s="978"/>
      <c r="K268" s="979"/>
      <c r="L268" s="979"/>
      <c r="M268" s="979"/>
      <c r="N268" s="979"/>
      <c r="O268" s="980"/>
      <c r="P268" s="981">
        <f t="shared" si="9"/>
        <v>0</v>
      </c>
    </row>
    <row r="269" spans="2:16" ht="15.75" customHeight="1">
      <c r="B269" s="959" t="s">
        <v>884</v>
      </c>
      <c r="C269" s="978"/>
      <c r="D269" s="979"/>
      <c r="E269" s="979"/>
      <c r="F269" s="979"/>
      <c r="G269" s="979"/>
      <c r="H269" s="980"/>
      <c r="I269" s="965">
        <f t="shared" si="8"/>
        <v>0</v>
      </c>
      <c r="J269" s="978"/>
      <c r="K269" s="979"/>
      <c r="L269" s="979"/>
      <c r="M269" s="979"/>
      <c r="N269" s="979"/>
      <c r="O269" s="980"/>
      <c r="P269" s="981">
        <f t="shared" si="9"/>
        <v>0</v>
      </c>
    </row>
    <row r="270" spans="2:16" ht="15.75" customHeight="1">
      <c r="B270" s="959" t="s">
        <v>885</v>
      </c>
      <c r="C270" s="978"/>
      <c r="D270" s="979"/>
      <c r="E270" s="979"/>
      <c r="F270" s="979"/>
      <c r="G270" s="979"/>
      <c r="H270" s="980"/>
      <c r="I270" s="965">
        <f t="shared" si="8"/>
        <v>0</v>
      </c>
      <c r="J270" s="978"/>
      <c r="K270" s="979"/>
      <c r="L270" s="979"/>
      <c r="M270" s="979"/>
      <c r="N270" s="979"/>
      <c r="O270" s="980"/>
      <c r="P270" s="981">
        <f t="shared" si="9"/>
        <v>0</v>
      </c>
    </row>
    <row r="271" spans="2:16" ht="15.75" customHeight="1">
      <c r="B271" s="959" t="s">
        <v>886</v>
      </c>
      <c r="C271" s="978"/>
      <c r="D271" s="979"/>
      <c r="E271" s="979"/>
      <c r="F271" s="979"/>
      <c r="G271" s="979"/>
      <c r="H271" s="980"/>
      <c r="I271" s="965">
        <f t="shared" si="8"/>
        <v>0</v>
      </c>
      <c r="J271" s="978"/>
      <c r="K271" s="979"/>
      <c r="L271" s="979"/>
      <c r="M271" s="979"/>
      <c r="N271" s="979"/>
      <c r="O271" s="980"/>
      <c r="P271" s="981">
        <f t="shared" si="9"/>
        <v>0</v>
      </c>
    </row>
    <row r="272" spans="2:16" ht="15.75" customHeight="1">
      <c r="B272" s="959" t="s">
        <v>887</v>
      </c>
      <c r="C272" s="978"/>
      <c r="D272" s="979"/>
      <c r="E272" s="979"/>
      <c r="F272" s="979"/>
      <c r="G272" s="979"/>
      <c r="H272" s="980"/>
      <c r="I272" s="965">
        <f t="shared" si="8"/>
        <v>0</v>
      </c>
      <c r="J272" s="978"/>
      <c r="K272" s="979"/>
      <c r="L272" s="979"/>
      <c r="M272" s="979"/>
      <c r="N272" s="979"/>
      <c r="O272" s="980"/>
      <c r="P272" s="981">
        <f t="shared" si="9"/>
        <v>0</v>
      </c>
    </row>
    <row r="273" spans="2:16" ht="15.75" customHeight="1">
      <c r="B273" s="959" t="s">
        <v>888</v>
      </c>
      <c r="C273" s="978"/>
      <c r="D273" s="979"/>
      <c r="E273" s="979"/>
      <c r="F273" s="979"/>
      <c r="G273" s="979"/>
      <c r="H273" s="980"/>
      <c r="I273" s="965">
        <f t="shared" si="8"/>
        <v>0</v>
      </c>
      <c r="J273" s="978"/>
      <c r="K273" s="979"/>
      <c r="L273" s="979"/>
      <c r="M273" s="979"/>
      <c r="N273" s="979"/>
      <c r="O273" s="980"/>
      <c r="P273" s="981">
        <f t="shared" si="9"/>
        <v>0</v>
      </c>
    </row>
    <row r="274" spans="2:16" ht="15.75" customHeight="1">
      <c r="B274" s="959" t="s">
        <v>889</v>
      </c>
      <c r="C274" s="978"/>
      <c r="D274" s="979"/>
      <c r="E274" s="979"/>
      <c r="F274" s="979"/>
      <c r="G274" s="979"/>
      <c r="H274" s="980"/>
      <c r="I274" s="965">
        <f t="shared" si="8"/>
        <v>0</v>
      </c>
      <c r="J274" s="978"/>
      <c r="K274" s="979"/>
      <c r="L274" s="979"/>
      <c r="M274" s="979"/>
      <c r="N274" s="979"/>
      <c r="O274" s="980"/>
      <c r="P274" s="981">
        <f t="shared" si="9"/>
        <v>0</v>
      </c>
    </row>
    <row r="275" spans="2:16" ht="15.75" customHeight="1">
      <c r="B275" s="959" t="s">
        <v>890</v>
      </c>
      <c r="C275" s="978"/>
      <c r="D275" s="979"/>
      <c r="E275" s="979"/>
      <c r="F275" s="979"/>
      <c r="G275" s="979"/>
      <c r="H275" s="980"/>
      <c r="I275" s="965">
        <f t="shared" si="8"/>
        <v>0</v>
      </c>
      <c r="J275" s="978"/>
      <c r="K275" s="979"/>
      <c r="L275" s="979"/>
      <c r="M275" s="979"/>
      <c r="N275" s="979"/>
      <c r="O275" s="980"/>
      <c r="P275" s="981">
        <f t="shared" si="9"/>
        <v>0</v>
      </c>
    </row>
    <row r="276" spans="2:16" ht="15.75" customHeight="1">
      <c r="B276" s="959" t="s">
        <v>891</v>
      </c>
      <c r="C276" s="978"/>
      <c r="D276" s="979"/>
      <c r="E276" s="979"/>
      <c r="F276" s="979"/>
      <c r="G276" s="979"/>
      <c r="H276" s="980"/>
      <c r="I276" s="965">
        <f t="shared" si="8"/>
        <v>0</v>
      </c>
      <c r="J276" s="978"/>
      <c r="K276" s="979"/>
      <c r="L276" s="979"/>
      <c r="M276" s="979"/>
      <c r="N276" s="979"/>
      <c r="O276" s="980"/>
      <c r="P276" s="981">
        <f t="shared" si="9"/>
        <v>0</v>
      </c>
    </row>
    <row r="277" spans="2:16" ht="15.75" customHeight="1">
      <c r="B277" s="959" t="s">
        <v>892</v>
      </c>
      <c r="C277" s="978"/>
      <c r="D277" s="979"/>
      <c r="E277" s="979"/>
      <c r="F277" s="979"/>
      <c r="G277" s="979"/>
      <c r="H277" s="980"/>
      <c r="I277" s="965">
        <f t="shared" si="8"/>
        <v>0</v>
      </c>
      <c r="J277" s="978"/>
      <c r="K277" s="979"/>
      <c r="L277" s="979"/>
      <c r="M277" s="979"/>
      <c r="N277" s="979"/>
      <c r="O277" s="980"/>
      <c r="P277" s="981">
        <f t="shared" si="9"/>
        <v>0</v>
      </c>
    </row>
    <row r="278" spans="2:16" ht="15.75" customHeight="1">
      <c r="B278" s="959" t="s">
        <v>893</v>
      </c>
      <c r="C278" s="978"/>
      <c r="D278" s="979"/>
      <c r="E278" s="979"/>
      <c r="F278" s="979"/>
      <c r="G278" s="979"/>
      <c r="H278" s="980"/>
      <c r="I278" s="965">
        <f t="shared" si="8"/>
        <v>0</v>
      </c>
      <c r="J278" s="978"/>
      <c r="K278" s="979"/>
      <c r="L278" s="979"/>
      <c r="M278" s="979"/>
      <c r="N278" s="979"/>
      <c r="O278" s="980"/>
      <c r="P278" s="981">
        <f t="shared" si="9"/>
        <v>0</v>
      </c>
    </row>
    <row r="279" spans="2:16" ht="15.75" customHeight="1">
      <c r="B279" s="959" t="s">
        <v>894</v>
      </c>
      <c r="C279" s="978"/>
      <c r="D279" s="979"/>
      <c r="E279" s="979"/>
      <c r="F279" s="979"/>
      <c r="G279" s="979"/>
      <c r="H279" s="980"/>
      <c r="I279" s="965">
        <f t="shared" si="8"/>
        <v>0</v>
      </c>
      <c r="J279" s="978"/>
      <c r="K279" s="979"/>
      <c r="L279" s="979"/>
      <c r="M279" s="979"/>
      <c r="N279" s="979"/>
      <c r="O279" s="980"/>
      <c r="P279" s="981">
        <f t="shared" si="9"/>
        <v>0</v>
      </c>
    </row>
    <row r="280" spans="2:16" ht="15.75" customHeight="1">
      <c r="B280" s="959" t="s">
        <v>895</v>
      </c>
      <c r="C280" s="978"/>
      <c r="D280" s="979"/>
      <c r="E280" s="979"/>
      <c r="F280" s="979"/>
      <c r="G280" s="979"/>
      <c r="H280" s="980"/>
      <c r="I280" s="965">
        <f t="shared" si="8"/>
        <v>0</v>
      </c>
      <c r="J280" s="978"/>
      <c r="K280" s="979"/>
      <c r="L280" s="979"/>
      <c r="M280" s="979"/>
      <c r="N280" s="979"/>
      <c r="O280" s="980"/>
      <c r="P280" s="981">
        <f t="shared" si="9"/>
        <v>0</v>
      </c>
    </row>
    <row r="281" spans="2:16" ht="15.75" customHeight="1">
      <c r="B281" s="959" t="s">
        <v>896</v>
      </c>
      <c r="C281" s="978"/>
      <c r="D281" s="979"/>
      <c r="E281" s="979"/>
      <c r="F281" s="979"/>
      <c r="G281" s="979"/>
      <c r="H281" s="980"/>
      <c r="I281" s="965">
        <f t="shared" si="8"/>
        <v>0</v>
      </c>
      <c r="J281" s="978"/>
      <c r="K281" s="979"/>
      <c r="L281" s="979"/>
      <c r="M281" s="979"/>
      <c r="N281" s="979"/>
      <c r="O281" s="980"/>
      <c r="P281" s="981">
        <f t="shared" si="9"/>
        <v>0</v>
      </c>
    </row>
    <row r="282" spans="2:16" ht="15.75" customHeight="1">
      <c r="B282" s="959" t="s">
        <v>897</v>
      </c>
      <c r="C282" s="978"/>
      <c r="D282" s="979"/>
      <c r="E282" s="979"/>
      <c r="F282" s="979"/>
      <c r="G282" s="979"/>
      <c r="H282" s="980"/>
      <c r="I282" s="965">
        <f t="shared" si="8"/>
        <v>0</v>
      </c>
      <c r="J282" s="978"/>
      <c r="K282" s="979"/>
      <c r="L282" s="979"/>
      <c r="M282" s="979"/>
      <c r="N282" s="979"/>
      <c r="O282" s="980"/>
      <c r="P282" s="981">
        <f t="shared" si="9"/>
        <v>0</v>
      </c>
    </row>
    <row r="283" spans="2:16" ht="15.75" customHeight="1">
      <c r="B283" s="959" t="s">
        <v>898</v>
      </c>
      <c r="C283" s="978"/>
      <c r="D283" s="979"/>
      <c r="E283" s="979"/>
      <c r="F283" s="979"/>
      <c r="G283" s="979"/>
      <c r="H283" s="980"/>
      <c r="I283" s="965">
        <f t="shared" si="8"/>
        <v>0</v>
      </c>
      <c r="J283" s="978"/>
      <c r="K283" s="979"/>
      <c r="L283" s="979"/>
      <c r="M283" s="979"/>
      <c r="N283" s="979"/>
      <c r="O283" s="980"/>
      <c r="P283" s="981">
        <f t="shared" si="9"/>
        <v>0</v>
      </c>
    </row>
    <row r="284" spans="2:16" ht="15.75" customHeight="1">
      <c r="B284" s="959" t="s">
        <v>899</v>
      </c>
      <c r="C284" s="978"/>
      <c r="D284" s="979"/>
      <c r="E284" s="979"/>
      <c r="F284" s="979"/>
      <c r="G284" s="979"/>
      <c r="H284" s="980"/>
      <c r="I284" s="965">
        <f t="shared" si="8"/>
        <v>0</v>
      </c>
      <c r="J284" s="978"/>
      <c r="K284" s="979"/>
      <c r="L284" s="979"/>
      <c r="M284" s="979"/>
      <c r="N284" s="979"/>
      <c r="O284" s="980"/>
      <c r="P284" s="981">
        <f t="shared" si="9"/>
        <v>0</v>
      </c>
    </row>
    <row r="285" spans="2:16" ht="15.75" customHeight="1">
      <c r="B285" s="959" t="s">
        <v>900</v>
      </c>
      <c r="C285" s="978"/>
      <c r="D285" s="979"/>
      <c r="E285" s="979"/>
      <c r="F285" s="979"/>
      <c r="G285" s="979"/>
      <c r="H285" s="980"/>
      <c r="I285" s="965">
        <f t="shared" si="8"/>
        <v>0</v>
      </c>
      <c r="J285" s="978"/>
      <c r="K285" s="979"/>
      <c r="L285" s="979"/>
      <c r="M285" s="979"/>
      <c r="N285" s="979"/>
      <c r="O285" s="980"/>
      <c r="P285" s="981">
        <f t="shared" si="9"/>
        <v>0</v>
      </c>
    </row>
    <row r="286" spans="2:16" ht="15.75" customHeight="1">
      <c r="B286" s="959" t="s">
        <v>901</v>
      </c>
      <c r="C286" s="978"/>
      <c r="D286" s="979"/>
      <c r="E286" s="979"/>
      <c r="F286" s="979"/>
      <c r="G286" s="979"/>
      <c r="H286" s="980"/>
      <c r="I286" s="965">
        <f t="shared" si="8"/>
        <v>0</v>
      </c>
      <c r="J286" s="978"/>
      <c r="K286" s="979"/>
      <c r="L286" s="979"/>
      <c r="M286" s="979"/>
      <c r="N286" s="979"/>
      <c r="O286" s="980"/>
      <c r="P286" s="981">
        <f t="shared" si="9"/>
        <v>0</v>
      </c>
    </row>
    <row r="287" spans="2:16" ht="15.75" customHeight="1">
      <c r="B287" s="959" t="s">
        <v>902</v>
      </c>
      <c r="C287" s="978"/>
      <c r="D287" s="979"/>
      <c r="E287" s="979"/>
      <c r="F287" s="979"/>
      <c r="G287" s="979"/>
      <c r="H287" s="980"/>
      <c r="I287" s="965">
        <f t="shared" si="8"/>
        <v>0</v>
      </c>
      <c r="J287" s="978"/>
      <c r="K287" s="979"/>
      <c r="L287" s="979"/>
      <c r="M287" s="979"/>
      <c r="N287" s="979"/>
      <c r="O287" s="980"/>
      <c r="P287" s="981">
        <f t="shared" si="9"/>
        <v>0</v>
      </c>
    </row>
    <row r="288" spans="2:16" ht="15.75" customHeight="1">
      <c r="B288" s="959" t="s">
        <v>903</v>
      </c>
      <c r="C288" s="978"/>
      <c r="D288" s="979"/>
      <c r="E288" s="979"/>
      <c r="F288" s="979"/>
      <c r="G288" s="979"/>
      <c r="H288" s="980"/>
      <c r="I288" s="965">
        <f t="shared" si="8"/>
        <v>0</v>
      </c>
      <c r="J288" s="978"/>
      <c r="K288" s="979"/>
      <c r="L288" s="979"/>
      <c r="M288" s="979"/>
      <c r="N288" s="979"/>
      <c r="O288" s="980"/>
      <c r="P288" s="981">
        <f t="shared" si="9"/>
        <v>0</v>
      </c>
    </row>
    <row r="289" spans="2:16" ht="15.75" customHeight="1">
      <c r="B289" s="959" t="s">
        <v>904</v>
      </c>
      <c r="C289" s="978"/>
      <c r="D289" s="979"/>
      <c r="E289" s="979"/>
      <c r="F289" s="979"/>
      <c r="G289" s="979"/>
      <c r="H289" s="980"/>
      <c r="I289" s="965">
        <f t="shared" si="8"/>
        <v>0</v>
      </c>
      <c r="J289" s="978"/>
      <c r="K289" s="979"/>
      <c r="L289" s="979"/>
      <c r="M289" s="979"/>
      <c r="N289" s="979"/>
      <c r="O289" s="980"/>
      <c r="P289" s="981">
        <f t="shared" si="9"/>
        <v>0</v>
      </c>
    </row>
    <row r="290" spans="2:16" ht="15.75" customHeight="1">
      <c r="B290" s="959" t="s">
        <v>905</v>
      </c>
      <c r="C290" s="978"/>
      <c r="D290" s="979"/>
      <c r="E290" s="979"/>
      <c r="F290" s="979"/>
      <c r="G290" s="979"/>
      <c r="H290" s="980"/>
      <c r="I290" s="965">
        <f t="shared" si="8"/>
        <v>0</v>
      </c>
      <c r="J290" s="978"/>
      <c r="K290" s="979"/>
      <c r="L290" s="979"/>
      <c r="M290" s="979"/>
      <c r="N290" s="979"/>
      <c r="O290" s="980"/>
      <c r="P290" s="981">
        <f t="shared" si="9"/>
        <v>0</v>
      </c>
    </row>
    <row r="291" spans="2:16" ht="15.75" customHeight="1">
      <c r="B291" s="959" t="s">
        <v>906</v>
      </c>
      <c r="C291" s="978"/>
      <c r="D291" s="979"/>
      <c r="E291" s="979"/>
      <c r="F291" s="979"/>
      <c r="G291" s="979"/>
      <c r="H291" s="980"/>
      <c r="I291" s="965">
        <f t="shared" si="8"/>
        <v>0</v>
      </c>
      <c r="J291" s="978"/>
      <c r="K291" s="979"/>
      <c r="L291" s="979"/>
      <c r="M291" s="979"/>
      <c r="N291" s="979"/>
      <c r="O291" s="980"/>
      <c r="P291" s="981">
        <f t="shared" si="9"/>
        <v>0</v>
      </c>
    </row>
    <row r="292" spans="2:16" ht="15.75" customHeight="1">
      <c r="B292" s="959" t="s">
        <v>907</v>
      </c>
      <c r="C292" s="978"/>
      <c r="D292" s="979"/>
      <c r="E292" s="979"/>
      <c r="F292" s="979"/>
      <c r="G292" s="979"/>
      <c r="H292" s="980"/>
      <c r="I292" s="965">
        <f t="shared" si="8"/>
        <v>0</v>
      </c>
      <c r="J292" s="978"/>
      <c r="K292" s="979"/>
      <c r="L292" s="979"/>
      <c r="M292" s="979"/>
      <c r="N292" s="979"/>
      <c r="O292" s="980"/>
      <c r="P292" s="981">
        <f t="shared" si="9"/>
        <v>0</v>
      </c>
    </row>
    <row r="293" spans="2:16" ht="15.75" customHeight="1">
      <c r="B293" s="959" t="s">
        <v>908</v>
      </c>
      <c r="C293" s="978"/>
      <c r="D293" s="979"/>
      <c r="E293" s="979"/>
      <c r="F293" s="979"/>
      <c r="G293" s="979"/>
      <c r="H293" s="980"/>
      <c r="I293" s="965">
        <f t="shared" si="8"/>
        <v>0</v>
      </c>
      <c r="J293" s="978"/>
      <c r="K293" s="979"/>
      <c r="L293" s="979"/>
      <c r="M293" s="979"/>
      <c r="N293" s="979"/>
      <c r="O293" s="980"/>
      <c r="P293" s="981">
        <f t="shared" si="9"/>
        <v>0</v>
      </c>
    </row>
    <row r="294" spans="2:16" ht="15.75" customHeight="1">
      <c r="B294" s="959" t="s">
        <v>909</v>
      </c>
      <c r="C294" s="978"/>
      <c r="D294" s="979"/>
      <c r="E294" s="979"/>
      <c r="F294" s="979"/>
      <c r="G294" s="979"/>
      <c r="H294" s="980"/>
      <c r="I294" s="965">
        <f t="shared" si="8"/>
        <v>0</v>
      </c>
      <c r="J294" s="978"/>
      <c r="K294" s="979"/>
      <c r="L294" s="979"/>
      <c r="M294" s="979"/>
      <c r="N294" s="979"/>
      <c r="O294" s="980"/>
      <c r="P294" s="981">
        <f t="shared" si="9"/>
        <v>0</v>
      </c>
    </row>
    <row r="295" spans="2:16" ht="15.75" customHeight="1">
      <c r="B295" s="959" t="s">
        <v>910</v>
      </c>
      <c r="C295" s="978"/>
      <c r="D295" s="979"/>
      <c r="E295" s="979"/>
      <c r="F295" s="979"/>
      <c r="G295" s="979"/>
      <c r="H295" s="980"/>
      <c r="I295" s="965">
        <f t="shared" si="8"/>
        <v>0</v>
      </c>
      <c r="J295" s="978"/>
      <c r="K295" s="979"/>
      <c r="L295" s="979"/>
      <c r="M295" s="979"/>
      <c r="N295" s="979"/>
      <c r="O295" s="980"/>
      <c r="P295" s="981">
        <f t="shared" si="9"/>
        <v>0</v>
      </c>
    </row>
    <row r="296" spans="2:16" ht="15.75" customHeight="1">
      <c r="B296" s="959" t="s">
        <v>911</v>
      </c>
      <c r="C296" s="978"/>
      <c r="D296" s="979"/>
      <c r="E296" s="979"/>
      <c r="F296" s="979"/>
      <c r="G296" s="979"/>
      <c r="H296" s="980"/>
      <c r="I296" s="965">
        <f t="shared" si="8"/>
        <v>0</v>
      </c>
      <c r="J296" s="978"/>
      <c r="K296" s="979"/>
      <c r="L296" s="979"/>
      <c r="M296" s="979"/>
      <c r="N296" s="979"/>
      <c r="O296" s="980"/>
      <c r="P296" s="981">
        <f t="shared" si="9"/>
        <v>0</v>
      </c>
    </row>
    <row r="297" spans="2:16" ht="15.75" customHeight="1">
      <c r="B297" s="959" t="s">
        <v>912</v>
      </c>
      <c r="C297" s="978"/>
      <c r="D297" s="979"/>
      <c r="E297" s="979"/>
      <c r="F297" s="979"/>
      <c r="G297" s="979"/>
      <c r="H297" s="980"/>
      <c r="I297" s="965">
        <f t="shared" si="8"/>
        <v>0</v>
      </c>
      <c r="J297" s="978"/>
      <c r="K297" s="979"/>
      <c r="L297" s="979"/>
      <c r="M297" s="979"/>
      <c r="N297" s="979"/>
      <c r="O297" s="980"/>
      <c r="P297" s="981">
        <f t="shared" si="9"/>
        <v>0</v>
      </c>
    </row>
    <row r="298" spans="2:16" ht="15.75" customHeight="1">
      <c r="B298" s="959" t="s">
        <v>913</v>
      </c>
      <c r="C298" s="978"/>
      <c r="D298" s="979"/>
      <c r="E298" s="979"/>
      <c r="F298" s="979"/>
      <c r="G298" s="979"/>
      <c r="H298" s="980"/>
      <c r="I298" s="965">
        <f t="shared" si="8"/>
        <v>0</v>
      </c>
      <c r="J298" s="978"/>
      <c r="K298" s="979"/>
      <c r="L298" s="979"/>
      <c r="M298" s="979"/>
      <c r="N298" s="979"/>
      <c r="O298" s="980"/>
      <c r="P298" s="981">
        <f t="shared" si="9"/>
        <v>0</v>
      </c>
    </row>
    <row r="299" spans="2:16" ht="15.75" customHeight="1">
      <c r="B299" s="959" t="s">
        <v>914</v>
      </c>
      <c r="C299" s="978"/>
      <c r="D299" s="979"/>
      <c r="E299" s="979"/>
      <c r="F299" s="979"/>
      <c r="G299" s="979"/>
      <c r="H299" s="980"/>
      <c r="I299" s="965">
        <f t="shared" si="8"/>
        <v>0</v>
      </c>
      <c r="J299" s="978"/>
      <c r="K299" s="979"/>
      <c r="L299" s="979"/>
      <c r="M299" s="979"/>
      <c r="N299" s="979"/>
      <c r="O299" s="980"/>
      <c r="P299" s="981">
        <f t="shared" si="9"/>
        <v>0</v>
      </c>
    </row>
    <row r="300" spans="2:16" ht="15.75" customHeight="1">
      <c r="B300" s="959" t="s">
        <v>915</v>
      </c>
      <c r="C300" s="978"/>
      <c r="D300" s="979"/>
      <c r="E300" s="979"/>
      <c r="F300" s="979"/>
      <c r="G300" s="979"/>
      <c r="H300" s="980"/>
      <c r="I300" s="965">
        <f t="shared" si="8"/>
        <v>0</v>
      </c>
      <c r="J300" s="978"/>
      <c r="K300" s="979"/>
      <c r="L300" s="979"/>
      <c r="M300" s="979"/>
      <c r="N300" s="979"/>
      <c r="O300" s="980"/>
      <c r="P300" s="981">
        <f t="shared" si="9"/>
        <v>0</v>
      </c>
    </row>
    <row r="301" spans="2:16" ht="15.75" customHeight="1">
      <c r="B301" s="959" t="s">
        <v>916</v>
      </c>
      <c r="C301" s="978"/>
      <c r="D301" s="979"/>
      <c r="E301" s="979"/>
      <c r="F301" s="979"/>
      <c r="G301" s="979"/>
      <c r="H301" s="980"/>
      <c r="I301" s="965">
        <f t="shared" si="8"/>
        <v>0</v>
      </c>
      <c r="J301" s="978"/>
      <c r="K301" s="979"/>
      <c r="L301" s="979"/>
      <c r="M301" s="979"/>
      <c r="N301" s="979"/>
      <c r="O301" s="980"/>
      <c r="P301" s="981">
        <f t="shared" si="9"/>
        <v>0</v>
      </c>
    </row>
    <row r="302" spans="2:16" ht="15.75" customHeight="1">
      <c r="B302" s="959" t="s">
        <v>917</v>
      </c>
      <c r="C302" s="978"/>
      <c r="D302" s="979"/>
      <c r="E302" s="979"/>
      <c r="F302" s="979"/>
      <c r="G302" s="979"/>
      <c r="H302" s="980"/>
      <c r="I302" s="965">
        <f t="shared" si="8"/>
        <v>0</v>
      </c>
      <c r="J302" s="978"/>
      <c r="K302" s="979"/>
      <c r="L302" s="979"/>
      <c r="M302" s="979"/>
      <c r="N302" s="979"/>
      <c r="O302" s="980"/>
      <c r="P302" s="981">
        <f t="shared" si="9"/>
        <v>0</v>
      </c>
    </row>
    <row r="303" spans="2:16" ht="15.75" customHeight="1">
      <c r="B303" s="959" t="s">
        <v>918</v>
      </c>
      <c r="C303" s="978"/>
      <c r="D303" s="979"/>
      <c r="E303" s="979"/>
      <c r="F303" s="979"/>
      <c r="G303" s="979"/>
      <c r="H303" s="980"/>
      <c r="I303" s="965">
        <f t="shared" si="8"/>
        <v>0</v>
      </c>
      <c r="J303" s="978"/>
      <c r="K303" s="979"/>
      <c r="L303" s="979"/>
      <c r="M303" s="979"/>
      <c r="N303" s="979"/>
      <c r="O303" s="980"/>
      <c r="P303" s="981">
        <f t="shared" si="9"/>
        <v>0</v>
      </c>
    </row>
    <row r="304" spans="2:16" ht="15.75" customHeight="1">
      <c r="B304" s="959" t="s">
        <v>919</v>
      </c>
      <c r="C304" s="978"/>
      <c r="D304" s="979"/>
      <c r="E304" s="979"/>
      <c r="F304" s="979"/>
      <c r="G304" s="979"/>
      <c r="H304" s="980"/>
      <c r="I304" s="965">
        <f t="shared" si="8"/>
        <v>0</v>
      </c>
      <c r="J304" s="978"/>
      <c r="K304" s="979"/>
      <c r="L304" s="979"/>
      <c r="M304" s="979"/>
      <c r="N304" s="979"/>
      <c r="O304" s="980"/>
      <c r="P304" s="981">
        <f t="shared" si="9"/>
        <v>0</v>
      </c>
    </row>
    <row r="305" spans="2:16" ht="15.75" customHeight="1">
      <c r="B305" s="959" t="s">
        <v>920</v>
      </c>
      <c r="C305" s="978"/>
      <c r="D305" s="979"/>
      <c r="E305" s="979"/>
      <c r="F305" s="979"/>
      <c r="G305" s="979"/>
      <c r="H305" s="980"/>
      <c r="I305" s="965">
        <f t="shared" si="8"/>
        <v>0</v>
      </c>
      <c r="J305" s="978"/>
      <c r="K305" s="979"/>
      <c r="L305" s="979"/>
      <c r="M305" s="979"/>
      <c r="N305" s="979"/>
      <c r="O305" s="980"/>
      <c r="P305" s="981">
        <f t="shared" si="9"/>
        <v>0</v>
      </c>
    </row>
    <row r="306" spans="2:16" ht="15.75" customHeight="1">
      <c r="B306" s="959" t="s">
        <v>921</v>
      </c>
      <c r="C306" s="978"/>
      <c r="D306" s="979"/>
      <c r="E306" s="979"/>
      <c r="F306" s="979"/>
      <c r="G306" s="979"/>
      <c r="H306" s="980"/>
      <c r="I306" s="965">
        <f t="shared" si="8"/>
        <v>0</v>
      </c>
      <c r="J306" s="978"/>
      <c r="K306" s="979"/>
      <c r="L306" s="979"/>
      <c r="M306" s="979"/>
      <c r="N306" s="979"/>
      <c r="O306" s="980"/>
      <c r="P306" s="981">
        <f t="shared" si="9"/>
        <v>0</v>
      </c>
    </row>
    <row r="307" spans="2:16" ht="15.75" customHeight="1">
      <c r="B307" s="959" t="s">
        <v>922</v>
      </c>
      <c r="C307" s="978"/>
      <c r="D307" s="979"/>
      <c r="E307" s="979"/>
      <c r="F307" s="979"/>
      <c r="G307" s="979"/>
      <c r="H307" s="980"/>
      <c r="I307" s="965">
        <f t="shared" si="8"/>
        <v>0</v>
      </c>
      <c r="J307" s="978"/>
      <c r="K307" s="979"/>
      <c r="L307" s="979"/>
      <c r="M307" s="979"/>
      <c r="N307" s="979"/>
      <c r="O307" s="980"/>
      <c r="P307" s="981">
        <f t="shared" si="9"/>
        <v>0</v>
      </c>
    </row>
    <row r="308" spans="2:16" ht="15.75" customHeight="1">
      <c r="B308" s="959" t="s">
        <v>923</v>
      </c>
      <c r="C308" s="978"/>
      <c r="D308" s="979"/>
      <c r="E308" s="979"/>
      <c r="F308" s="979"/>
      <c r="G308" s="979"/>
      <c r="H308" s="980"/>
      <c r="I308" s="965">
        <f t="shared" si="8"/>
        <v>0</v>
      </c>
      <c r="J308" s="978"/>
      <c r="K308" s="979"/>
      <c r="L308" s="979"/>
      <c r="M308" s="979"/>
      <c r="N308" s="979"/>
      <c r="O308" s="980"/>
      <c r="P308" s="981">
        <f t="shared" si="9"/>
        <v>0</v>
      </c>
    </row>
    <row r="309" spans="2:16" ht="15.75" customHeight="1">
      <c r="B309" s="959" t="s">
        <v>924</v>
      </c>
      <c r="C309" s="978"/>
      <c r="D309" s="979"/>
      <c r="E309" s="979"/>
      <c r="F309" s="979"/>
      <c r="G309" s="979"/>
      <c r="H309" s="980"/>
      <c r="I309" s="965">
        <f t="shared" si="8"/>
        <v>0</v>
      </c>
      <c r="J309" s="978"/>
      <c r="K309" s="979"/>
      <c r="L309" s="979"/>
      <c r="M309" s="979"/>
      <c r="N309" s="979"/>
      <c r="O309" s="980"/>
      <c r="P309" s="981">
        <f t="shared" si="9"/>
        <v>0</v>
      </c>
    </row>
    <row r="310" spans="2:16" ht="15.75" customHeight="1">
      <c r="B310" s="959" t="s">
        <v>925</v>
      </c>
      <c r="C310" s="978"/>
      <c r="D310" s="979"/>
      <c r="E310" s="979"/>
      <c r="F310" s="979"/>
      <c r="G310" s="979"/>
      <c r="H310" s="980"/>
      <c r="I310" s="965">
        <f t="shared" si="8"/>
        <v>0</v>
      </c>
      <c r="J310" s="978"/>
      <c r="K310" s="979"/>
      <c r="L310" s="979"/>
      <c r="M310" s="979"/>
      <c r="N310" s="979"/>
      <c r="O310" s="980"/>
      <c r="P310" s="981">
        <f t="shared" si="9"/>
        <v>0</v>
      </c>
    </row>
    <row r="311" spans="2:16" ht="15.75" customHeight="1">
      <c r="B311" s="959" t="s">
        <v>926</v>
      </c>
      <c r="C311" s="978"/>
      <c r="D311" s="979"/>
      <c r="E311" s="979"/>
      <c r="F311" s="979"/>
      <c r="G311" s="979"/>
      <c r="H311" s="980"/>
      <c r="I311" s="965">
        <f t="shared" si="8"/>
        <v>0</v>
      </c>
      <c r="J311" s="978"/>
      <c r="K311" s="979"/>
      <c r="L311" s="979"/>
      <c r="M311" s="979"/>
      <c r="N311" s="979"/>
      <c r="O311" s="980"/>
      <c r="P311" s="981">
        <f t="shared" si="9"/>
        <v>0</v>
      </c>
    </row>
    <row r="312" spans="2:16" ht="15.75" customHeight="1">
      <c r="B312" s="959" t="s">
        <v>927</v>
      </c>
      <c r="C312" s="978"/>
      <c r="D312" s="979"/>
      <c r="E312" s="979"/>
      <c r="F312" s="979"/>
      <c r="G312" s="979"/>
      <c r="H312" s="980"/>
      <c r="I312" s="965">
        <f t="shared" si="8"/>
        <v>0</v>
      </c>
      <c r="J312" s="978"/>
      <c r="K312" s="979"/>
      <c r="L312" s="979"/>
      <c r="M312" s="979"/>
      <c r="N312" s="979"/>
      <c r="O312" s="980"/>
      <c r="P312" s="981">
        <f t="shared" si="9"/>
        <v>0</v>
      </c>
    </row>
    <row r="313" spans="2:16" ht="15.75" customHeight="1">
      <c r="B313" s="959" t="s">
        <v>928</v>
      </c>
      <c r="C313" s="978"/>
      <c r="D313" s="979"/>
      <c r="E313" s="979"/>
      <c r="F313" s="979"/>
      <c r="G313" s="979"/>
      <c r="H313" s="980"/>
      <c r="I313" s="965">
        <f t="shared" si="8"/>
        <v>0</v>
      </c>
      <c r="J313" s="978"/>
      <c r="K313" s="979"/>
      <c r="L313" s="979"/>
      <c r="M313" s="979"/>
      <c r="N313" s="979"/>
      <c r="O313" s="980"/>
      <c r="P313" s="981">
        <f t="shared" si="9"/>
        <v>0</v>
      </c>
    </row>
    <row r="314" spans="2:16" ht="15.75" customHeight="1">
      <c r="B314" s="959" t="s">
        <v>929</v>
      </c>
      <c r="C314" s="978"/>
      <c r="D314" s="979"/>
      <c r="E314" s="979"/>
      <c r="F314" s="979"/>
      <c r="G314" s="979"/>
      <c r="H314" s="980"/>
      <c r="I314" s="965">
        <f t="shared" si="8"/>
        <v>0</v>
      </c>
      <c r="J314" s="978"/>
      <c r="K314" s="979"/>
      <c r="L314" s="979"/>
      <c r="M314" s="979"/>
      <c r="N314" s="979"/>
      <c r="O314" s="980"/>
      <c r="P314" s="981">
        <f t="shared" si="9"/>
        <v>0</v>
      </c>
    </row>
    <row r="315" spans="2:16" ht="15.75" customHeight="1">
      <c r="B315" s="959" t="s">
        <v>930</v>
      </c>
      <c r="C315" s="978"/>
      <c r="D315" s="979"/>
      <c r="E315" s="979"/>
      <c r="F315" s="979"/>
      <c r="G315" s="979"/>
      <c r="H315" s="980"/>
      <c r="I315" s="965">
        <f t="shared" si="8"/>
        <v>0</v>
      </c>
      <c r="J315" s="978"/>
      <c r="K315" s="979"/>
      <c r="L315" s="979"/>
      <c r="M315" s="979"/>
      <c r="N315" s="979"/>
      <c r="O315" s="980"/>
      <c r="P315" s="981">
        <f t="shared" si="9"/>
        <v>0</v>
      </c>
    </row>
    <row r="316" spans="2:16" ht="15.75" customHeight="1">
      <c r="B316" s="959" t="s">
        <v>931</v>
      </c>
      <c r="C316" s="978"/>
      <c r="D316" s="979"/>
      <c r="E316" s="979"/>
      <c r="F316" s="979"/>
      <c r="G316" s="979"/>
      <c r="H316" s="980"/>
      <c r="I316" s="965">
        <f t="shared" si="8"/>
        <v>0</v>
      </c>
      <c r="J316" s="978"/>
      <c r="K316" s="979"/>
      <c r="L316" s="979"/>
      <c r="M316" s="979"/>
      <c r="N316" s="979"/>
      <c r="O316" s="980"/>
      <c r="P316" s="981">
        <f t="shared" si="9"/>
        <v>0</v>
      </c>
    </row>
    <row r="317" spans="2:16" ht="15.75" customHeight="1">
      <c r="B317" s="959" t="s">
        <v>932</v>
      </c>
      <c r="C317" s="978"/>
      <c r="D317" s="979"/>
      <c r="E317" s="979"/>
      <c r="F317" s="979"/>
      <c r="G317" s="979"/>
      <c r="H317" s="980"/>
      <c r="I317" s="965">
        <f t="shared" si="8"/>
        <v>0</v>
      </c>
      <c r="J317" s="978"/>
      <c r="K317" s="979"/>
      <c r="L317" s="979"/>
      <c r="M317" s="979"/>
      <c r="N317" s="979"/>
      <c r="O317" s="980"/>
      <c r="P317" s="981">
        <f t="shared" si="9"/>
        <v>0</v>
      </c>
    </row>
    <row r="318" spans="2:16" ht="15.75" customHeight="1">
      <c r="B318" s="959" t="s">
        <v>933</v>
      </c>
      <c r="C318" s="978"/>
      <c r="D318" s="979"/>
      <c r="E318" s="979"/>
      <c r="F318" s="979"/>
      <c r="G318" s="979"/>
      <c r="H318" s="980"/>
      <c r="I318" s="965">
        <f t="shared" si="8"/>
        <v>0</v>
      </c>
      <c r="J318" s="978"/>
      <c r="K318" s="979"/>
      <c r="L318" s="979"/>
      <c r="M318" s="979"/>
      <c r="N318" s="979"/>
      <c r="O318" s="980"/>
      <c r="P318" s="981">
        <f t="shared" si="9"/>
        <v>0</v>
      </c>
    </row>
    <row r="319" spans="2:16" ht="15.75" customHeight="1">
      <c r="B319" s="959" t="s">
        <v>934</v>
      </c>
      <c r="C319" s="978"/>
      <c r="D319" s="979"/>
      <c r="E319" s="979"/>
      <c r="F319" s="979"/>
      <c r="G319" s="979"/>
      <c r="H319" s="980"/>
      <c r="I319" s="965">
        <f t="shared" si="8"/>
        <v>0</v>
      </c>
      <c r="J319" s="978"/>
      <c r="K319" s="979"/>
      <c r="L319" s="979"/>
      <c r="M319" s="979"/>
      <c r="N319" s="979"/>
      <c r="O319" s="980"/>
      <c r="P319" s="981">
        <f t="shared" si="9"/>
        <v>0</v>
      </c>
    </row>
    <row r="320" spans="2:16" ht="15.75" customHeight="1">
      <c r="B320" s="959" t="s">
        <v>935</v>
      </c>
      <c r="C320" s="978"/>
      <c r="D320" s="979"/>
      <c r="E320" s="979"/>
      <c r="F320" s="979"/>
      <c r="G320" s="979"/>
      <c r="H320" s="980"/>
      <c r="I320" s="965">
        <f t="shared" si="8"/>
        <v>0</v>
      </c>
      <c r="J320" s="978"/>
      <c r="K320" s="979"/>
      <c r="L320" s="979"/>
      <c r="M320" s="979"/>
      <c r="N320" s="979"/>
      <c r="O320" s="980"/>
      <c r="P320" s="981">
        <f t="shared" si="9"/>
        <v>0</v>
      </c>
    </row>
    <row r="321" spans="2:16" ht="15.75" customHeight="1">
      <c r="B321" s="959" t="s">
        <v>936</v>
      </c>
      <c r="C321" s="978"/>
      <c r="D321" s="979"/>
      <c r="E321" s="979"/>
      <c r="F321" s="979"/>
      <c r="G321" s="979"/>
      <c r="H321" s="980"/>
      <c r="I321" s="965">
        <f t="shared" si="8"/>
        <v>0</v>
      </c>
      <c r="J321" s="978"/>
      <c r="K321" s="979"/>
      <c r="L321" s="979"/>
      <c r="M321" s="979"/>
      <c r="N321" s="979"/>
      <c r="O321" s="980"/>
      <c r="P321" s="981">
        <f t="shared" si="9"/>
        <v>0</v>
      </c>
    </row>
    <row r="322" spans="2:16" ht="15.75" customHeight="1">
      <c r="B322" s="959" t="s">
        <v>937</v>
      </c>
      <c r="C322" s="978"/>
      <c r="D322" s="979"/>
      <c r="E322" s="979"/>
      <c r="F322" s="979"/>
      <c r="G322" s="979"/>
      <c r="H322" s="980"/>
      <c r="I322" s="965">
        <f t="shared" si="8"/>
        <v>0</v>
      </c>
      <c r="J322" s="978"/>
      <c r="K322" s="979"/>
      <c r="L322" s="979"/>
      <c r="M322" s="979"/>
      <c r="N322" s="979"/>
      <c r="O322" s="980"/>
      <c r="P322" s="981">
        <f t="shared" si="9"/>
        <v>0</v>
      </c>
    </row>
    <row r="323" spans="2:16" ht="15.75" customHeight="1">
      <c r="B323" s="959" t="s">
        <v>938</v>
      </c>
      <c r="C323" s="978"/>
      <c r="D323" s="979"/>
      <c r="E323" s="979"/>
      <c r="F323" s="979"/>
      <c r="G323" s="979"/>
      <c r="H323" s="980"/>
      <c r="I323" s="965">
        <f t="shared" si="8"/>
        <v>0</v>
      </c>
      <c r="J323" s="978"/>
      <c r="K323" s="979"/>
      <c r="L323" s="979"/>
      <c r="M323" s="979"/>
      <c r="N323" s="979"/>
      <c r="O323" s="980"/>
      <c r="P323" s="981">
        <f t="shared" si="9"/>
        <v>0</v>
      </c>
    </row>
    <row r="324" spans="2:16" ht="15.75" customHeight="1">
      <c r="B324" s="959" t="s">
        <v>939</v>
      </c>
      <c r="C324" s="978"/>
      <c r="D324" s="979"/>
      <c r="E324" s="979"/>
      <c r="F324" s="979"/>
      <c r="G324" s="979"/>
      <c r="H324" s="980"/>
      <c r="I324" s="965">
        <f t="shared" si="8"/>
        <v>0</v>
      </c>
      <c r="J324" s="978"/>
      <c r="K324" s="979"/>
      <c r="L324" s="979"/>
      <c r="M324" s="979"/>
      <c r="N324" s="979"/>
      <c r="O324" s="980"/>
      <c r="P324" s="981">
        <f t="shared" si="9"/>
        <v>0</v>
      </c>
    </row>
    <row r="325" spans="2:16" ht="15.75" customHeight="1">
      <c r="B325" s="959" t="s">
        <v>940</v>
      </c>
      <c r="C325" s="978"/>
      <c r="D325" s="979"/>
      <c r="E325" s="979"/>
      <c r="F325" s="979"/>
      <c r="G325" s="979"/>
      <c r="H325" s="980"/>
      <c r="I325" s="965">
        <f t="shared" si="8"/>
        <v>0</v>
      </c>
      <c r="J325" s="978"/>
      <c r="K325" s="979"/>
      <c r="L325" s="979"/>
      <c r="M325" s="979"/>
      <c r="N325" s="979"/>
      <c r="O325" s="980"/>
      <c r="P325" s="981">
        <f t="shared" si="9"/>
        <v>0</v>
      </c>
    </row>
    <row r="326" spans="2:16" ht="15.75" customHeight="1">
      <c r="B326" s="959" t="s">
        <v>941</v>
      </c>
      <c r="C326" s="978"/>
      <c r="D326" s="979"/>
      <c r="E326" s="979"/>
      <c r="F326" s="979"/>
      <c r="G326" s="979"/>
      <c r="H326" s="980"/>
      <c r="I326" s="965">
        <f t="shared" si="8"/>
        <v>0</v>
      </c>
      <c r="J326" s="978"/>
      <c r="K326" s="979"/>
      <c r="L326" s="979"/>
      <c r="M326" s="979"/>
      <c r="N326" s="979"/>
      <c r="O326" s="980"/>
      <c r="P326" s="981">
        <f t="shared" si="9"/>
        <v>0</v>
      </c>
    </row>
    <row r="327" spans="2:16" ht="15.75" customHeight="1">
      <c r="B327" s="959" t="s">
        <v>942</v>
      </c>
      <c r="C327" s="978"/>
      <c r="D327" s="979"/>
      <c r="E327" s="979"/>
      <c r="F327" s="979"/>
      <c r="G327" s="979"/>
      <c r="H327" s="980"/>
      <c r="I327" s="965">
        <f t="shared" si="8"/>
        <v>0</v>
      </c>
      <c r="J327" s="978"/>
      <c r="K327" s="979"/>
      <c r="L327" s="979"/>
      <c r="M327" s="979"/>
      <c r="N327" s="979"/>
      <c r="O327" s="980"/>
      <c r="P327" s="981">
        <f t="shared" si="9"/>
        <v>0</v>
      </c>
    </row>
    <row r="328" spans="2:16" ht="15.75" customHeight="1">
      <c r="B328" s="959" t="s">
        <v>943</v>
      </c>
      <c r="C328" s="978"/>
      <c r="D328" s="979"/>
      <c r="E328" s="979"/>
      <c r="F328" s="979"/>
      <c r="G328" s="979"/>
      <c r="H328" s="980"/>
      <c r="I328" s="965">
        <f t="shared" si="8"/>
        <v>0</v>
      </c>
      <c r="J328" s="978"/>
      <c r="K328" s="979"/>
      <c r="L328" s="979"/>
      <c r="M328" s="979"/>
      <c r="N328" s="979"/>
      <c r="O328" s="980"/>
      <c r="P328" s="981">
        <f t="shared" si="9"/>
        <v>0</v>
      </c>
    </row>
    <row r="329" spans="2:16" ht="15.75" customHeight="1">
      <c r="B329" s="959" t="s">
        <v>944</v>
      </c>
      <c r="C329" s="978"/>
      <c r="D329" s="979"/>
      <c r="E329" s="979"/>
      <c r="F329" s="979"/>
      <c r="G329" s="979"/>
      <c r="H329" s="980"/>
      <c r="I329" s="965">
        <f t="shared" si="8"/>
        <v>0</v>
      </c>
      <c r="J329" s="978"/>
      <c r="K329" s="979"/>
      <c r="L329" s="979"/>
      <c r="M329" s="979"/>
      <c r="N329" s="979"/>
      <c r="O329" s="980"/>
      <c r="P329" s="981">
        <f t="shared" si="9"/>
        <v>0</v>
      </c>
    </row>
    <row r="330" spans="2:16" ht="15.75" customHeight="1">
      <c r="B330" s="959" t="s">
        <v>945</v>
      </c>
      <c r="C330" s="978"/>
      <c r="D330" s="979"/>
      <c r="E330" s="979"/>
      <c r="F330" s="979"/>
      <c r="G330" s="979"/>
      <c r="H330" s="980"/>
      <c r="I330" s="965">
        <f t="shared" ref="I330:I374" si="10">SUM(C330:H330)</f>
        <v>0</v>
      </c>
      <c r="J330" s="978"/>
      <c r="K330" s="979"/>
      <c r="L330" s="979"/>
      <c r="M330" s="979"/>
      <c r="N330" s="979"/>
      <c r="O330" s="980"/>
      <c r="P330" s="981">
        <f t="shared" ref="P330:P374" si="11">SUM(J330:O330)</f>
        <v>0</v>
      </c>
    </row>
    <row r="331" spans="2:16" ht="15.75" customHeight="1">
      <c r="B331" s="959" t="s">
        <v>946</v>
      </c>
      <c r="C331" s="978"/>
      <c r="D331" s="979"/>
      <c r="E331" s="979"/>
      <c r="F331" s="979"/>
      <c r="G331" s="979"/>
      <c r="H331" s="980"/>
      <c r="I331" s="965">
        <f t="shared" si="10"/>
        <v>0</v>
      </c>
      <c r="J331" s="978"/>
      <c r="K331" s="979"/>
      <c r="L331" s="979"/>
      <c r="M331" s="979"/>
      <c r="N331" s="979"/>
      <c r="O331" s="980"/>
      <c r="P331" s="981">
        <f t="shared" si="11"/>
        <v>0</v>
      </c>
    </row>
    <row r="332" spans="2:16" ht="15.75" customHeight="1">
      <c r="B332" s="959" t="s">
        <v>947</v>
      </c>
      <c r="C332" s="978"/>
      <c r="D332" s="979"/>
      <c r="E332" s="979"/>
      <c r="F332" s="979"/>
      <c r="G332" s="979"/>
      <c r="H332" s="980"/>
      <c r="I332" s="965">
        <f t="shared" si="10"/>
        <v>0</v>
      </c>
      <c r="J332" s="978"/>
      <c r="K332" s="979"/>
      <c r="L332" s="979"/>
      <c r="M332" s="979"/>
      <c r="N332" s="979"/>
      <c r="O332" s="980"/>
      <c r="P332" s="981">
        <f t="shared" si="11"/>
        <v>0</v>
      </c>
    </row>
    <row r="333" spans="2:16" ht="15.75" customHeight="1">
      <c r="B333" s="959" t="s">
        <v>948</v>
      </c>
      <c r="C333" s="978"/>
      <c r="D333" s="979"/>
      <c r="E333" s="979"/>
      <c r="F333" s="979"/>
      <c r="G333" s="979"/>
      <c r="H333" s="980"/>
      <c r="I333" s="965">
        <f t="shared" si="10"/>
        <v>0</v>
      </c>
      <c r="J333" s="978"/>
      <c r="K333" s="979"/>
      <c r="L333" s="979"/>
      <c r="M333" s="979"/>
      <c r="N333" s="979"/>
      <c r="O333" s="980"/>
      <c r="P333" s="981">
        <f t="shared" si="11"/>
        <v>0</v>
      </c>
    </row>
    <row r="334" spans="2:16" ht="15.75" customHeight="1">
      <c r="B334" s="959" t="s">
        <v>949</v>
      </c>
      <c r="C334" s="978"/>
      <c r="D334" s="979"/>
      <c r="E334" s="979"/>
      <c r="F334" s="979"/>
      <c r="G334" s="979"/>
      <c r="H334" s="980"/>
      <c r="I334" s="965">
        <f t="shared" si="10"/>
        <v>0</v>
      </c>
      <c r="J334" s="978"/>
      <c r="K334" s="979"/>
      <c r="L334" s="979"/>
      <c r="M334" s="979"/>
      <c r="N334" s="979"/>
      <c r="O334" s="980"/>
      <c r="P334" s="981">
        <f t="shared" si="11"/>
        <v>0</v>
      </c>
    </row>
    <row r="335" spans="2:16" ht="15.75" customHeight="1">
      <c r="B335" s="959" t="s">
        <v>950</v>
      </c>
      <c r="C335" s="978"/>
      <c r="D335" s="979"/>
      <c r="E335" s="979"/>
      <c r="F335" s="979"/>
      <c r="G335" s="979"/>
      <c r="H335" s="980"/>
      <c r="I335" s="965">
        <f t="shared" si="10"/>
        <v>0</v>
      </c>
      <c r="J335" s="978"/>
      <c r="K335" s="979"/>
      <c r="L335" s="979"/>
      <c r="M335" s="979"/>
      <c r="N335" s="979"/>
      <c r="O335" s="980"/>
      <c r="P335" s="981">
        <f t="shared" si="11"/>
        <v>0</v>
      </c>
    </row>
    <row r="336" spans="2:16" ht="15.75" customHeight="1">
      <c r="B336" s="959" t="s">
        <v>951</v>
      </c>
      <c r="C336" s="978"/>
      <c r="D336" s="979"/>
      <c r="E336" s="979"/>
      <c r="F336" s="979"/>
      <c r="G336" s="979"/>
      <c r="H336" s="980"/>
      <c r="I336" s="965">
        <f t="shared" si="10"/>
        <v>0</v>
      </c>
      <c r="J336" s="978"/>
      <c r="K336" s="979"/>
      <c r="L336" s="979"/>
      <c r="M336" s="979"/>
      <c r="N336" s="979"/>
      <c r="O336" s="980"/>
      <c r="P336" s="981">
        <f t="shared" si="11"/>
        <v>0</v>
      </c>
    </row>
    <row r="337" spans="2:16" ht="15.75" customHeight="1">
      <c r="B337" s="959" t="s">
        <v>952</v>
      </c>
      <c r="C337" s="978"/>
      <c r="D337" s="979"/>
      <c r="E337" s="979"/>
      <c r="F337" s="979"/>
      <c r="G337" s="979"/>
      <c r="H337" s="980"/>
      <c r="I337" s="965">
        <f t="shared" si="10"/>
        <v>0</v>
      </c>
      <c r="J337" s="978"/>
      <c r="K337" s="979"/>
      <c r="L337" s="979"/>
      <c r="M337" s="979"/>
      <c r="N337" s="979"/>
      <c r="O337" s="980"/>
      <c r="P337" s="981">
        <f t="shared" si="11"/>
        <v>0</v>
      </c>
    </row>
    <row r="338" spans="2:16" ht="15.75" customHeight="1">
      <c r="B338" s="959" t="s">
        <v>953</v>
      </c>
      <c r="C338" s="978"/>
      <c r="D338" s="979"/>
      <c r="E338" s="979"/>
      <c r="F338" s="979"/>
      <c r="G338" s="979"/>
      <c r="H338" s="980"/>
      <c r="I338" s="965">
        <f t="shared" si="10"/>
        <v>0</v>
      </c>
      <c r="J338" s="978"/>
      <c r="K338" s="979"/>
      <c r="L338" s="979"/>
      <c r="M338" s="979"/>
      <c r="N338" s="979"/>
      <c r="O338" s="980"/>
      <c r="P338" s="981">
        <f t="shared" si="11"/>
        <v>0</v>
      </c>
    </row>
    <row r="339" spans="2:16" ht="15.75" customHeight="1">
      <c r="B339" s="959" t="s">
        <v>954</v>
      </c>
      <c r="C339" s="978"/>
      <c r="D339" s="979"/>
      <c r="E339" s="979"/>
      <c r="F339" s="979"/>
      <c r="G339" s="979"/>
      <c r="H339" s="980"/>
      <c r="I339" s="965">
        <f t="shared" si="10"/>
        <v>0</v>
      </c>
      <c r="J339" s="978"/>
      <c r="K339" s="979"/>
      <c r="L339" s="979"/>
      <c r="M339" s="979"/>
      <c r="N339" s="979"/>
      <c r="O339" s="980"/>
      <c r="P339" s="981">
        <f t="shared" si="11"/>
        <v>0</v>
      </c>
    </row>
    <row r="340" spans="2:16" ht="15.75" customHeight="1">
      <c r="B340" s="959" t="s">
        <v>955</v>
      </c>
      <c r="C340" s="978"/>
      <c r="D340" s="979"/>
      <c r="E340" s="979"/>
      <c r="F340" s="979"/>
      <c r="G340" s="979"/>
      <c r="H340" s="980"/>
      <c r="I340" s="965">
        <f t="shared" si="10"/>
        <v>0</v>
      </c>
      <c r="J340" s="978"/>
      <c r="K340" s="979"/>
      <c r="L340" s="979"/>
      <c r="M340" s="979"/>
      <c r="N340" s="979"/>
      <c r="O340" s="980"/>
      <c r="P340" s="981">
        <f t="shared" si="11"/>
        <v>0</v>
      </c>
    </row>
    <row r="341" spans="2:16" ht="15.75" customHeight="1">
      <c r="B341" s="959" t="s">
        <v>956</v>
      </c>
      <c r="C341" s="978"/>
      <c r="D341" s="979"/>
      <c r="E341" s="979"/>
      <c r="F341" s="979"/>
      <c r="G341" s="979"/>
      <c r="H341" s="980"/>
      <c r="I341" s="965">
        <f t="shared" si="10"/>
        <v>0</v>
      </c>
      <c r="J341" s="978"/>
      <c r="K341" s="979"/>
      <c r="L341" s="979"/>
      <c r="M341" s="979"/>
      <c r="N341" s="979"/>
      <c r="O341" s="980"/>
      <c r="P341" s="981">
        <f t="shared" si="11"/>
        <v>0</v>
      </c>
    </row>
    <row r="342" spans="2:16" ht="15.75" customHeight="1">
      <c r="B342" s="959" t="s">
        <v>957</v>
      </c>
      <c r="C342" s="978"/>
      <c r="D342" s="979"/>
      <c r="E342" s="979"/>
      <c r="F342" s="979"/>
      <c r="G342" s="979"/>
      <c r="H342" s="980"/>
      <c r="I342" s="965">
        <f t="shared" si="10"/>
        <v>0</v>
      </c>
      <c r="J342" s="978"/>
      <c r="K342" s="979"/>
      <c r="L342" s="979"/>
      <c r="M342" s="979"/>
      <c r="N342" s="979"/>
      <c r="O342" s="980"/>
      <c r="P342" s="981">
        <f t="shared" si="11"/>
        <v>0</v>
      </c>
    </row>
    <row r="343" spans="2:16" ht="15.75" customHeight="1">
      <c r="B343" s="959" t="s">
        <v>958</v>
      </c>
      <c r="C343" s="978"/>
      <c r="D343" s="979"/>
      <c r="E343" s="979"/>
      <c r="F343" s="979"/>
      <c r="G343" s="979"/>
      <c r="H343" s="980"/>
      <c r="I343" s="965">
        <f t="shared" si="10"/>
        <v>0</v>
      </c>
      <c r="J343" s="978"/>
      <c r="K343" s="979"/>
      <c r="L343" s="979"/>
      <c r="M343" s="979"/>
      <c r="N343" s="979"/>
      <c r="O343" s="980"/>
      <c r="P343" s="981">
        <f t="shared" si="11"/>
        <v>0</v>
      </c>
    </row>
    <row r="344" spans="2:16" ht="15.75" customHeight="1">
      <c r="B344" s="959" t="s">
        <v>959</v>
      </c>
      <c r="C344" s="978"/>
      <c r="D344" s="979"/>
      <c r="E344" s="979"/>
      <c r="F344" s="979"/>
      <c r="G344" s="979"/>
      <c r="H344" s="980"/>
      <c r="I344" s="965">
        <f t="shared" si="10"/>
        <v>0</v>
      </c>
      <c r="J344" s="978"/>
      <c r="K344" s="979"/>
      <c r="L344" s="979"/>
      <c r="M344" s="979"/>
      <c r="N344" s="979"/>
      <c r="O344" s="980"/>
      <c r="P344" s="981">
        <f t="shared" si="11"/>
        <v>0</v>
      </c>
    </row>
    <row r="345" spans="2:16" ht="15.75" customHeight="1">
      <c r="B345" s="959" t="s">
        <v>960</v>
      </c>
      <c r="C345" s="978"/>
      <c r="D345" s="979"/>
      <c r="E345" s="979"/>
      <c r="F345" s="979"/>
      <c r="G345" s="979"/>
      <c r="H345" s="980"/>
      <c r="I345" s="965">
        <f t="shared" si="10"/>
        <v>0</v>
      </c>
      <c r="J345" s="978"/>
      <c r="K345" s="979"/>
      <c r="L345" s="979"/>
      <c r="M345" s="979"/>
      <c r="N345" s="979"/>
      <c r="O345" s="980"/>
      <c r="P345" s="981">
        <f t="shared" si="11"/>
        <v>0</v>
      </c>
    </row>
    <row r="346" spans="2:16" ht="15.75" customHeight="1">
      <c r="B346" s="959" t="s">
        <v>961</v>
      </c>
      <c r="C346" s="978"/>
      <c r="D346" s="979"/>
      <c r="E346" s="979"/>
      <c r="F346" s="979"/>
      <c r="G346" s="979"/>
      <c r="H346" s="980"/>
      <c r="I346" s="965">
        <f t="shared" si="10"/>
        <v>0</v>
      </c>
      <c r="J346" s="978"/>
      <c r="K346" s="979"/>
      <c r="L346" s="979"/>
      <c r="M346" s="979"/>
      <c r="N346" s="979"/>
      <c r="O346" s="980"/>
      <c r="P346" s="981">
        <f t="shared" si="11"/>
        <v>0</v>
      </c>
    </row>
    <row r="347" spans="2:16" ht="15.75" customHeight="1">
      <c r="B347" s="959" t="s">
        <v>962</v>
      </c>
      <c r="C347" s="978"/>
      <c r="D347" s="979"/>
      <c r="E347" s="979"/>
      <c r="F347" s="979"/>
      <c r="G347" s="979"/>
      <c r="H347" s="980"/>
      <c r="I347" s="965">
        <f t="shared" si="10"/>
        <v>0</v>
      </c>
      <c r="J347" s="978"/>
      <c r="K347" s="979"/>
      <c r="L347" s="979"/>
      <c r="M347" s="979"/>
      <c r="N347" s="979"/>
      <c r="O347" s="980"/>
      <c r="P347" s="981">
        <f t="shared" si="11"/>
        <v>0</v>
      </c>
    </row>
    <row r="348" spans="2:16" ht="15.75" customHeight="1">
      <c r="B348" s="959" t="s">
        <v>963</v>
      </c>
      <c r="C348" s="978"/>
      <c r="D348" s="979"/>
      <c r="E348" s="979"/>
      <c r="F348" s="979"/>
      <c r="G348" s="979"/>
      <c r="H348" s="980"/>
      <c r="I348" s="965">
        <f t="shared" si="10"/>
        <v>0</v>
      </c>
      <c r="J348" s="978"/>
      <c r="K348" s="979"/>
      <c r="L348" s="979"/>
      <c r="M348" s="979"/>
      <c r="N348" s="979"/>
      <c r="O348" s="980"/>
      <c r="P348" s="981">
        <f t="shared" si="11"/>
        <v>0</v>
      </c>
    </row>
    <row r="349" spans="2:16" ht="15.75" customHeight="1">
      <c r="B349" s="959" t="s">
        <v>964</v>
      </c>
      <c r="C349" s="978"/>
      <c r="D349" s="979"/>
      <c r="E349" s="979"/>
      <c r="F349" s="979"/>
      <c r="G349" s="979"/>
      <c r="H349" s="980"/>
      <c r="I349" s="965">
        <f t="shared" si="10"/>
        <v>0</v>
      </c>
      <c r="J349" s="978"/>
      <c r="K349" s="979"/>
      <c r="L349" s="979"/>
      <c r="M349" s="979"/>
      <c r="N349" s="979"/>
      <c r="O349" s="980"/>
      <c r="P349" s="981">
        <f t="shared" si="11"/>
        <v>0</v>
      </c>
    </row>
    <row r="350" spans="2:16" ht="15.75" customHeight="1">
      <c r="B350" s="959" t="s">
        <v>965</v>
      </c>
      <c r="C350" s="978"/>
      <c r="D350" s="979"/>
      <c r="E350" s="979"/>
      <c r="F350" s="979"/>
      <c r="G350" s="979"/>
      <c r="H350" s="980"/>
      <c r="I350" s="965">
        <f t="shared" si="10"/>
        <v>0</v>
      </c>
      <c r="J350" s="978"/>
      <c r="K350" s="979"/>
      <c r="L350" s="979"/>
      <c r="M350" s="979"/>
      <c r="N350" s="979"/>
      <c r="O350" s="980"/>
      <c r="P350" s="981">
        <f t="shared" si="11"/>
        <v>0</v>
      </c>
    </row>
    <row r="351" spans="2:16" ht="15.75" customHeight="1">
      <c r="B351" s="959" t="s">
        <v>966</v>
      </c>
      <c r="C351" s="978"/>
      <c r="D351" s="979"/>
      <c r="E351" s="979"/>
      <c r="F351" s="979"/>
      <c r="G351" s="979"/>
      <c r="H351" s="980"/>
      <c r="I351" s="965">
        <f t="shared" si="10"/>
        <v>0</v>
      </c>
      <c r="J351" s="978"/>
      <c r="K351" s="979"/>
      <c r="L351" s="979"/>
      <c r="M351" s="979"/>
      <c r="N351" s="979"/>
      <c r="O351" s="980"/>
      <c r="P351" s="981">
        <f t="shared" si="11"/>
        <v>0</v>
      </c>
    </row>
    <row r="352" spans="2:16" ht="15.75" customHeight="1">
      <c r="B352" s="959" t="s">
        <v>967</v>
      </c>
      <c r="C352" s="978"/>
      <c r="D352" s="979"/>
      <c r="E352" s="979"/>
      <c r="F352" s="979"/>
      <c r="G352" s="979"/>
      <c r="H352" s="980"/>
      <c r="I352" s="965">
        <f t="shared" si="10"/>
        <v>0</v>
      </c>
      <c r="J352" s="978"/>
      <c r="K352" s="979"/>
      <c r="L352" s="979"/>
      <c r="M352" s="979"/>
      <c r="N352" s="979"/>
      <c r="O352" s="980"/>
      <c r="P352" s="981">
        <f t="shared" si="11"/>
        <v>0</v>
      </c>
    </row>
    <row r="353" spans="2:16" ht="15.75" customHeight="1">
      <c r="B353" s="959" t="s">
        <v>968</v>
      </c>
      <c r="C353" s="978"/>
      <c r="D353" s="979"/>
      <c r="E353" s="979"/>
      <c r="F353" s="979"/>
      <c r="G353" s="979"/>
      <c r="H353" s="980"/>
      <c r="I353" s="965">
        <f t="shared" si="10"/>
        <v>0</v>
      </c>
      <c r="J353" s="978"/>
      <c r="K353" s="979"/>
      <c r="L353" s="979"/>
      <c r="M353" s="979"/>
      <c r="N353" s="979"/>
      <c r="O353" s="980"/>
      <c r="P353" s="981">
        <f t="shared" si="11"/>
        <v>0</v>
      </c>
    </row>
    <row r="354" spans="2:16" ht="15.75" customHeight="1">
      <c r="B354" s="959" t="s">
        <v>969</v>
      </c>
      <c r="C354" s="978"/>
      <c r="D354" s="979"/>
      <c r="E354" s="979"/>
      <c r="F354" s="979"/>
      <c r="G354" s="979"/>
      <c r="H354" s="980"/>
      <c r="I354" s="965">
        <f t="shared" si="10"/>
        <v>0</v>
      </c>
      <c r="J354" s="978"/>
      <c r="K354" s="979"/>
      <c r="L354" s="979"/>
      <c r="M354" s="979"/>
      <c r="N354" s="979"/>
      <c r="O354" s="980"/>
      <c r="P354" s="981">
        <f t="shared" si="11"/>
        <v>0</v>
      </c>
    </row>
    <row r="355" spans="2:16" ht="15.75" customHeight="1">
      <c r="B355" s="959" t="s">
        <v>970</v>
      </c>
      <c r="C355" s="978"/>
      <c r="D355" s="979"/>
      <c r="E355" s="979"/>
      <c r="F355" s="979"/>
      <c r="G355" s="979"/>
      <c r="H355" s="980"/>
      <c r="I355" s="965">
        <f t="shared" si="10"/>
        <v>0</v>
      </c>
      <c r="J355" s="978"/>
      <c r="K355" s="979"/>
      <c r="L355" s="979"/>
      <c r="M355" s="979"/>
      <c r="N355" s="979"/>
      <c r="O355" s="980"/>
      <c r="P355" s="981">
        <f t="shared" si="11"/>
        <v>0</v>
      </c>
    </row>
    <row r="356" spans="2:16" ht="15.75" customHeight="1">
      <c r="B356" s="959" t="s">
        <v>971</v>
      </c>
      <c r="C356" s="978"/>
      <c r="D356" s="979"/>
      <c r="E356" s="979"/>
      <c r="F356" s="979"/>
      <c r="G356" s="979"/>
      <c r="H356" s="980"/>
      <c r="I356" s="965">
        <f t="shared" si="10"/>
        <v>0</v>
      </c>
      <c r="J356" s="978"/>
      <c r="K356" s="979"/>
      <c r="L356" s="979"/>
      <c r="M356" s="979"/>
      <c r="N356" s="979"/>
      <c r="O356" s="980"/>
      <c r="P356" s="981">
        <f t="shared" si="11"/>
        <v>0</v>
      </c>
    </row>
    <row r="357" spans="2:16" ht="15.75" customHeight="1">
      <c r="B357" s="959" t="s">
        <v>972</v>
      </c>
      <c r="C357" s="978"/>
      <c r="D357" s="979"/>
      <c r="E357" s="979"/>
      <c r="F357" s="979"/>
      <c r="G357" s="979"/>
      <c r="H357" s="980"/>
      <c r="I357" s="965">
        <f t="shared" si="10"/>
        <v>0</v>
      </c>
      <c r="J357" s="978"/>
      <c r="K357" s="979"/>
      <c r="L357" s="979"/>
      <c r="M357" s="979"/>
      <c r="N357" s="979"/>
      <c r="O357" s="980"/>
      <c r="P357" s="981">
        <f t="shared" si="11"/>
        <v>0</v>
      </c>
    </row>
    <row r="358" spans="2:16" ht="15.75" customHeight="1">
      <c r="B358" s="959" t="s">
        <v>973</v>
      </c>
      <c r="C358" s="978"/>
      <c r="D358" s="979"/>
      <c r="E358" s="979"/>
      <c r="F358" s="979"/>
      <c r="G358" s="979"/>
      <c r="H358" s="980"/>
      <c r="I358" s="965">
        <f t="shared" si="10"/>
        <v>0</v>
      </c>
      <c r="J358" s="978"/>
      <c r="K358" s="979"/>
      <c r="L358" s="979"/>
      <c r="M358" s="979"/>
      <c r="N358" s="979"/>
      <c r="O358" s="980"/>
      <c r="P358" s="981">
        <f t="shared" si="11"/>
        <v>0</v>
      </c>
    </row>
    <row r="359" spans="2:16" ht="15.75" customHeight="1">
      <c r="B359" s="959" t="s">
        <v>974</v>
      </c>
      <c r="C359" s="978"/>
      <c r="D359" s="979"/>
      <c r="E359" s="979"/>
      <c r="F359" s="979"/>
      <c r="G359" s="979"/>
      <c r="H359" s="980"/>
      <c r="I359" s="965">
        <f t="shared" si="10"/>
        <v>0</v>
      </c>
      <c r="J359" s="978"/>
      <c r="K359" s="979"/>
      <c r="L359" s="979"/>
      <c r="M359" s="979"/>
      <c r="N359" s="979"/>
      <c r="O359" s="980"/>
      <c r="P359" s="981">
        <f t="shared" si="11"/>
        <v>0</v>
      </c>
    </row>
    <row r="360" spans="2:16" ht="15.75" customHeight="1">
      <c r="B360" s="959" t="s">
        <v>975</v>
      </c>
      <c r="C360" s="978"/>
      <c r="D360" s="979"/>
      <c r="E360" s="979"/>
      <c r="F360" s="979"/>
      <c r="G360" s="979"/>
      <c r="H360" s="980"/>
      <c r="I360" s="965">
        <f t="shared" si="10"/>
        <v>0</v>
      </c>
      <c r="J360" s="978"/>
      <c r="K360" s="979"/>
      <c r="L360" s="979"/>
      <c r="M360" s="979"/>
      <c r="N360" s="979"/>
      <c r="O360" s="980"/>
      <c r="P360" s="981">
        <f t="shared" si="11"/>
        <v>0</v>
      </c>
    </row>
    <row r="361" spans="2:16" ht="15.75" customHeight="1">
      <c r="B361" s="959" t="s">
        <v>976</v>
      </c>
      <c r="C361" s="978"/>
      <c r="D361" s="979"/>
      <c r="E361" s="979"/>
      <c r="F361" s="979"/>
      <c r="G361" s="979"/>
      <c r="H361" s="980"/>
      <c r="I361" s="965">
        <f t="shared" si="10"/>
        <v>0</v>
      </c>
      <c r="J361" s="978"/>
      <c r="K361" s="979"/>
      <c r="L361" s="979"/>
      <c r="M361" s="979"/>
      <c r="N361" s="979"/>
      <c r="O361" s="980"/>
      <c r="P361" s="981">
        <f t="shared" si="11"/>
        <v>0</v>
      </c>
    </row>
    <row r="362" spans="2:16" ht="15.75" customHeight="1">
      <c r="B362" s="959" t="s">
        <v>977</v>
      </c>
      <c r="C362" s="978"/>
      <c r="D362" s="979"/>
      <c r="E362" s="979"/>
      <c r="F362" s="979"/>
      <c r="G362" s="979"/>
      <c r="H362" s="980"/>
      <c r="I362" s="965">
        <f t="shared" si="10"/>
        <v>0</v>
      </c>
      <c r="J362" s="978"/>
      <c r="K362" s="979"/>
      <c r="L362" s="979"/>
      <c r="M362" s="979"/>
      <c r="N362" s="979"/>
      <c r="O362" s="980"/>
      <c r="P362" s="981">
        <f t="shared" si="11"/>
        <v>0</v>
      </c>
    </row>
    <row r="363" spans="2:16" ht="15.75" customHeight="1">
      <c r="B363" s="959" t="s">
        <v>978</v>
      </c>
      <c r="C363" s="978"/>
      <c r="D363" s="979"/>
      <c r="E363" s="979"/>
      <c r="F363" s="979"/>
      <c r="G363" s="979"/>
      <c r="H363" s="980"/>
      <c r="I363" s="965">
        <f t="shared" si="10"/>
        <v>0</v>
      </c>
      <c r="J363" s="978"/>
      <c r="K363" s="979"/>
      <c r="L363" s="979"/>
      <c r="M363" s="979"/>
      <c r="N363" s="979"/>
      <c r="O363" s="980"/>
      <c r="P363" s="981">
        <f t="shared" si="11"/>
        <v>0</v>
      </c>
    </row>
    <row r="364" spans="2:16" ht="15.75" customHeight="1">
      <c r="B364" s="959" t="s">
        <v>979</v>
      </c>
      <c r="C364" s="978"/>
      <c r="D364" s="979"/>
      <c r="E364" s="979"/>
      <c r="F364" s="979"/>
      <c r="G364" s="979"/>
      <c r="H364" s="980"/>
      <c r="I364" s="965">
        <f t="shared" si="10"/>
        <v>0</v>
      </c>
      <c r="J364" s="978"/>
      <c r="K364" s="979"/>
      <c r="L364" s="979"/>
      <c r="M364" s="979"/>
      <c r="N364" s="979"/>
      <c r="O364" s="980"/>
      <c r="P364" s="981">
        <f t="shared" si="11"/>
        <v>0</v>
      </c>
    </row>
    <row r="365" spans="2:16" ht="15.75" customHeight="1">
      <c r="B365" s="959" t="s">
        <v>980</v>
      </c>
      <c r="C365" s="978"/>
      <c r="D365" s="979"/>
      <c r="E365" s="979"/>
      <c r="F365" s="979"/>
      <c r="G365" s="979"/>
      <c r="H365" s="980"/>
      <c r="I365" s="965">
        <f t="shared" si="10"/>
        <v>0</v>
      </c>
      <c r="J365" s="978"/>
      <c r="K365" s="979"/>
      <c r="L365" s="979"/>
      <c r="M365" s="979"/>
      <c r="N365" s="979"/>
      <c r="O365" s="980"/>
      <c r="P365" s="981">
        <f t="shared" si="11"/>
        <v>0</v>
      </c>
    </row>
    <row r="366" spans="2:16" ht="15.75" customHeight="1">
      <c r="B366" s="959" t="s">
        <v>981</v>
      </c>
      <c r="C366" s="978"/>
      <c r="D366" s="979"/>
      <c r="E366" s="979"/>
      <c r="F366" s="979"/>
      <c r="G366" s="979"/>
      <c r="H366" s="980"/>
      <c r="I366" s="965">
        <f t="shared" si="10"/>
        <v>0</v>
      </c>
      <c r="J366" s="978"/>
      <c r="K366" s="979"/>
      <c r="L366" s="979"/>
      <c r="M366" s="979"/>
      <c r="N366" s="979"/>
      <c r="O366" s="980"/>
      <c r="P366" s="981">
        <f t="shared" si="11"/>
        <v>0</v>
      </c>
    </row>
    <row r="367" spans="2:16" ht="15.75" customHeight="1">
      <c r="B367" s="959" t="s">
        <v>982</v>
      </c>
      <c r="C367" s="978"/>
      <c r="D367" s="979"/>
      <c r="E367" s="979"/>
      <c r="F367" s="979"/>
      <c r="G367" s="979"/>
      <c r="H367" s="980"/>
      <c r="I367" s="965">
        <f t="shared" si="10"/>
        <v>0</v>
      </c>
      <c r="J367" s="978"/>
      <c r="K367" s="979"/>
      <c r="L367" s="979"/>
      <c r="M367" s="979"/>
      <c r="N367" s="979"/>
      <c r="O367" s="980"/>
      <c r="P367" s="981">
        <f t="shared" si="11"/>
        <v>0</v>
      </c>
    </row>
    <row r="368" spans="2:16" ht="15.75" customHeight="1">
      <c r="B368" s="959" t="s">
        <v>983</v>
      </c>
      <c r="C368" s="978"/>
      <c r="D368" s="979"/>
      <c r="E368" s="979"/>
      <c r="F368" s="979"/>
      <c r="G368" s="979"/>
      <c r="H368" s="980"/>
      <c r="I368" s="965">
        <f t="shared" si="10"/>
        <v>0</v>
      </c>
      <c r="J368" s="978"/>
      <c r="K368" s="979"/>
      <c r="L368" s="979"/>
      <c r="M368" s="979"/>
      <c r="N368" s="979"/>
      <c r="O368" s="980"/>
      <c r="P368" s="981">
        <f t="shared" si="11"/>
        <v>0</v>
      </c>
    </row>
    <row r="369" spans="2:16" ht="15.75" customHeight="1">
      <c r="B369" s="959" t="s">
        <v>984</v>
      </c>
      <c r="C369" s="978"/>
      <c r="D369" s="979"/>
      <c r="E369" s="979"/>
      <c r="F369" s="979"/>
      <c r="G369" s="979"/>
      <c r="H369" s="980"/>
      <c r="I369" s="965">
        <f t="shared" si="10"/>
        <v>0</v>
      </c>
      <c r="J369" s="978"/>
      <c r="K369" s="979"/>
      <c r="L369" s="979"/>
      <c r="M369" s="979"/>
      <c r="N369" s="979"/>
      <c r="O369" s="980"/>
      <c r="P369" s="981">
        <f t="shared" si="11"/>
        <v>0</v>
      </c>
    </row>
    <row r="370" spans="2:16" ht="15.75" customHeight="1">
      <c r="B370" s="959" t="s">
        <v>985</v>
      </c>
      <c r="C370" s="978"/>
      <c r="D370" s="979"/>
      <c r="E370" s="979"/>
      <c r="F370" s="979"/>
      <c r="G370" s="979"/>
      <c r="H370" s="980"/>
      <c r="I370" s="965">
        <f t="shared" si="10"/>
        <v>0</v>
      </c>
      <c r="J370" s="978"/>
      <c r="K370" s="979"/>
      <c r="L370" s="979"/>
      <c r="M370" s="979"/>
      <c r="N370" s="979"/>
      <c r="O370" s="980"/>
      <c r="P370" s="981">
        <f t="shared" si="11"/>
        <v>0</v>
      </c>
    </row>
    <row r="371" spans="2:16" ht="15.75" customHeight="1">
      <c r="B371" s="959" t="s">
        <v>986</v>
      </c>
      <c r="C371" s="978"/>
      <c r="D371" s="979"/>
      <c r="E371" s="979"/>
      <c r="F371" s="979"/>
      <c r="G371" s="979"/>
      <c r="H371" s="980"/>
      <c r="I371" s="965">
        <f t="shared" si="10"/>
        <v>0</v>
      </c>
      <c r="J371" s="978"/>
      <c r="K371" s="979"/>
      <c r="L371" s="979"/>
      <c r="M371" s="979"/>
      <c r="N371" s="979"/>
      <c r="O371" s="980"/>
      <c r="P371" s="981">
        <f t="shared" si="11"/>
        <v>0</v>
      </c>
    </row>
    <row r="372" spans="2:16" ht="15.75" customHeight="1">
      <c r="B372" s="959" t="s">
        <v>987</v>
      </c>
      <c r="C372" s="978"/>
      <c r="D372" s="979"/>
      <c r="E372" s="979"/>
      <c r="F372" s="979"/>
      <c r="G372" s="979"/>
      <c r="H372" s="980"/>
      <c r="I372" s="965">
        <f t="shared" si="10"/>
        <v>0</v>
      </c>
      <c r="J372" s="978"/>
      <c r="K372" s="979"/>
      <c r="L372" s="979"/>
      <c r="M372" s="979"/>
      <c r="N372" s="979"/>
      <c r="O372" s="980"/>
      <c r="P372" s="981">
        <f t="shared" si="11"/>
        <v>0</v>
      </c>
    </row>
    <row r="373" spans="2:16" ht="15.75" customHeight="1">
      <c r="B373" s="959" t="s">
        <v>988</v>
      </c>
      <c r="C373" s="978"/>
      <c r="D373" s="979"/>
      <c r="E373" s="979"/>
      <c r="F373" s="979"/>
      <c r="G373" s="979"/>
      <c r="H373" s="980"/>
      <c r="I373" s="965">
        <f t="shared" si="10"/>
        <v>0</v>
      </c>
      <c r="J373" s="978"/>
      <c r="K373" s="979"/>
      <c r="L373" s="979"/>
      <c r="M373" s="979"/>
      <c r="N373" s="979"/>
      <c r="O373" s="980"/>
      <c r="P373" s="981">
        <f t="shared" si="11"/>
        <v>0</v>
      </c>
    </row>
    <row r="374" spans="2:16" ht="15.75" customHeight="1" thickBot="1">
      <c r="B374" s="1796" t="s">
        <v>989</v>
      </c>
      <c r="C374" s="982"/>
      <c r="D374" s="983"/>
      <c r="E374" s="983"/>
      <c r="F374" s="983"/>
      <c r="G374" s="983"/>
      <c r="H374" s="984"/>
      <c r="I374" s="970">
        <f t="shared" si="10"/>
        <v>0</v>
      </c>
      <c r="J374" s="982"/>
      <c r="K374" s="983"/>
      <c r="L374" s="983"/>
      <c r="M374" s="983"/>
      <c r="N374" s="983"/>
      <c r="O374" s="984"/>
      <c r="P374" s="985">
        <f t="shared" si="11"/>
        <v>0</v>
      </c>
    </row>
    <row r="375" spans="2:16">
      <c r="C375" s="972"/>
      <c r="D375" s="972"/>
      <c r="E375" s="972"/>
      <c r="F375" s="972"/>
      <c r="G375" s="972"/>
      <c r="H375" s="972"/>
      <c r="I375" s="972"/>
      <c r="J375" s="972"/>
      <c r="K375" s="972"/>
      <c r="L375" s="972"/>
      <c r="M375" s="972"/>
      <c r="N375" s="972"/>
      <c r="O375" s="972"/>
      <c r="P375" s="972"/>
    </row>
    <row r="376" spans="2:16" ht="15.75" thickBot="1">
      <c r="C376" s="972"/>
      <c r="D376" s="972"/>
      <c r="E376" s="972"/>
      <c r="F376" s="972"/>
      <c r="G376" s="972"/>
      <c r="H376" s="972"/>
      <c r="I376" s="972"/>
      <c r="J376" s="972"/>
      <c r="K376" s="972"/>
      <c r="L376" s="972"/>
      <c r="M376" s="972"/>
      <c r="N376" s="972"/>
      <c r="O376" s="972"/>
      <c r="P376" s="972"/>
    </row>
    <row r="377" spans="2:16">
      <c r="M377" s="573" t="s">
        <v>92</v>
      </c>
      <c r="N377" s="596"/>
      <c r="O377" s="575" t="s">
        <v>93</v>
      </c>
      <c r="P377" s="577"/>
    </row>
    <row r="378" spans="2:16">
      <c r="M378" s="510"/>
      <c r="N378" s="905"/>
      <c r="O378" s="906"/>
      <c r="P378" s="868"/>
    </row>
    <row r="379" spans="2:16">
      <c r="M379" s="581"/>
      <c r="N379" s="597"/>
      <c r="O379" s="598"/>
      <c r="P379" s="584"/>
    </row>
    <row r="380" spans="2:16">
      <c r="M380" s="585"/>
      <c r="N380" s="597"/>
      <c r="O380" s="599"/>
      <c r="P380" s="584"/>
    </row>
    <row r="381" spans="2:16" ht="15.75" thickBot="1">
      <c r="M381" s="587" t="s">
        <v>94</v>
      </c>
      <c r="N381" s="589"/>
      <c r="O381" s="600" t="s">
        <v>94</v>
      </c>
      <c r="P381" s="590"/>
    </row>
    <row r="382" spans="2:16" ht="15.75" thickBot="1">
      <c r="M382" s="601" t="s">
        <v>95</v>
      </c>
      <c r="N382" s="907"/>
      <c r="O382" s="592"/>
      <c r="P382" s="593"/>
    </row>
  </sheetData>
  <protectedRanges>
    <protectedRange password="C521" sqref="M379:P379" name="Oblast1_1_1_1_1_1"/>
  </protectedRanges>
  <mergeCells count="5">
    <mergeCell ref="B3:N3"/>
    <mergeCell ref="B5:B8"/>
    <mergeCell ref="C5:P5"/>
    <mergeCell ref="C6:I6"/>
    <mergeCell ref="J6:P6"/>
  </mergeCells>
  <pageMargins left="0.7" right="0.7" top="0.78740157499999996" bottom="0.78740157499999996" header="0.3" footer="0.3"/>
  <pageSetup paperSize="9" orientation="portrait" verticalDpi="0" r:id="rId1"/>
  <ignoredErrors>
    <ignoredError sqref="I10:I17 I18:I37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/>
  <dimension ref="A1:AC70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U3" sqref="U3"/>
    </sheetView>
  </sheetViews>
  <sheetFormatPr defaultColWidth="9.140625" defaultRowHeight="12.75"/>
  <cols>
    <col min="1" max="1" width="2.7109375" style="6" customWidth="1"/>
    <col min="2" max="2" width="3.5703125" style="4" customWidth="1"/>
    <col min="3" max="3" width="48.85546875" style="4" customWidth="1"/>
    <col min="4" max="5" width="19" style="4" customWidth="1"/>
    <col min="6" max="6" width="22.42578125" style="4" customWidth="1"/>
    <col min="7" max="9" width="17" style="4" customWidth="1"/>
    <col min="10" max="10" width="16" style="4" customWidth="1"/>
    <col min="11" max="11" width="19" style="4" customWidth="1"/>
    <col min="12" max="14" width="17" style="4" customWidth="1"/>
    <col min="15" max="15" width="16" style="4" customWidth="1"/>
    <col min="16" max="16" width="19" style="4" customWidth="1"/>
    <col min="17" max="19" width="17" style="4" customWidth="1"/>
    <col min="20" max="20" width="16" style="4" customWidth="1"/>
    <col min="21" max="21" width="19" style="4" customWidth="1"/>
    <col min="22" max="22" width="16.42578125" style="6" customWidth="1"/>
    <col min="23" max="23" width="16.85546875" style="6" customWidth="1"/>
    <col min="24" max="16384" width="9.140625" style="6"/>
  </cols>
  <sheetData>
    <row r="1" spans="1:29" ht="14.25" customHeight="1" thickBot="1">
      <c r="A1" s="1"/>
      <c r="B1" s="2"/>
      <c r="C1" s="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2"/>
      <c r="R1" s="2"/>
      <c r="S1" s="2"/>
      <c r="T1" s="2"/>
      <c r="U1" s="2"/>
    </row>
    <row r="2" spans="1:29" ht="15.75" thickBot="1">
      <c r="A2" s="7"/>
      <c r="B2" s="3"/>
      <c r="C2" s="8"/>
      <c r="D2" s="9"/>
      <c r="E2" s="10"/>
      <c r="F2" s="10"/>
      <c r="G2" s="5"/>
      <c r="H2" s="5"/>
      <c r="I2" s="5"/>
      <c r="J2" s="5"/>
      <c r="K2" s="5"/>
      <c r="L2" s="5"/>
      <c r="M2" s="5"/>
      <c r="N2" s="5"/>
      <c r="O2" s="5"/>
      <c r="P2" s="5"/>
      <c r="Q2" s="11" t="s">
        <v>0</v>
      </c>
      <c r="R2" s="12"/>
      <c r="T2" s="11" t="s">
        <v>1</v>
      </c>
      <c r="U2" s="13">
        <v>2023</v>
      </c>
    </row>
    <row r="3" spans="1:29" ht="15.75">
      <c r="A3" s="7"/>
      <c r="B3" s="14" t="s">
        <v>2</v>
      </c>
      <c r="C3" s="14"/>
      <c r="D3" s="15"/>
      <c r="E3" s="10"/>
      <c r="F3" s="10"/>
      <c r="G3" s="5"/>
      <c r="H3" s="5"/>
      <c r="I3" s="5"/>
      <c r="J3" s="5"/>
      <c r="K3" s="5"/>
      <c r="L3" s="5"/>
      <c r="M3" s="5"/>
      <c r="N3" s="5"/>
      <c r="O3" s="5"/>
      <c r="P3" s="5"/>
      <c r="Q3" s="16"/>
      <c r="R3" s="16"/>
      <c r="S3" s="16"/>
      <c r="T3" s="16"/>
      <c r="U3" s="16"/>
    </row>
    <row r="4" spans="1:29" ht="18.75" thickBot="1">
      <c r="A4" s="7"/>
      <c r="B4" s="17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5"/>
      <c r="O4" s="5"/>
      <c r="P4" s="5"/>
      <c r="Q4" s="19"/>
      <c r="R4" s="19"/>
      <c r="S4" s="19"/>
      <c r="T4" s="19"/>
      <c r="U4" s="20" t="s">
        <v>3</v>
      </c>
    </row>
    <row r="5" spans="1:29" ht="15" customHeight="1" thickBot="1">
      <c r="A5" s="21"/>
      <c r="B5" s="1818" t="s">
        <v>148</v>
      </c>
      <c r="C5" s="1819"/>
      <c r="D5" s="1824">
        <f>U2</f>
        <v>2023</v>
      </c>
      <c r="E5" s="1825"/>
      <c r="F5" s="1825"/>
      <c r="G5" s="1825"/>
      <c r="H5" s="1825"/>
      <c r="I5" s="1825"/>
      <c r="J5" s="1825"/>
      <c r="K5" s="1826"/>
      <c r="L5" s="1827">
        <f>U2+1</f>
        <v>2024</v>
      </c>
      <c r="M5" s="1828"/>
      <c r="N5" s="1828"/>
      <c r="O5" s="1828"/>
      <c r="P5" s="1828"/>
      <c r="Q5" s="1824">
        <f>U2+2</f>
        <v>2025</v>
      </c>
      <c r="R5" s="1829"/>
      <c r="S5" s="1825"/>
      <c r="T5" s="1825"/>
      <c r="U5" s="1826"/>
      <c r="V5" s="22"/>
    </row>
    <row r="6" spans="1:29" ht="12.75" customHeight="1" thickBot="1">
      <c r="A6" s="23"/>
      <c r="B6" s="1820"/>
      <c r="C6" s="1821"/>
      <c r="D6" s="1830" t="s">
        <v>4</v>
      </c>
      <c r="E6" s="1831"/>
      <c r="F6" s="1831"/>
      <c r="G6" s="1831"/>
      <c r="H6" s="1831"/>
      <c r="I6" s="1831"/>
      <c r="J6" s="1831"/>
      <c r="K6" s="1832"/>
      <c r="L6" s="1833" t="s">
        <v>5</v>
      </c>
      <c r="M6" s="1834"/>
      <c r="N6" s="1834"/>
      <c r="O6" s="1834"/>
      <c r="P6" s="1835"/>
      <c r="Q6" s="1830" t="s">
        <v>5</v>
      </c>
      <c r="R6" s="1836"/>
      <c r="S6" s="1831"/>
      <c r="T6" s="1831"/>
      <c r="U6" s="1832"/>
    </row>
    <row r="7" spans="1:29" ht="39" thickBot="1">
      <c r="A7" s="1"/>
      <c r="B7" s="1822"/>
      <c r="C7" s="1823"/>
      <c r="D7" s="24" t="s">
        <v>6</v>
      </c>
      <c r="E7" s="24" t="s">
        <v>98</v>
      </c>
      <c r="F7" s="24" t="s">
        <v>96</v>
      </c>
      <c r="G7" s="24" t="s">
        <v>8</v>
      </c>
      <c r="H7" s="24" t="s">
        <v>97</v>
      </c>
      <c r="I7" s="24" t="s">
        <v>9</v>
      </c>
      <c r="J7" s="24" t="s">
        <v>10</v>
      </c>
      <c r="K7" s="24" t="s">
        <v>13</v>
      </c>
      <c r="L7" s="24" t="s">
        <v>8</v>
      </c>
      <c r="M7" s="24" t="s">
        <v>97</v>
      </c>
      <c r="N7" s="25" t="s">
        <v>9</v>
      </c>
      <c r="O7" s="24" t="s">
        <v>12</v>
      </c>
      <c r="P7" s="26" t="s">
        <v>13</v>
      </c>
      <c r="Q7" s="24" t="s">
        <v>8</v>
      </c>
      <c r="R7" s="24" t="s">
        <v>97</v>
      </c>
      <c r="S7" s="25" t="s">
        <v>9</v>
      </c>
      <c r="T7" s="24" t="s">
        <v>12</v>
      </c>
      <c r="U7" s="27" t="s">
        <v>13</v>
      </c>
    </row>
    <row r="8" spans="1:29" ht="13.5" thickBot="1">
      <c r="A8" s="1"/>
      <c r="B8" s="28"/>
      <c r="C8" s="29" t="s">
        <v>14</v>
      </c>
      <c r="D8" s="30" t="s">
        <v>15</v>
      </c>
      <c r="E8" s="31" t="s">
        <v>16</v>
      </c>
      <c r="F8" s="32" t="s">
        <v>17</v>
      </c>
      <c r="G8" s="32" t="s">
        <v>18</v>
      </c>
      <c r="H8" s="32" t="s">
        <v>19</v>
      </c>
      <c r="I8" s="32" t="s">
        <v>20</v>
      </c>
      <c r="J8" s="32" t="s">
        <v>21</v>
      </c>
      <c r="K8" s="33" t="s">
        <v>22</v>
      </c>
      <c r="L8" s="32" t="s">
        <v>23</v>
      </c>
      <c r="M8" s="32" t="s">
        <v>24</v>
      </c>
      <c r="N8" s="32" t="s">
        <v>25</v>
      </c>
      <c r="O8" s="32" t="s">
        <v>26</v>
      </c>
      <c r="P8" s="34" t="s">
        <v>27</v>
      </c>
      <c r="Q8" s="31" t="s">
        <v>103</v>
      </c>
      <c r="R8" s="31" t="s">
        <v>28</v>
      </c>
      <c r="S8" s="31" t="s">
        <v>104</v>
      </c>
      <c r="T8" s="31" t="s">
        <v>105</v>
      </c>
      <c r="U8" s="35" t="s">
        <v>106</v>
      </c>
      <c r="X8" s="36"/>
      <c r="Y8" s="36"/>
      <c r="Z8" s="36"/>
      <c r="AA8" s="36"/>
      <c r="AB8" s="36"/>
      <c r="AC8" s="36"/>
    </row>
    <row r="9" spans="1:29">
      <c r="A9" s="1"/>
      <c r="B9" s="37" t="s">
        <v>29</v>
      </c>
      <c r="C9" s="38" t="s">
        <v>30</v>
      </c>
      <c r="D9" s="39">
        <f t="shared" ref="D9:U9" si="0">SUM(D10:D11)</f>
        <v>0</v>
      </c>
      <c r="E9" s="39">
        <f t="shared" si="0"/>
        <v>0</v>
      </c>
      <c r="F9" s="39">
        <f>SUM(F10:F11)</f>
        <v>0</v>
      </c>
      <c r="G9" s="39">
        <f t="shared" si="0"/>
        <v>0</v>
      </c>
      <c r="H9" s="39">
        <f>SUM(H10:H11)</f>
        <v>0</v>
      </c>
      <c r="I9" s="39">
        <f t="shared" si="0"/>
        <v>0</v>
      </c>
      <c r="J9" s="39">
        <f t="shared" si="0"/>
        <v>0</v>
      </c>
      <c r="K9" s="40">
        <f t="shared" si="0"/>
        <v>0</v>
      </c>
      <c r="L9" s="39">
        <f t="shared" si="0"/>
        <v>0</v>
      </c>
      <c r="M9" s="39">
        <f>SUM(M10:M11)</f>
        <v>0</v>
      </c>
      <c r="N9" s="39">
        <f t="shared" si="0"/>
        <v>0</v>
      </c>
      <c r="O9" s="39">
        <f t="shared" si="0"/>
        <v>0</v>
      </c>
      <c r="P9" s="40">
        <f>SUM(P10:P11)</f>
        <v>0</v>
      </c>
      <c r="Q9" s="39">
        <f t="shared" si="0"/>
        <v>0</v>
      </c>
      <c r="R9" s="39">
        <f>SUM(R10:R11)</f>
        <v>0</v>
      </c>
      <c r="S9" s="39">
        <f t="shared" si="0"/>
        <v>0</v>
      </c>
      <c r="T9" s="39">
        <f t="shared" si="0"/>
        <v>0</v>
      </c>
      <c r="U9" s="40">
        <f t="shared" si="0"/>
        <v>0</v>
      </c>
      <c r="V9" s="41"/>
    </row>
    <row r="10" spans="1:29">
      <c r="A10" s="1"/>
      <c r="B10" s="42" t="s">
        <v>31</v>
      </c>
      <c r="C10" s="43" t="s">
        <v>32</v>
      </c>
      <c r="D10" s="44">
        <f t="shared" ref="D10:U10" si="1">+D13+D19</f>
        <v>0</v>
      </c>
      <c r="E10" s="44">
        <f t="shared" si="1"/>
        <v>0</v>
      </c>
      <c r="F10" s="44">
        <f>+F13+F19</f>
        <v>0</v>
      </c>
      <c r="G10" s="44">
        <f t="shared" si="1"/>
        <v>0</v>
      </c>
      <c r="H10" s="44">
        <f>+H13+H19</f>
        <v>0</v>
      </c>
      <c r="I10" s="44">
        <f t="shared" si="1"/>
        <v>0</v>
      </c>
      <c r="J10" s="44">
        <f t="shared" si="1"/>
        <v>0</v>
      </c>
      <c r="K10" s="45">
        <f t="shared" si="1"/>
        <v>0</v>
      </c>
      <c r="L10" s="44">
        <f t="shared" si="1"/>
        <v>0</v>
      </c>
      <c r="M10" s="44">
        <f>+M13+M19</f>
        <v>0</v>
      </c>
      <c r="N10" s="44">
        <f t="shared" si="1"/>
        <v>0</v>
      </c>
      <c r="O10" s="44">
        <f t="shared" si="1"/>
        <v>0</v>
      </c>
      <c r="P10" s="45">
        <f>+P13+P19</f>
        <v>0</v>
      </c>
      <c r="Q10" s="44">
        <f t="shared" si="1"/>
        <v>0</v>
      </c>
      <c r="R10" s="44">
        <f>+R13+R19</f>
        <v>0</v>
      </c>
      <c r="S10" s="44">
        <f t="shared" si="1"/>
        <v>0</v>
      </c>
      <c r="T10" s="44">
        <f t="shared" si="1"/>
        <v>0</v>
      </c>
      <c r="U10" s="45">
        <f t="shared" si="1"/>
        <v>0</v>
      </c>
      <c r="V10" s="41"/>
    </row>
    <row r="11" spans="1:29" ht="13.5" thickBot="1">
      <c r="A11" s="1"/>
      <c r="B11" s="46" t="s">
        <v>33</v>
      </c>
      <c r="C11" s="43" t="s">
        <v>99</v>
      </c>
      <c r="D11" s="44">
        <f t="shared" ref="D11:U11" si="2">D17+D23</f>
        <v>0</v>
      </c>
      <c r="E11" s="44">
        <f t="shared" si="2"/>
        <v>0</v>
      </c>
      <c r="F11" s="44">
        <f>F17+F23</f>
        <v>0</v>
      </c>
      <c r="G11" s="44">
        <f t="shared" si="2"/>
        <v>0</v>
      </c>
      <c r="H11" s="44">
        <f>H17+H23</f>
        <v>0</v>
      </c>
      <c r="I11" s="44">
        <f t="shared" si="2"/>
        <v>0</v>
      </c>
      <c r="J11" s="44">
        <f t="shared" si="2"/>
        <v>0</v>
      </c>
      <c r="K11" s="45">
        <f t="shared" si="2"/>
        <v>0</v>
      </c>
      <c r="L11" s="44">
        <f t="shared" si="2"/>
        <v>0</v>
      </c>
      <c r="M11" s="44">
        <f>M17+M23</f>
        <v>0</v>
      </c>
      <c r="N11" s="44">
        <f t="shared" si="2"/>
        <v>0</v>
      </c>
      <c r="O11" s="44">
        <f t="shared" si="2"/>
        <v>0</v>
      </c>
      <c r="P11" s="45">
        <f t="shared" si="2"/>
        <v>0</v>
      </c>
      <c r="Q11" s="44">
        <f t="shared" si="2"/>
        <v>0</v>
      </c>
      <c r="R11" s="44">
        <f>R17+R23</f>
        <v>0</v>
      </c>
      <c r="S11" s="44">
        <f t="shared" si="2"/>
        <v>0</v>
      </c>
      <c r="T11" s="44">
        <f t="shared" si="2"/>
        <v>0</v>
      </c>
      <c r="U11" s="45">
        <f t="shared" si="2"/>
        <v>0</v>
      </c>
      <c r="V11" s="41"/>
    </row>
    <row r="12" spans="1:29">
      <c r="A12" s="1"/>
      <c r="B12" s="37" t="s">
        <v>35</v>
      </c>
      <c r="C12" s="47" t="s">
        <v>36</v>
      </c>
      <c r="D12" s="39">
        <f>D13+D17</f>
        <v>0</v>
      </c>
      <c r="E12" s="39">
        <f t="shared" ref="E12:U12" si="3">E13+E17</f>
        <v>0</v>
      </c>
      <c r="F12" s="39">
        <f>F13+F17</f>
        <v>0</v>
      </c>
      <c r="G12" s="39">
        <f t="shared" si="3"/>
        <v>0</v>
      </c>
      <c r="H12" s="39">
        <f>H13+H17</f>
        <v>0</v>
      </c>
      <c r="I12" s="39">
        <f t="shared" si="3"/>
        <v>0</v>
      </c>
      <c r="J12" s="39">
        <f t="shared" si="3"/>
        <v>0</v>
      </c>
      <c r="K12" s="48">
        <f t="shared" si="3"/>
        <v>0</v>
      </c>
      <c r="L12" s="39">
        <f t="shared" si="3"/>
        <v>0</v>
      </c>
      <c r="M12" s="39">
        <f>M13+M17</f>
        <v>0</v>
      </c>
      <c r="N12" s="39">
        <f t="shared" si="3"/>
        <v>0</v>
      </c>
      <c r="O12" s="39">
        <f t="shared" si="3"/>
        <v>0</v>
      </c>
      <c r="P12" s="48">
        <f t="shared" si="3"/>
        <v>0</v>
      </c>
      <c r="Q12" s="39">
        <f t="shared" si="3"/>
        <v>0</v>
      </c>
      <c r="R12" s="39">
        <f>R13+R17</f>
        <v>0</v>
      </c>
      <c r="S12" s="39">
        <f t="shared" si="3"/>
        <v>0</v>
      </c>
      <c r="T12" s="39">
        <f t="shared" si="3"/>
        <v>0</v>
      </c>
      <c r="U12" s="40">
        <f t="shared" si="3"/>
        <v>0</v>
      </c>
      <c r="V12" s="41"/>
      <c r="W12" s="49"/>
    </row>
    <row r="13" spans="1:29">
      <c r="A13" s="1"/>
      <c r="B13" s="42" t="s">
        <v>37</v>
      </c>
      <c r="C13" s="50" t="s">
        <v>38</v>
      </c>
      <c r="D13" s="44">
        <f t="shared" ref="D13:T13" si="4">SUM(D14:D16)</f>
        <v>0</v>
      </c>
      <c r="E13" s="44">
        <f t="shared" si="4"/>
        <v>0</v>
      </c>
      <c r="F13" s="44">
        <f>SUM(F14:F16)</f>
        <v>0</v>
      </c>
      <c r="G13" s="44">
        <f t="shared" si="4"/>
        <v>0</v>
      </c>
      <c r="H13" s="44">
        <f>SUM(H14:H16)</f>
        <v>0</v>
      </c>
      <c r="I13" s="44">
        <f t="shared" si="4"/>
        <v>0</v>
      </c>
      <c r="J13" s="44">
        <f t="shared" si="4"/>
        <v>0</v>
      </c>
      <c r="K13" s="51">
        <f t="shared" si="4"/>
        <v>0</v>
      </c>
      <c r="L13" s="52">
        <f t="shared" si="4"/>
        <v>0</v>
      </c>
      <c r="M13" s="52">
        <f>SUM(M14:M16)</f>
        <v>0</v>
      </c>
      <c r="N13" s="52">
        <f t="shared" si="4"/>
        <v>0</v>
      </c>
      <c r="O13" s="52">
        <f t="shared" si="4"/>
        <v>0</v>
      </c>
      <c r="P13" s="51">
        <f t="shared" si="4"/>
        <v>0</v>
      </c>
      <c r="Q13" s="52">
        <f t="shared" si="4"/>
        <v>0</v>
      </c>
      <c r="R13" s="52">
        <f>SUM(R14:R16)</f>
        <v>0</v>
      </c>
      <c r="S13" s="52">
        <f t="shared" si="4"/>
        <v>0</v>
      </c>
      <c r="T13" s="52">
        <f t="shared" si="4"/>
        <v>0</v>
      </c>
      <c r="U13" s="51">
        <f>SUM(U14:U16)</f>
        <v>0</v>
      </c>
      <c r="V13" s="41"/>
      <c r="W13" s="49"/>
    </row>
    <row r="14" spans="1:29">
      <c r="A14" s="1"/>
      <c r="B14" s="42" t="s">
        <v>39</v>
      </c>
      <c r="C14" s="53" t="s">
        <v>40</v>
      </c>
      <c r="D14" s="54"/>
      <c r="E14" s="54"/>
      <c r="F14" s="54"/>
      <c r="G14" s="54"/>
      <c r="H14" s="54"/>
      <c r="I14" s="54"/>
      <c r="J14" s="54"/>
      <c r="K14" s="55">
        <f>E14+F14+G14+H14-I14-J14</f>
        <v>0</v>
      </c>
      <c r="L14" s="56"/>
      <c r="M14" s="56"/>
      <c r="N14" s="56"/>
      <c r="O14" s="56"/>
      <c r="P14" s="55">
        <f>K14+L14+M14-N14-O14</f>
        <v>0</v>
      </c>
      <c r="Q14" s="56"/>
      <c r="R14" s="56"/>
      <c r="S14" s="56"/>
      <c r="T14" s="56"/>
      <c r="U14" s="55">
        <f>P14+Q14+R14-S14-T14</f>
        <v>0</v>
      </c>
      <c r="V14" s="41"/>
      <c r="W14" s="49"/>
    </row>
    <row r="15" spans="1:29">
      <c r="A15" s="1"/>
      <c r="B15" s="42" t="s">
        <v>41</v>
      </c>
      <c r="C15" s="53" t="s">
        <v>42</v>
      </c>
      <c r="D15" s="56"/>
      <c r="E15" s="56"/>
      <c r="F15" s="56"/>
      <c r="G15" s="56"/>
      <c r="H15" s="56"/>
      <c r="I15" s="56"/>
      <c r="J15" s="56"/>
      <c r="K15" s="55">
        <f>E15+F15+G15+H15-I15-J15</f>
        <v>0</v>
      </c>
      <c r="L15" s="56"/>
      <c r="M15" s="56"/>
      <c r="N15" s="56"/>
      <c r="O15" s="56"/>
      <c r="P15" s="55">
        <f t="shared" ref="P15:P16" si="5">K15+L15+M15-N15-O15</f>
        <v>0</v>
      </c>
      <c r="Q15" s="56"/>
      <c r="R15" s="56"/>
      <c r="S15" s="56"/>
      <c r="T15" s="56"/>
      <c r="U15" s="55">
        <f t="shared" ref="U15:U16" si="6">P15+Q15+R15-S15-T15</f>
        <v>0</v>
      </c>
      <c r="V15" s="41"/>
      <c r="W15" s="49"/>
    </row>
    <row r="16" spans="1:29">
      <c r="A16" s="1"/>
      <c r="B16" s="42" t="s">
        <v>43</v>
      </c>
      <c r="C16" s="53" t="s">
        <v>44</v>
      </c>
      <c r="D16" s="56"/>
      <c r="E16" s="56"/>
      <c r="F16" s="56"/>
      <c r="G16" s="56"/>
      <c r="H16" s="56"/>
      <c r="I16" s="56"/>
      <c r="J16" s="56"/>
      <c r="K16" s="55">
        <f>E16+F16+G16+H16-I16-J16</f>
        <v>0</v>
      </c>
      <c r="L16" s="56"/>
      <c r="M16" s="56"/>
      <c r="N16" s="56"/>
      <c r="O16" s="56"/>
      <c r="P16" s="55">
        <f t="shared" si="5"/>
        <v>0</v>
      </c>
      <c r="Q16" s="56"/>
      <c r="R16" s="56"/>
      <c r="S16" s="56"/>
      <c r="T16" s="56"/>
      <c r="U16" s="55">
        <f t="shared" si="6"/>
        <v>0</v>
      </c>
      <c r="V16" s="41"/>
    </row>
    <row r="17" spans="1:23" ht="13.5" thickBot="1">
      <c r="A17" s="1"/>
      <c r="B17" s="46" t="s">
        <v>45</v>
      </c>
      <c r="C17" s="57" t="s">
        <v>34</v>
      </c>
      <c r="D17" s="44">
        <f>IF($D13+$D19=0,0,$D13*D$24/($D13+$D19))</f>
        <v>0</v>
      </c>
      <c r="E17" s="44"/>
      <c r="F17" s="44">
        <f t="shared" ref="F17:K17" si="7">IF($K13+$K19=0,0,$K13*F$24/($K13+$K19))</f>
        <v>0</v>
      </c>
      <c r="G17" s="44">
        <f t="shared" si="7"/>
        <v>0</v>
      </c>
      <c r="H17" s="44">
        <f t="shared" si="7"/>
        <v>0</v>
      </c>
      <c r="I17" s="44">
        <f t="shared" si="7"/>
        <v>0</v>
      </c>
      <c r="J17" s="44">
        <f t="shared" si="7"/>
        <v>0</v>
      </c>
      <c r="K17" s="44">
        <f t="shared" si="7"/>
        <v>0</v>
      </c>
      <c r="L17" s="52">
        <f>IF($P13+$P19=0,0,$P13*L$24/($P13+$P19))</f>
        <v>0</v>
      </c>
      <c r="M17" s="52">
        <f>IF($P13+$P19=0,0,$P13*M$24/($P13+$P19))</f>
        <v>0</v>
      </c>
      <c r="N17" s="52">
        <f>IF($P13+$P19=0,0,$P13*N$24/($P13+$P19))</f>
        <v>0</v>
      </c>
      <c r="O17" s="52">
        <f>IF($P13+$P19=0,0,$P13*O$24/($P13+$P19))</f>
        <v>0</v>
      </c>
      <c r="P17" s="52">
        <f>IF($P13+$P19=0,0,$P13*P$24/($P13+$P19))</f>
        <v>0</v>
      </c>
      <c r="Q17" s="52">
        <f>IF($U13+$U19=0,0,$U13*Q$24/($U13+$U19))</f>
        <v>0</v>
      </c>
      <c r="R17" s="52">
        <f>IF($U13+$U19=0,0,$U13*R$24/($U13+$U19))</f>
        <v>0</v>
      </c>
      <c r="S17" s="52">
        <f>IF($U13+$U19=0,0,$U13*S$24/($U13+$U19))</f>
        <v>0</v>
      </c>
      <c r="T17" s="52">
        <f>IF($U13+$U19=0,0,$U13*T$24/($U13+$U19))</f>
        <v>0</v>
      </c>
      <c r="U17" s="52">
        <f>IF($U13+$U19=0,0,$U13*U$24/($U13+$U19))</f>
        <v>0</v>
      </c>
      <c r="V17" s="41"/>
    </row>
    <row r="18" spans="1:23">
      <c r="A18" s="1"/>
      <c r="B18" s="37" t="s">
        <v>46</v>
      </c>
      <c r="C18" s="47" t="s">
        <v>47</v>
      </c>
      <c r="D18" s="58">
        <f>D19+D23</f>
        <v>0</v>
      </c>
      <c r="E18" s="58">
        <f t="shared" ref="E18:U18" si="8">E19+E23</f>
        <v>0</v>
      </c>
      <c r="F18" s="58">
        <f>F19+F23</f>
        <v>0</v>
      </c>
      <c r="G18" s="58">
        <f t="shared" si="8"/>
        <v>0</v>
      </c>
      <c r="H18" s="58">
        <f>H19+H23</f>
        <v>0</v>
      </c>
      <c r="I18" s="58">
        <f t="shared" si="8"/>
        <v>0</v>
      </c>
      <c r="J18" s="58">
        <f t="shared" si="8"/>
        <v>0</v>
      </c>
      <c r="K18" s="59">
        <f t="shared" si="8"/>
        <v>0</v>
      </c>
      <c r="L18" s="58">
        <f t="shared" si="8"/>
        <v>0</v>
      </c>
      <c r="M18" s="58">
        <f>M19+M23</f>
        <v>0</v>
      </c>
      <c r="N18" s="58">
        <f t="shared" si="8"/>
        <v>0</v>
      </c>
      <c r="O18" s="58">
        <f t="shared" si="8"/>
        <v>0</v>
      </c>
      <c r="P18" s="59">
        <f t="shared" si="8"/>
        <v>0</v>
      </c>
      <c r="Q18" s="58">
        <f t="shared" si="8"/>
        <v>0</v>
      </c>
      <c r="R18" s="58">
        <f>R19+R23</f>
        <v>0</v>
      </c>
      <c r="S18" s="58">
        <f t="shared" si="8"/>
        <v>0</v>
      </c>
      <c r="T18" s="58">
        <f t="shared" si="8"/>
        <v>0</v>
      </c>
      <c r="U18" s="60">
        <f t="shared" si="8"/>
        <v>0</v>
      </c>
      <c r="V18" s="41"/>
      <c r="W18" s="49"/>
    </row>
    <row r="19" spans="1:23">
      <c r="A19" s="1"/>
      <c r="B19" s="42" t="s">
        <v>48</v>
      </c>
      <c r="C19" s="50" t="s">
        <v>38</v>
      </c>
      <c r="D19" s="61">
        <f>SUM(D20:D22)</f>
        <v>0</v>
      </c>
      <c r="E19" s="61">
        <f t="shared" ref="E19:U19" si="9">SUM(E20:E21)</f>
        <v>0</v>
      </c>
      <c r="F19" s="61">
        <f>SUM(F20:F21)</f>
        <v>0</v>
      </c>
      <c r="G19" s="61">
        <f t="shared" si="9"/>
        <v>0</v>
      </c>
      <c r="H19" s="61">
        <f>SUM(H20:H21)</f>
        <v>0</v>
      </c>
      <c r="I19" s="61">
        <f t="shared" si="9"/>
        <v>0</v>
      </c>
      <c r="J19" s="61">
        <f t="shared" si="9"/>
        <v>0</v>
      </c>
      <c r="K19" s="55">
        <f t="shared" si="9"/>
        <v>0</v>
      </c>
      <c r="L19" s="62">
        <f t="shared" si="9"/>
        <v>0</v>
      </c>
      <c r="M19" s="62">
        <f>SUM(M20:M21)</f>
        <v>0</v>
      </c>
      <c r="N19" s="62">
        <f t="shared" si="9"/>
        <v>0</v>
      </c>
      <c r="O19" s="62">
        <f t="shared" si="9"/>
        <v>0</v>
      </c>
      <c r="P19" s="63">
        <f t="shared" si="9"/>
        <v>0</v>
      </c>
      <c r="Q19" s="62">
        <f t="shared" si="9"/>
        <v>0</v>
      </c>
      <c r="R19" s="62">
        <f>SUM(R20:R21)</f>
        <v>0</v>
      </c>
      <c r="S19" s="62">
        <f t="shared" si="9"/>
        <v>0</v>
      </c>
      <c r="T19" s="62">
        <f t="shared" si="9"/>
        <v>0</v>
      </c>
      <c r="U19" s="55">
        <f t="shared" si="9"/>
        <v>0</v>
      </c>
      <c r="V19" s="41"/>
      <c r="W19" s="49"/>
    </row>
    <row r="20" spans="1:23">
      <c r="A20" s="1"/>
      <c r="B20" s="42" t="s">
        <v>49</v>
      </c>
      <c r="C20" s="53" t="s">
        <v>50</v>
      </c>
      <c r="D20" s="54"/>
      <c r="E20" s="54"/>
      <c r="F20" s="54"/>
      <c r="G20" s="54"/>
      <c r="H20" s="54"/>
      <c r="I20" s="54"/>
      <c r="J20" s="54"/>
      <c r="K20" s="55">
        <f>E20+F20+G20+H20-I20-J20</f>
        <v>0</v>
      </c>
      <c r="L20" s="56"/>
      <c r="M20" s="56"/>
      <c r="N20" s="56"/>
      <c r="O20" s="56"/>
      <c r="P20" s="55">
        <f>K20+L20+M20-N20-O20</f>
        <v>0</v>
      </c>
      <c r="Q20" s="56"/>
      <c r="R20" s="56"/>
      <c r="S20" s="56"/>
      <c r="T20" s="56"/>
      <c r="U20" s="55">
        <f>P20+Q20+R20-S20-T20</f>
        <v>0</v>
      </c>
      <c r="V20" s="41"/>
      <c r="W20" s="49"/>
    </row>
    <row r="21" spans="1:23">
      <c r="A21" s="1"/>
      <c r="B21" s="42" t="s">
        <v>51</v>
      </c>
      <c r="C21" s="53" t="s">
        <v>52</v>
      </c>
      <c r="D21" s="56"/>
      <c r="E21" s="56"/>
      <c r="F21" s="56"/>
      <c r="G21" s="56"/>
      <c r="H21" s="56"/>
      <c r="I21" s="56"/>
      <c r="J21" s="56"/>
      <c r="K21" s="55">
        <f>E21+F21+G21+H21-I21-J21</f>
        <v>0</v>
      </c>
      <c r="L21" s="56"/>
      <c r="M21" s="56"/>
      <c r="N21" s="56"/>
      <c r="O21" s="56"/>
      <c r="P21" s="55">
        <f>K21+L21+M21-N21-O21</f>
        <v>0</v>
      </c>
      <c r="Q21" s="56"/>
      <c r="R21" s="56"/>
      <c r="S21" s="56"/>
      <c r="T21" s="56"/>
      <c r="U21" s="55">
        <f t="shared" ref="U21:U22" si="10">P21+Q21+R21-S21-T21</f>
        <v>0</v>
      </c>
      <c r="V21" s="41"/>
      <c r="W21" s="49"/>
    </row>
    <row r="22" spans="1:23">
      <c r="A22" s="1"/>
      <c r="B22" s="42" t="s">
        <v>53</v>
      </c>
      <c r="C22" s="53" t="s">
        <v>44</v>
      </c>
      <c r="D22" s="56"/>
      <c r="E22" s="56"/>
      <c r="F22" s="56"/>
      <c r="G22" s="56"/>
      <c r="H22" s="56"/>
      <c r="I22" s="56"/>
      <c r="J22" s="56"/>
      <c r="K22" s="55">
        <f>E22+F22+G22+H22-I22-J22</f>
        <v>0</v>
      </c>
      <c r="L22" s="56"/>
      <c r="M22" s="56"/>
      <c r="N22" s="56"/>
      <c r="O22" s="56"/>
      <c r="P22" s="55">
        <f t="shared" ref="P22" si="11">K22+L22+M22-N22-O22</f>
        <v>0</v>
      </c>
      <c r="Q22" s="56"/>
      <c r="R22" s="56"/>
      <c r="S22" s="56"/>
      <c r="T22" s="56"/>
      <c r="U22" s="55">
        <f t="shared" si="10"/>
        <v>0</v>
      </c>
      <c r="V22" s="41"/>
      <c r="W22" s="49"/>
    </row>
    <row r="23" spans="1:23" ht="13.5" thickBot="1">
      <c r="A23" s="1"/>
      <c r="B23" s="46" t="s">
        <v>54</v>
      </c>
      <c r="C23" s="57" t="s">
        <v>34</v>
      </c>
      <c r="D23" s="61">
        <f>IF($D13+$D19=0,0,$D19*D$24/($D13+$D19))</f>
        <v>0</v>
      </c>
      <c r="E23" s="61"/>
      <c r="F23" s="61">
        <f t="shared" ref="F23:K23" si="12">IF($K13+$K19=0,0,$K19*F$24/($K13+$K19))</f>
        <v>0</v>
      </c>
      <c r="G23" s="61">
        <f t="shared" si="12"/>
        <v>0</v>
      </c>
      <c r="H23" s="61">
        <f t="shared" si="12"/>
        <v>0</v>
      </c>
      <c r="I23" s="61">
        <f t="shared" si="12"/>
        <v>0</v>
      </c>
      <c r="J23" s="61">
        <f t="shared" si="12"/>
        <v>0</v>
      </c>
      <c r="K23" s="61">
        <f t="shared" si="12"/>
        <v>0</v>
      </c>
      <c r="L23" s="62">
        <f>IF($P13+$P19=0,0,$P19*L$24/($P13+$P19))</f>
        <v>0</v>
      </c>
      <c r="M23" s="62">
        <f>IF($P13+$P19=0,0,$P19*M$24/($P13+$P19))</f>
        <v>0</v>
      </c>
      <c r="N23" s="62">
        <f>IF($P13+$P19=0,0,$P19*N$24/($P13+$P19))</f>
        <v>0</v>
      </c>
      <c r="O23" s="62">
        <f>IF($P13+$P19=0,0,$P19*O$24/($P13+$P19))</f>
        <v>0</v>
      </c>
      <c r="P23" s="62">
        <f>IF($P13+$P19=0,0,$P19*P$24/($P13+$P19))</f>
        <v>0</v>
      </c>
      <c r="Q23" s="62">
        <f>IF($U13+$U19=0,0,$U19*Q$24/($U13+$U19))</f>
        <v>0</v>
      </c>
      <c r="R23" s="62">
        <f>IF($U13+$U19=0,0,$U19*R$24/($U13+$U19))</f>
        <v>0</v>
      </c>
      <c r="S23" s="62">
        <f>IF($U13+$U19=0,0,$U19*S$24/($U13+$U19))</f>
        <v>0</v>
      </c>
      <c r="T23" s="62">
        <f>IF($U13+$U19=0,0,$U19*T$24/($U13+$U19))</f>
        <v>0</v>
      </c>
      <c r="U23" s="62">
        <f>IF($U13+$U19=0,0,$U19*U$24/($U13+$U19))</f>
        <v>0</v>
      </c>
      <c r="V23" s="41"/>
    </row>
    <row r="24" spans="1:23" ht="14.25">
      <c r="A24" s="1"/>
      <c r="B24" s="37" t="s">
        <v>55</v>
      </c>
      <c r="C24" s="64" t="s">
        <v>56</v>
      </c>
      <c r="D24" s="65">
        <f>SUM(D25:D31)</f>
        <v>0</v>
      </c>
      <c r="E24" s="65">
        <f t="shared" ref="E24:U24" si="13">SUM(E25:E31)</f>
        <v>0</v>
      </c>
      <c r="F24" s="65">
        <f>SUM(F25:F31)</f>
        <v>0</v>
      </c>
      <c r="G24" s="65">
        <f t="shared" si="13"/>
        <v>0</v>
      </c>
      <c r="H24" s="65">
        <f>SUM(H25:H31)</f>
        <v>0</v>
      </c>
      <c r="I24" s="65">
        <f t="shared" si="13"/>
        <v>0</v>
      </c>
      <c r="J24" s="65">
        <f t="shared" si="13"/>
        <v>0</v>
      </c>
      <c r="K24" s="66">
        <f t="shared" si="13"/>
        <v>0</v>
      </c>
      <c r="L24" s="65">
        <f t="shared" si="13"/>
        <v>0</v>
      </c>
      <c r="M24" s="65">
        <f>SUM(M25:M31)</f>
        <v>0</v>
      </c>
      <c r="N24" s="65">
        <f t="shared" si="13"/>
        <v>0</v>
      </c>
      <c r="O24" s="65">
        <f t="shared" si="13"/>
        <v>0</v>
      </c>
      <c r="P24" s="66">
        <f t="shared" si="13"/>
        <v>0</v>
      </c>
      <c r="Q24" s="65">
        <f t="shared" si="13"/>
        <v>0</v>
      </c>
      <c r="R24" s="65">
        <f>SUM(R25:R31)</f>
        <v>0</v>
      </c>
      <c r="S24" s="65">
        <f t="shared" si="13"/>
        <v>0</v>
      </c>
      <c r="T24" s="65">
        <f t="shared" si="13"/>
        <v>0</v>
      </c>
      <c r="U24" s="67">
        <f t="shared" si="13"/>
        <v>0</v>
      </c>
      <c r="V24" s="41"/>
    </row>
    <row r="25" spans="1:23">
      <c r="A25" s="1"/>
      <c r="B25" s="42" t="s">
        <v>57</v>
      </c>
      <c r="C25" s="57" t="s">
        <v>58</v>
      </c>
      <c r="D25" s="56"/>
      <c r="E25" s="56"/>
      <c r="F25" s="56"/>
      <c r="G25" s="56"/>
      <c r="H25" s="56"/>
      <c r="I25" s="56"/>
      <c r="J25" s="56"/>
      <c r="K25" s="55">
        <f>E25+F25+G25+H25-I25-J25</f>
        <v>0</v>
      </c>
      <c r="L25" s="68"/>
      <c r="M25" s="68"/>
      <c r="N25" s="68"/>
      <c r="O25" s="68"/>
      <c r="P25" s="55">
        <f>K25+L25+M25-N25-O25</f>
        <v>0</v>
      </c>
      <c r="Q25" s="68"/>
      <c r="R25" s="68"/>
      <c r="S25" s="68"/>
      <c r="T25" s="68"/>
      <c r="U25" s="55">
        <f>P25+Q25+R25-S25-T25</f>
        <v>0</v>
      </c>
      <c r="V25" s="41"/>
    </row>
    <row r="26" spans="1:23">
      <c r="A26" s="1"/>
      <c r="B26" s="42" t="s">
        <v>59</v>
      </c>
      <c r="C26" s="57" t="s">
        <v>60</v>
      </c>
      <c r="D26" s="56"/>
      <c r="E26" s="56"/>
      <c r="F26" s="56"/>
      <c r="G26" s="56"/>
      <c r="H26" s="56"/>
      <c r="I26" s="56"/>
      <c r="J26" s="56"/>
      <c r="K26" s="55">
        <f t="shared" ref="K26:K31" si="14">E26+F26+G26+H26-I26-J26</f>
        <v>0</v>
      </c>
      <c r="L26" s="68"/>
      <c r="M26" s="68"/>
      <c r="N26" s="68"/>
      <c r="O26" s="68"/>
      <c r="P26" s="55">
        <f t="shared" ref="P26:P30" si="15">K26+L26+M26-N26-O26</f>
        <v>0</v>
      </c>
      <c r="Q26" s="68"/>
      <c r="R26" s="68"/>
      <c r="S26" s="68"/>
      <c r="T26" s="68"/>
      <c r="U26" s="55">
        <f t="shared" ref="U26:U31" si="16">P26+Q26+R26-S26-T26</f>
        <v>0</v>
      </c>
      <c r="V26" s="41"/>
    </row>
    <row r="27" spans="1:23">
      <c r="A27" s="1"/>
      <c r="B27" s="42" t="s">
        <v>61</v>
      </c>
      <c r="C27" s="69" t="s">
        <v>62</v>
      </c>
      <c r="D27" s="56"/>
      <c r="E27" s="56"/>
      <c r="F27" s="56"/>
      <c r="G27" s="56"/>
      <c r="H27" s="56"/>
      <c r="I27" s="56"/>
      <c r="J27" s="56"/>
      <c r="K27" s="55">
        <f t="shared" si="14"/>
        <v>0</v>
      </c>
      <c r="L27" s="68"/>
      <c r="M27" s="68"/>
      <c r="N27" s="68"/>
      <c r="O27" s="68"/>
      <c r="P27" s="55">
        <f t="shared" si="15"/>
        <v>0</v>
      </c>
      <c r="Q27" s="68"/>
      <c r="R27" s="68"/>
      <c r="S27" s="68"/>
      <c r="T27" s="68"/>
      <c r="U27" s="55">
        <f t="shared" si="16"/>
        <v>0</v>
      </c>
      <c r="V27" s="41"/>
    </row>
    <row r="28" spans="1:23">
      <c r="A28" s="1"/>
      <c r="B28" s="42" t="s">
        <v>63</v>
      </c>
      <c r="C28" s="70" t="s">
        <v>64</v>
      </c>
      <c r="D28" s="56"/>
      <c r="E28" s="56"/>
      <c r="F28" s="56"/>
      <c r="G28" s="56"/>
      <c r="H28" s="56"/>
      <c r="I28" s="56"/>
      <c r="J28" s="56"/>
      <c r="K28" s="55">
        <f>E28+F28+G28+H28-I28-J28</f>
        <v>0</v>
      </c>
      <c r="L28" s="68"/>
      <c r="M28" s="68"/>
      <c r="N28" s="68"/>
      <c r="O28" s="68"/>
      <c r="P28" s="55">
        <f t="shared" si="15"/>
        <v>0</v>
      </c>
      <c r="Q28" s="68"/>
      <c r="R28" s="68"/>
      <c r="S28" s="68"/>
      <c r="T28" s="68"/>
      <c r="U28" s="55">
        <f t="shared" si="16"/>
        <v>0</v>
      </c>
      <c r="V28" s="41"/>
    </row>
    <row r="29" spans="1:23">
      <c r="A29" s="1"/>
      <c r="B29" s="42" t="s">
        <v>65</v>
      </c>
      <c r="C29" s="71" t="s">
        <v>66</v>
      </c>
      <c r="D29" s="56"/>
      <c r="E29" s="56"/>
      <c r="F29" s="56"/>
      <c r="G29" s="56"/>
      <c r="H29" s="56"/>
      <c r="I29" s="56"/>
      <c r="J29" s="56"/>
      <c r="K29" s="55">
        <f t="shared" si="14"/>
        <v>0</v>
      </c>
      <c r="L29" s="68"/>
      <c r="M29" s="68"/>
      <c r="N29" s="68"/>
      <c r="O29" s="68"/>
      <c r="P29" s="55">
        <f t="shared" si="15"/>
        <v>0</v>
      </c>
      <c r="Q29" s="68"/>
      <c r="R29" s="68"/>
      <c r="S29" s="68"/>
      <c r="T29" s="68"/>
      <c r="U29" s="55">
        <f t="shared" si="16"/>
        <v>0</v>
      </c>
      <c r="V29" s="41"/>
    </row>
    <row r="30" spans="1:23">
      <c r="A30" s="1"/>
      <c r="B30" s="42" t="s">
        <v>67</v>
      </c>
      <c r="C30" s="70" t="s">
        <v>68</v>
      </c>
      <c r="D30" s="56"/>
      <c r="E30" s="56"/>
      <c r="F30" s="56"/>
      <c r="G30" s="56"/>
      <c r="H30" s="56"/>
      <c r="I30" s="56"/>
      <c r="J30" s="56"/>
      <c r="K30" s="55">
        <f t="shared" si="14"/>
        <v>0</v>
      </c>
      <c r="L30" s="68"/>
      <c r="M30" s="68"/>
      <c r="N30" s="68"/>
      <c r="O30" s="68"/>
      <c r="P30" s="55">
        <f t="shared" si="15"/>
        <v>0</v>
      </c>
      <c r="Q30" s="68"/>
      <c r="R30" s="68"/>
      <c r="S30" s="68"/>
      <c r="T30" s="68"/>
      <c r="U30" s="55">
        <f t="shared" si="16"/>
        <v>0</v>
      </c>
      <c r="V30" s="41"/>
    </row>
    <row r="31" spans="1:23" ht="13.5" thickBot="1">
      <c r="A31" s="1"/>
      <c r="B31" s="1772" t="s">
        <v>69</v>
      </c>
      <c r="C31" s="1771" t="s">
        <v>70</v>
      </c>
      <c r="D31" s="1773"/>
      <c r="E31" s="1773"/>
      <c r="F31" s="1773"/>
      <c r="G31" s="1773"/>
      <c r="H31" s="1773"/>
      <c r="I31" s="1773"/>
      <c r="J31" s="1773"/>
      <c r="K31" s="1774">
        <f t="shared" si="14"/>
        <v>0</v>
      </c>
      <c r="L31" s="1775"/>
      <c r="M31" s="1775"/>
      <c r="N31" s="1775"/>
      <c r="O31" s="1775"/>
      <c r="P31" s="55">
        <f>K31+L31+M31-N31-O31</f>
        <v>0</v>
      </c>
      <c r="Q31" s="1775"/>
      <c r="R31" s="1775"/>
      <c r="S31" s="1775"/>
      <c r="T31" s="1775"/>
      <c r="U31" s="55">
        <f t="shared" si="16"/>
        <v>0</v>
      </c>
      <c r="V31" s="41"/>
    </row>
    <row r="32" spans="1:23">
      <c r="A32" s="1"/>
      <c r="B32" s="37" t="s">
        <v>620</v>
      </c>
      <c r="C32" s="64" t="s">
        <v>624</v>
      </c>
      <c r="D32" s="65">
        <f>SUM(D33:D35)</f>
        <v>0</v>
      </c>
      <c r="E32" s="65">
        <f>SUM(E33:E35)</f>
        <v>0</v>
      </c>
      <c r="F32" s="65">
        <f t="shared" ref="F32:I32" si="17">SUM(F33:F35)</f>
        <v>0</v>
      </c>
      <c r="G32" s="65">
        <f t="shared" si="17"/>
        <v>0</v>
      </c>
      <c r="H32" s="65">
        <f>SUM(H33:H35)</f>
        <v>0</v>
      </c>
      <c r="I32" s="65">
        <f t="shared" si="17"/>
        <v>0</v>
      </c>
      <c r="J32" s="65">
        <f>SUM(J33:J35)</f>
        <v>0</v>
      </c>
      <c r="K32" s="67">
        <f>SUM(K33:K35)</f>
        <v>0</v>
      </c>
      <c r="L32" s="65">
        <f>SUM(L33:L35)</f>
        <v>0</v>
      </c>
      <c r="M32" s="65">
        <f t="shared" ref="M32:U32" si="18">SUM(M33:M35)</f>
        <v>0</v>
      </c>
      <c r="N32" s="65">
        <f t="shared" si="18"/>
        <v>0</v>
      </c>
      <c r="O32" s="65">
        <f t="shared" si="18"/>
        <v>0</v>
      </c>
      <c r="P32" s="65">
        <f>SUM(P33:P35)</f>
        <v>0</v>
      </c>
      <c r="Q32" s="65">
        <f>SUM(Q33:Q35)</f>
        <v>0</v>
      </c>
      <c r="R32" s="65">
        <f t="shared" si="18"/>
        <v>0</v>
      </c>
      <c r="S32" s="65">
        <f t="shared" si="18"/>
        <v>0</v>
      </c>
      <c r="T32" s="65">
        <f t="shared" si="18"/>
        <v>0</v>
      </c>
      <c r="U32" s="65">
        <f t="shared" si="18"/>
        <v>0</v>
      </c>
      <c r="V32" s="41"/>
    </row>
    <row r="33" spans="1:22">
      <c r="A33" s="1"/>
      <c r="B33" s="42" t="s">
        <v>621</v>
      </c>
      <c r="C33" s="1790" t="s">
        <v>36</v>
      </c>
      <c r="D33" s="56"/>
      <c r="E33" s="56"/>
      <c r="F33" s="56"/>
      <c r="G33" s="56"/>
      <c r="H33" s="56"/>
      <c r="I33" s="56"/>
      <c r="J33" s="56"/>
      <c r="K33" s="1794">
        <f>E33+F33+G33+H33-I33-J33</f>
        <v>0</v>
      </c>
      <c r="L33" s="68"/>
      <c r="M33" s="68"/>
      <c r="N33" s="68"/>
      <c r="O33" s="68"/>
      <c r="P33" s="1794">
        <f>K33+L33+M33-N33-O33</f>
        <v>0</v>
      </c>
      <c r="Q33" s="68"/>
      <c r="R33" s="68"/>
      <c r="S33" s="68"/>
      <c r="T33" s="68"/>
      <c r="U33" s="1794">
        <f>P33+Q33+R33-S33-T33</f>
        <v>0</v>
      </c>
      <c r="V33" s="41"/>
    </row>
    <row r="34" spans="1:22">
      <c r="A34" s="1"/>
      <c r="B34" s="42" t="s">
        <v>622</v>
      </c>
      <c r="C34" s="1790" t="s">
        <v>47</v>
      </c>
      <c r="D34" s="56"/>
      <c r="E34" s="56"/>
      <c r="F34" s="56"/>
      <c r="G34" s="56"/>
      <c r="H34" s="56"/>
      <c r="I34" s="56"/>
      <c r="J34" s="56"/>
      <c r="K34" s="1794">
        <f t="shared" ref="K34:K35" si="19">E34+F34+G34+H34-I34-J34</f>
        <v>0</v>
      </c>
      <c r="L34" s="68"/>
      <c r="M34" s="68"/>
      <c r="N34" s="68"/>
      <c r="O34" s="68"/>
      <c r="P34" s="1794">
        <f>K34+L34+M34-N34-O34</f>
        <v>0</v>
      </c>
      <c r="Q34" s="68"/>
      <c r="R34" s="68"/>
      <c r="S34" s="68"/>
      <c r="T34" s="68"/>
      <c r="U34" s="1794">
        <f t="shared" ref="U34" si="20">P34+Q34+R34-S34-T34</f>
        <v>0</v>
      </c>
      <c r="V34" s="41"/>
    </row>
    <row r="35" spans="1:22" ht="13.5" thickBot="1">
      <c r="A35" s="1"/>
      <c r="B35" s="46" t="s">
        <v>623</v>
      </c>
      <c r="C35" s="1791" t="s">
        <v>99</v>
      </c>
      <c r="D35" s="72"/>
      <c r="E35" s="72"/>
      <c r="F35" s="72"/>
      <c r="G35" s="72"/>
      <c r="H35" s="72"/>
      <c r="I35" s="72"/>
      <c r="J35" s="72"/>
      <c r="K35" s="73">
        <f t="shared" si="19"/>
        <v>0</v>
      </c>
      <c r="L35" s="74"/>
      <c r="M35" s="74"/>
      <c r="N35" s="74"/>
      <c r="O35" s="74"/>
      <c r="P35" s="73">
        <f t="shared" ref="P35" si="21">K35+L35+M35-N35-O35</f>
        <v>0</v>
      </c>
      <c r="Q35" s="74"/>
      <c r="R35" s="74"/>
      <c r="S35" s="74"/>
      <c r="T35" s="74"/>
      <c r="U35" s="1794">
        <f>P35+Q35+R35-S35-T35</f>
        <v>0</v>
      </c>
      <c r="V35" s="41"/>
    </row>
    <row r="36" spans="1:22" ht="13.5" thickBot="1">
      <c r="A36" s="75"/>
      <c r="B36" s="76"/>
      <c r="C36" s="77" t="s">
        <v>71</v>
      </c>
      <c r="D36" s="78"/>
      <c r="E36" s="78"/>
      <c r="F36" s="79"/>
      <c r="G36" s="79"/>
      <c r="H36" s="80"/>
      <c r="I36" s="80"/>
      <c r="J36" s="80"/>
      <c r="K36" s="80"/>
      <c r="L36" s="80"/>
      <c r="M36" s="80"/>
      <c r="N36" s="81"/>
      <c r="O36" s="81"/>
      <c r="P36" s="81"/>
      <c r="Q36" s="81"/>
      <c r="R36" s="81"/>
      <c r="S36" s="81"/>
      <c r="T36" s="81"/>
      <c r="U36" s="81"/>
    </row>
    <row r="37" spans="1:22" ht="12.75" customHeight="1" thickBot="1">
      <c r="A37" s="75"/>
      <c r="B37" s="1784">
        <v>28</v>
      </c>
      <c r="C37" s="1776" t="s">
        <v>72</v>
      </c>
      <c r="D37" s="83">
        <f>SUM(D39:D43)</f>
        <v>0</v>
      </c>
      <c r="E37" s="83">
        <f t="shared" ref="E37:K37" si="22">SUM(E39:E43)</f>
        <v>0</v>
      </c>
      <c r="F37" s="83">
        <f>SUM(F39:F43)</f>
        <v>0</v>
      </c>
      <c r="G37" s="83">
        <f t="shared" si="22"/>
        <v>0</v>
      </c>
      <c r="H37" s="83">
        <f>SUM(H39:H43)</f>
        <v>0</v>
      </c>
      <c r="I37" s="83">
        <f t="shared" si="22"/>
        <v>0</v>
      </c>
      <c r="J37" s="83">
        <f t="shared" si="22"/>
        <v>0</v>
      </c>
      <c r="K37" s="84">
        <f t="shared" si="22"/>
        <v>0</v>
      </c>
      <c r="L37" s="85"/>
      <c r="M37" s="85"/>
      <c r="N37" s="80"/>
      <c r="O37" s="80"/>
      <c r="P37" s="80"/>
      <c r="Q37" s="86"/>
      <c r="R37" s="86"/>
      <c r="S37" s="86"/>
      <c r="T37" s="80"/>
      <c r="U37" s="80"/>
    </row>
    <row r="38" spans="1:22">
      <c r="A38" s="75"/>
      <c r="B38" s="114">
        <v>29</v>
      </c>
      <c r="C38" s="1777" t="s">
        <v>73</v>
      </c>
      <c r="D38" s="87"/>
      <c r="E38" s="87"/>
      <c r="F38" s="87"/>
      <c r="G38" s="87"/>
      <c r="H38" s="87"/>
      <c r="I38" s="87"/>
      <c r="J38" s="176"/>
      <c r="K38" s="88"/>
      <c r="L38" s="89"/>
      <c r="M38" s="89"/>
      <c r="N38" s="80"/>
      <c r="O38" s="80"/>
      <c r="P38" s="80"/>
      <c r="Q38" s="86"/>
      <c r="R38" s="86"/>
      <c r="S38" s="86"/>
      <c r="T38" s="80"/>
      <c r="U38" s="80"/>
    </row>
    <row r="39" spans="1:22">
      <c r="A39" s="75"/>
      <c r="B39" s="90">
        <v>30</v>
      </c>
      <c r="C39" s="1778" t="s">
        <v>74</v>
      </c>
      <c r="D39" s="87"/>
      <c r="E39" s="87"/>
      <c r="F39" s="87"/>
      <c r="G39" s="87"/>
      <c r="H39" s="87"/>
      <c r="I39" s="87"/>
      <c r="J39" s="176"/>
      <c r="K39" s="88"/>
      <c r="L39" s="89"/>
      <c r="M39" s="89"/>
      <c r="N39" s="80"/>
      <c r="O39" s="80"/>
      <c r="P39" s="80"/>
      <c r="Q39" s="86"/>
      <c r="R39" s="86"/>
      <c r="S39" s="86"/>
      <c r="T39" s="80"/>
      <c r="U39" s="80"/>
    </row>
    <row r="40" spans="1:22">
      <c r="A40" s="75"/>
      <c r="B40" s="90">
        <v>31</v>
      </c>
      <c r="C40" s="1778" t="s">
        <v>75</v>
      </c>
      <c r="D40" s="87"/>
      <c r="E40" s="87"/>
      <c r="F40" s="87"/>
      <c r="G40" s="87"/>
      <c r="H40" s="87"/>
      <c r="I40" s="87"/>
      <c r="J40" s="176"/>
      <c r="K40" s="88"/>
      <c r="L40" s="89"/>
      <c r="M40" s="89"/>
      <c r="N40" s="80"/>
      <c r="O40" s="80"/>
      <c r="P40" s="80"/>
      <c r="Q40" s="80"/>
      <c r="R40" s="80"/>
      <c r="S40" s="80"/>
      <c r="T40" s="80"/>
      <c r="U40" s="80"/>
    </row>
    <row r="41" spans="1:22">
      <c r="A41" s="75"/>
      <c r="B41" s="90">
        <v>32</v>
      </c>
      <c r="C41" s="1778" t="s">
        <v>76</v>
      </c>
      <c r="D41" s="87"/>
      <c r="E41" s="87"/>
      <c r="F41" s="87"/>
      <c r="G41" s="87"/>
      <c r="H41" s="87"/>
      <c r="I41" s="87"/>
      <c r="J41" s="176"/>
      <c r="K41" s="88"/>
      <c r="L41" s="89"/>
      <c r="M41" s="89"/>
      <c r="N41" s="80"/>
      <c r="O41" s="80"/>
      <c r="P41" s="80"/>
      <c r="Q41" s="80"/>
      <c r="R41" s="80"/>
      <c r="S41" s="80"/>
      <c r="T41" s="80"/>
      <c r="U41" s="80"/>
    </row>
    <row r="42" spans="1:22">
      <c r="A42" s="75"/>
      <c r="B42" s="90">
        <v>33</v>
      </c>
      <c r="C42" s="1778" t="s">
        <v>77</v>
      </c>
      <c r="D42" s="87"/>
      <c r="E42" s="87"/>
      <c r="F42" s="87"/>
      <c r="G42" s="87"/>
      <c r="H42" s="87"/>
      <c r="I42" s="87"/>
      <c r="J42" s="176"/>
      <c r="K42" s="88"/>
      <c r="L42" s="89"/>
      <c r="M42" s="89"/>
      <c r="N42" s="80"/>
      <c r="O42" s="80"/>
      <c r="P42" s="80"/>
      <c r="Q42" s="80"/>
      <c r="R42" s="80"/>
      <c r="S42" s="80"/>
      <c r="T42" s="80"/>
      <c r="U42" s="80"/>
    </row>
    <row r="43" spans="1:22" ht="13.5" thickBot="1">
      <c r="A43" s="75"/>
      <c r="B43" s="101">
        <v>34</v>
      </c>
      <c r="C43" s="1778" t="s">
        <v>78</v>
      </c>
      <c r="D43" s="87"/>
      <c r="E43" s="87"/>
      <c r="F43" s="87"/>
      <c r="G43" s="87"/>
      <c r="H43" s="87"/>
      <c r="I43" s="87"/>
      <c r="J43" s="176"/>
      <c r="K43" s="1792"/>
      <c r="L43" s="85"/>
      <c r="M43" s="85"/>
      <c r="N43" s="80"/>
      <c r="O43" s="80"/>
      <c r="P43" s="80"/>
      <c r="Q43" s="80"/>
      <c r="R43" s="80"/>
      <c r="S43" s="80"/>
      <c r="T43" s="80"/>
      <c r="U43" s="80"/>
    </row>
    <row r="44" spans="1:22" ht="13.5" thickBot="1">
      <c r="A44" s="75"/>
      <c r="B44" s="1785">
        <v>35</v>
      </c>
      <c r="C44" s="1779" t="s">
        <v>100</v>
      </c>
      <c r="D44" s="91">
        <f t="shared" ref="D44:J44" si="23">D45-D46</f>
        <v>0</v>
      </c>
      <c r="E44" s="92">
        <f t="shared" si="23"/>
        <v>0</v>
      </c>
      <c r="F44" s="92">
        <f>F45-F46</f>
        <v>0</v>
      </c>
      <c r="G44" s="92">
        <f t="shared" si="23"/>
        <v>0</v>
      </c>
      <c r="H44" s="92">
        <f>H45-H46</f>
        <v>0</v>
      </c>
      <c r="I44" s="92">
        <f t="shared" si="23"/>
        <v>0</v>
      </c>
      <c r="J44" s="99">
        <f t="shared" si="23"/>
        <v>0</v>
      </c>
      <c r="K44" s="1793">
        <f>E44+F44+G44+H44-I44-J44</f>
        <v>0</v>
      </c>
      <c r="L44" s="89"/>
      <c r="M44" s="89"/>
      <c r="N44" s="80"/>
      <c r="O44" s="80"/>
      <c r="P44" s="80"/>
      <c r="Q44" s="80"/>
      <c r="R44" s="80"/>
      <c r="S44" s="80"/>
      <c r="T44" s="80"/>
      <c r="U44" s="80"/>
    </row>
    <row r="45" spans="1:22">
      <c r="A45" s="75"/>
      <c r="B45" s="114">
        <v>36</v>
      </c>
      <c r="C45" s="1777" t="s">
        <v>79</v>
      </c>
      <c r="D45" s="87"/>
      <c r="E45" s="87"/>
      <c r="F45" s="87"/>
      <c r="G45" s="87"/>
      <c r="H45" s="87"/>
      <c r="I45" s="87"/>
      <c r="J45" s="176"/>
      <c r="K45" s="88"/>
      <c r="L45" s="85"/>
      <c r="M45" s="85"/>
      <c r="N45" s="80"/>
      <c r="O45" s="80"/>
      <c r="P45" s="80"/>
      <c r="Q45" s="80"/>
      <c r="R45" s="80"/>
      <c r="S45" s="80"/>
      <c r="T45" s="80"/>
      <c r="U45" s="80"/>
    </row>
    <row r="46" spans="1:22" ht="13.5" thickBot="1">
      <c r="A46" s="75"/>
      <c r="B46" s="101">
        <v>37</v>
      </c>
      <c r="C46" s="1780" t="s">
        <v>80</v>
      </c>
      <c r="D46" s="87"/>
      <c r="E46" s="87"/>
      <c r="F46" s="87"/>
      <c r="G46" s="87"/>
      <c r="H46" s="87"/>
      <c r="I46" s="87"/>
      <c r="J46" s="176"/>
      <c r="K46" s="88"/>
      <c r="L46" s="93"/>
      <c r="M46" s="93"/>
      <c r="N46" s="80"/>
      <c r="O46" s="80"/>
      <c r="P46" s="80"/>
      <c r="Q46" s="80"/>
      <c r="R46" s="80"/>
      <c r="S46" s="80"/>
      <c r="T46" s="80"/>
      <c r="U46" s="80"/>
    </row>
    <row r="47" spans="1:22" ht="13.5" thickBot="1">
      <c r="A47" s="94"/>
      <c r="B47" s="1785">
        <v>38</v>
      </c>
      <c r="C47" s="1781" t="s">
        <v>81</v>
      </c>
      <c r="D47" s="95"/>
      <c r="E47" s="95"/>
      <c r="F47" s="95"/>
      <c r="G47" s="95"/>
      <c r="H47" s="95"/>
      <c r="I47" s="95"/>
      <c r="J47" s="95"/>
      <c r="K47" s="96"/>
      <c r="L47" s="93"/>
      <c r="M47" s="93"/>
      <c r="N47" s="97"/>
      <c r="O47" s="97"/>
      <c r="P47" s="1814"/>
      <c r="Q47" s="1814"/>
      <c r="R47" s="1814"/>
      <c r="S47" s="1814"/>
      <c r="T47" s="1814"/>
      <c r="U47" s="2"/>
    </row>
    <row r="48" spans="1:22" ht="13.5" thickBot="1">
      <c r="A48" s="94"/>
      <c r="B48" s="82">
        <v>39</v>
      </c>
      <c r="C48" s="1782" t="s">
        <v>82</v>
      </c>
      <c r="D48" s="98">
        <f t="shared" ref="D48:K48" si="24">D9+D37+D47-D44</f>
        <v>0</v>
      </c>
      <c r="E48" s="92">
        <f t="shared" si="24"/>
        <v>0</v>
      </c>
      <c r="F48" s="99">
        <f>F9+F37+F47-F44</f>
        <v>0</v>
      </c>
      <c r="G48" s="99">
        <f t="shared" si="24"/>
        <v>0</v>
      </c>
      <c r="H48" s="92">
        <f>H9+H37+H47-H44</f>
        <v>0</v>
      </c>
      <c r="I48" s="92">
        <f t="shared" si="24"/>
        <v>0</v>
      </c>
      <c r="J48" s="99">
        <f t="shared" si="24"/>
        <v>0</v>
      </c>
      <c r="K48" s="177">
        <f t="shared" si="24"/>
        <v>0</v>
      </c>
      <c r="L48" s="93"/>
      <c r="M48" s="93"/>
      <c r="N48" s="100"/>
      <c r="O48" s="100"/>
      <c r="P48" s="100"/>
      <c r="Q48" s="100"/>
      <c r="R48" s="100"/>
      <c r="S48" s="100"/>
      <c r="T48" s="100"/>
      <c r="U48" s="2"/>
    </row>
    <row r="49" spans="1:16" ht="13.5" thickBot="1">
      <c r="A49" s="94"/>
      <c r="B49" s="1786">
        <v>40</v>
      </c>
      <c r="C49" s="1782" t="s">
        <v>83</v>
      </c>
      <c r="D49" s="102"/>
      <c r="E49" s="102"/>
      <c r="F49" s="102"/>
      <c r="G49" s="102"/>
      <c r="H49" s="102"/>
      <c r="I49" s="102"/>
      <c r="J49" s="102"/>
      <c r="K49" s="103"/>
      <c r="L49" s="104"/>
      <c r="M49" s="104"/>
      <c r="N49" s="105"/>
      <c r="O49" s="106"/>
      <c r="P49" s="100"/>
    </row>
    <row r="50" spans="1:16" ht="13.5" thickBot="1">
      <c r="A50" s="94"/>
      <c r="B50" s="1783"/>
      <c r="C50" s="107"/>
      <c r="D50" s="108"/>
      <c r="E50" s="108"/>
      <c r="F50" s="108"/>
      <c r="G50" s="161"/>
      <c r="H50" s="163"/>
      <c r="I50" s="109"/>
      <c r="J50" s="109"/>
      <c r="K50" s="109"/>
      <c r="N50" s="110"/>
      <c r="O50" s="110"/>
      <c r="P50" s="111"/>
    </row>
    <row r="51" spans="1:16" ht="13.5" thickBot="1">
      <c r="A51" s="94"/>
      <c r="B51" s="1815" t="s">
        <v>84</v>
      </c>
      <c r="C51" s="1816"/>
      <c r="D51" s="1817"/>
      <c r="E51" s="160" t="s">
        <v>85</v>
      </c>
      <c r="F51" s="165" t="s">
        <v>86</v>
      </c>
      <c r="G51" s="162"/>
      <c r="H51" s="164"/>
      <c r="I51" s="109"/>
      <c r="J51" s="109"/>
      <c r="K51" s="109"/>
      <c r="L51" s="109"/>
      <c r="M51" s="109"/>
      <c r="N51" s="112"/>
      <c r="O51" s="112"/>
      <c r="P51" s="113"/>
    </row>
    <row r="52" spans="1:16">
      <c r="A52" s="94"/>
      <c r="B52" s="114">
        <v>41</v>
      </c>
      <c r="C52" s="1787" t="s">
        <v>36</v>
      </c>
      <c r="D52" s="115" t="s">
        <v>87</v>
      </c>
      <c r="E52" s="116" t="s">
        <v>87</v>
      </c>
      <c r="F52" s="117" t="s">
        <v>87</v>
      </c>
      <c r="I52" s="109"/>
      <c r="J52" s="109"/>
      <c r="K52" s="109"/>
      <c r="P52" s="118"/>
    </row>
    <row r="53" spans="1:16">
      <c r="A53" s="94"/>
      <c r="B53" s="90">
        <v>42</v>
      </c>
      <c r="C53" s="1788" t="s">
        <v>40</v>
      </c>
      <c r="D53" s="119" t="s">
        <v>88</v>
      </c>
      <c r="E53" s="166"/>
      <c r="F53" s="167"/>
      <c r="I53" s="109"/>
      <c r="J53" s="109"/>
      <c r="K53" s="109"/>
      <c r="P53" s="118"/>
    </row>
    <row r="54" spans="1:16">
      <c r="A54" s="94"/>
      <c r="B54" s="90">
        <v>43</v>
      </c>
      <c r="C54" s="120" t="s">
        <v>42</v>
      </c>
      <c r="D54" s="119" t="s">
        <v>89</v>
      </c>
      <c r="E54" s="168"/>
      <c r="F54" s="169"/>
      <c r="I54" s="121"/>
      <c r="J54" s="122"/>
      <c r="K54" s="122"/>
      <c r="P54" s="110"/>
    </row>
    <row r="55" spans="1:16" ht="13.5" thickBot="1">
      <c r="B55" s="1789">
        <v>44</v>
      </c>
      <c r="C55" s="123" t="s">
        <v>44</v>
      </c>
      <c r="D55" s="124" t="s">
        <v>89</v>
      </c>
      <c r="E55" s="170"/>
      <c r="F55" s="171"/>
      <c r="I55" s="121"/>
      <c r="J55" s="125"/>
      <c r="K55" s="122"/>
    </row>
    <row r="56" spans="1:16">
      <c r="B56" s="114">
        <v>45</v>
      </c>
      <c r="C56" s="1787" t="s">
        <v>47</v>
      </c>
      <c r="D56" s="126" t="s">
        <v>87</v>
      </c>
      <c r="E56" s="116" t="s">
        <v>87</v>
      </c>
      <c r="F56" s="117" t="s">
        <v>87</v>
      </c>
      <c r="I56" s="127"/>
      <c r="J56" s="125"/>
      <c r="K56" s="127"/>
    </row>
    <row r="57" spans="1:16">
      <c r="B57" s="90">
        <v>46</v>
      </c>
      <c r="C57" s="1788" t="s">
        <v>90</v>
      </c>
      <c r="D57" s="128" t="s">
        <v>88</v>
      </c>
      <c r="E57" s="172"/>
      <c r="F57" s="167"/>
      <c r="I57" s="129"/>
      <c r="J57" s="125"/>
      <c r="K57" s="122"/>
    </row>
    <row r="58" spans="1:16">
      <c r="B58" s="90">
        <v>47</v>
      </c>
      <c r="C58" s="130" t="s">
        <v>52</v>
      </c>
      <c r="D58" s="128" t="s">
        <v>89</v>
      </c>
      <c r="E58" s="173"/>
      <c r="F58" s="169"/>
      <c r="I58" s="122"/>
      <c r="J58" s="125"/>
      <c r="K58" s="122"/>
    </row>
    <row r="59" spans="1:16" ht="13.5" thickBot="1">
      <c r="B59" s="101">
        <v>48</v>
      </c>
      <c r="C59" s="131" t="s">
        <v>44</v>
      </c>
      <c r="D59" s="132" t="s">
        <v>89</v>
      </c>
      <c r="E59" s="174"/>
      <c r="F59" s="171"/>
      <c r="I59" s="122"/>
      <c r="J59" s="125"/>
      <c r="K59" s="122"/>
    </row>
    <row r="60" spans="1:16" ht="15">
      <c r="B60" s="133"/>
      <c r="C60" s="134"/>
      <c r="D60" s="134"/>
      <c r="E60" s="134"/>
      <c r="F60" s="134"/>
      <c r="G60" s="134"/>
      <c r="H60" s="134"/>
      <c r="I60" s="134"/>
      <c r="J60" s="134"/>
      <c r="K60" s="134"/>
    </row>
    <row r="61" spans="1:16">
      <c r="B61" s="135" t="s">
        <v>91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7"/>
      <c r="M61" s="137"/>
    </row>
    <row r="62" spans="1:16">
      <c r="B62" s="138" t="s">
        <v>102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7"/>
      <c r="M62" s="137"/>
    </row>
    <row r="63" spans="1:16">
      <c r="B63" s="138" t="s">
        <v>101</v>
      </c>
      <c r="C63" s="140"/>
      <c r="D63" s="141"/>
      <c r="E63" s="141"/>
      <c r="F63" s="141"/>
      <c r="G63" s="141"/>
      <c r="H63" s="141"/>
      <c r="I63" s="141"/>
      <c r="J63" s="141"/>
      <c r="K63" s="141"/>
      <c r="L63" s="137"/>
      <c r="M63" s="137"/>
    </row>
    <row r="64" spans="1:16" ht="13.5" thickBot="1"/>
    <row r="65" spans="9:13">
      <c r="I65" s="142" t="s">
        <v>92</v>
      </c>
      <c r="J65" s="143"/>
      <c r="K65" s="144" t="s">
        <v>93</v>
      </c>
      <c r="L65" s="145"/>
      <c r="M65" s="148"/>
    </row>
    <row r="66" spans="9:13">
      <c r="I66" s="829" t="s">
        <v>382</v>
      </c>
      <c r="J66" s="830"/>
      <c r="K66" s="831" t="s">
        <v>382</v>
      </c>
      <c r="L66" s="832"/>
      <c r="M66" s="175"/>
    </row>
    <row r="67" spans="9:13">
      <c r="I67" s="146"/>
      <c r="J67" s="147"/>
      <c r="K67" s="148"/>
      <c r="L67" s="149"/>
      <c r="M67" s="148"/>
    </row>
    <row r="68" spans="9:13">
      <c r="I68" s="150"/>
      <c r="J68" s="147"/>
      <c r="K68" s="151"/>
      <c r="L68" s="149"/>
      <c r="M68" s="148"/>
    </row>
    <row r="69" spans="9:13" ht="13.5" thickBot="1">
      <c r="I69" s="152" t="s">
        <v>94</v>
      </c>
      <c r="J69" s="153"/>
      <c r="K69" s="154" t="s">
        <v>94</v>
      </c>
      <c r="L69" s="155"/>
      <c r="M69" s="148"/>
    </row>
    <row r="70" spans="9:13" ht="13.5" thickBot="1">
      <c r="I70" s="156" t="s">
        <v>95</v>
      </c>
      <c r="J70" s="157"/>
      <c r="K70" s="159"/>
    </row>
  </sheetData>
  <mergeCells count="9">
    <mergeCell ref="P47:T47"/>
    <mergeCell ref="B51:D51"/>
    <mergeCell ref="B5:C7"/>
    <mergeCell ref="D5:K5"/>
    <mergeCell ref="L5:P5"/>
    <mergeCell ref="Q5:U5"/>
    <mergeCell ref="D6:K6"/>
    <mergeCell ref="L6:P6"/>
    <mergeCell ref="Q6:U6"/>
  </mergeCells>
  <conditionalFormatting sqref="J54">
    <cfRule type="cellIs" dxfId="7" priority="1" operator="lessThan">
      <formula>0</formula>
    </cfRule>
    <cfRule type="cellIs" dxfId="6" priority="2" operator="greater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20"/>
  <dimension ref="B1:P395"/>
  <sheetViews>
    <sheetView showGridLines="0" zoomScale="70" zoomScaleNormal="70" workbookViewId="0">
      <pane xSplit="2" ySplit="9" topLeftCell="C31" activePane="bottomRight" state="frozen"/>
      <selection pane="topRight"/>
      <selection pane="bottomLeft"/>
      <selection pane="bottomRight" activeCell="P3" sqref="P3"/>
    </sheetView>
  </sheetViews>
  <sheetFormatPr defaultColWidth="9.140625" defaultRowHeight="15"/>
  <cols>
    <col min="1" max="1" width="1.5703125" style="873" customWidth="1"/>
    <col min="2" max="2" width="12.7109375" style="873" customWidth="1"/>
    <col min="3" max="16" width="20" style="873" customWidth="1"/>
    <col min="17" max="16384" width="9.140625" style="873"/>
  </cols>
  <sheetData>
    <row r="1" spans="2:16" ht="18.75" thickBot="1">
      <c r="B1" s="870"/>
      <c r="C1" s="945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</row>
    <row r="2" spans="2:16" ht="15.75" thickBot="1">
      <c r="B2" s="874"/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876" t="s">
        <v>0</v>
      </c>
      <c r="N2" s="1015"/>
      <c r="O2" s="1014" t="s">
        <v>1</v>
      </c>
      <c r="P2" s="947">
        <v>2023</v>
      </c>
    </row>
    <row r="3" spans="2:16" ht="15.75" customHeight="1">
      <c r="B3" s="2005" t="s">
        <v>419</v>
      </c>
      <c r="C3" s="2005"/>
      <c r="D3" s="2005"/>
      <c r="E3" s="2005"/>
      <c r="F3" s="2005"/>
      <c r="G3" s="2005"/>
      <c r="H3" s="2005"/>
      <c r="I3" s="2005"/>
      <c r="J3" s="2005"/>
      <c r="K3" s="2005"/>
      <c r="L3" s="2005"/>
      <c r="M3" s="2005"/>
      <c r="N3" s="2005"/>
      <c r="O3" s="946"/>
      <c r="P3" s="946"/>
    </row>
    <row r="4" spans="2:16" ht="16.5" thickBot="1">
      <c r="B4" s="946"/>
      <c r="C4" s="262"/>
      <c r="D4" s="262"/>
      <c r="E4" s="262"/>
      <c r="F4" s="948"/>
      <c r="G4" s="946"/>
      <c r="H4" s="946"/>
      <c r="I4" s="946"/>
      <c r="J4" s="946"/>
      <c r="K4" s="946"/>
      <c r="L4" s="946"/>
      <c r="M4" s="946"/>
      <c r="N4" s="946"/>
      <c r="O4" s="946"/>
      <c r="P4" s="946"/>
    </row>
    <row r="5" spans="2:16" ht="25.5" customHeight="1" thickBot="1">
      <c r="B5" s="1998" t="s">
        <v>420</v>
      </c>
      <c r="C5" s="2006" t="s">
        <v>385</v>
      </c>
      <c r="D5" s="2000"/>
      <c r="E5" s="2000"/>
      <c r="F5" s="2000"/>
      <c r="G5" s="2000"/>
      <c r="H5" s="2000"/>
      <c r="I5" s="2000"/>
      <c r="J5" s="2000"/>
      <c r="K5" s="2000"/>
      <c r="L5" s="2000"/>
      <c r="M5" s="2000"/>
      <c r="N5" s="2000"/>
      <c r="O5" s="2000"/>
      <c r="P5" s="2001"/>
    </row>
    <row r="6" spans="2:16" ht="21.75" customHeight="1" thickBot="1">
      <c r="B6" s="1999"/>
      <c r="C6" s="2004" t="s">
        <v>180</v>
      </c>
      <c r="D6" s="2002"/>
      <c r="E6" s="2002"/>
      <c r="F6" s="2002"/>
      <c r="G6" s="2002"/>
      <c r="H6" s="2002"/>
      <c r="I6" s="2003"/>
      <c r="J6" s="2004" t="s">
        <v>182</v>
      </c>
      <c r="K6" s="2002"/>
      <c r="L6" s="2002"/>
      <c r="M6" s="2002"/>
      <c r="N6" s="2002"/>
      <c r="O6" s="2002"/>
      <c r="P6" s="2003"/>
    </row>
    <row r="7" spans="2:16" ht="28.5" customHeight="1">
      <c r="B7" s="1999"/>
      <c r="C7" s="949" t="s">
        <v>423</v>
      </c>
      <c r="D7" s="950" t="s">
        <v>423</v>
      </c>
      <c r="E7" s="950" t="s">
        <v>423</v>
      </c>
      <c r="F7" s="950" t="s">
        <v>423</v>
      </c>
      <c r="G7" s="950" t="s">
        <v>423</v>
      </c>
      <c r="H7" s="1020" t="s">
        <v>423</v>
      </c>
      <c r="I7" s="952" t="s">
        <v>412</v>
      </c>
      <c r="J7" s="949" t="s">
        <v>423</v>
      </c>
      <c r="K7" s="950" t="s">
        <v>423</v>
      </c>
      <c r="L7" s="950" t="s">
        <v>423</v>
      </c>
      <c r="M7" s="950" t="s">
        <v>423</v>
      </c>
      <c r="N7" s="950" t="s">
        <v>423</v>
      </c>
      <c r="O7" s="1020" t="s">
        <v>423</v>
      </c>
      <c r="P7" s="952" t="s">
        <v>412</v>
      </c>
    </row>
    <row r="8" spans="2:16" ht="15.75" customHeight="1" thickBot="1">
      <c r="B8" s="1999"/>
      <c r="C8" s="986" t="s">
        <v>398</v>
      </c>
      <c r="D8" s="987" t="s">
        <v>398</v>
      </c>
      <c r="E8" s="987" t="s">
        <v>398</v>
      </c>
      <c r="F8" s="987" t="s">
        <v>398</v>
      </c>
      <c r="G8" s="987" t="s">
        <v>398</v>
      </c>
      <c r="H8" s="987" t="s">
        <v>398</v>
      </c>
      <c r="I8" s="988" t="s">
        <v>398</v>
      </c>
      <c r="J8" s="989" t="s">
        <v>398</v>
      </c>
      <c r="K8" s="990" t="s">
        <v>398</v>
      </c>
      <c r="L8" s="990" t="s">
        <v>398</v>
      </c>
      <c r="M8" s="990" t="s">
        <v>398</v>
      </c>
      <c r="N8" s="990" t="s">
        <v>398</v>
      </c>
      <c r="O8" s="1024" t="s">
        <v>398</v>
      </c>
      <c r="P8" s="988" t="s">
        <v>398</v>
      </c>
    </row>
    <row r="9" spans="2:16" ht="15.75" customHeight="1" thickBot="1">
      <c r="B9" s="885" t="s">
        <v>14</v>
      </c>
      <c r="C9" s="942" t="s">
        <v>15</v>
      </c>
      <c r="D9" s="943" t="s">
        <v>16</v>
      </c>
      <c r="E9" s="943" t="s">
        <v>17</v>
      </c>
      <c r="F9" s="943" t="s">
        <v>18</v>
      </c>
      <c r="G9" s="943" t="s">
        <v>19</v>
      </c>
      <c r="H9" s="944" t="s">
        <v>20</v>
      </c>
      <c r="I9" s="958" t="s">
        <v>21</v>
      </c>
      <c r="J9" s="942" t="s">
        <v>22</v>
      </c>
      <c r="K9" s="943" t="s">
        <v>23</v>
      </c>
      <c r="L9" s="943" t="s">
        <v>24</v>
      </c>
      <c r="M9" s="943" t="s">
        <v>25</v>
      </c>
      <c r="N9" s="943" t="s">
        <v>26</v>
      </c>
      <c r="O9" s="1019" t="s">
        <v>27</v>
      </c>
      <c r="P9" s="884" t="s">
        <v>103</v>
      </c>
    </row>
    <row r="10" spans="2:16" ht="15.75" customHeight="1">
      <c r="B10" s="1023">
        <v>43831</v>
      </c>
      <c r="C10" s="974"/>
      <c r="D10" s="975"/>
      <c r="E10" s="975"/>
      <c r="F10" s="975"/>
      <c r="G10" s="975"/>
      <c r="H10" s="976"/>
      <c r="I10" s="1002">
        <f t="shared" ref="I10:I73" si="0">SUM(C10:H10)</f>
        <v>0</v>
      </c>
      <c r="J10" s="974"/>
      <c r="K10" s="975"/>
      <c r="L10" s="975"/>
      <c r="M10" s="975"/>
      <c r="N10" s="975"/>
      <c r="O10" s="976"/>
      <c r="P10" s="995">
        <f t="shared" ref="P10:P73" si="1">SUM(J10:O10)</f>
        <v>0</v>
      </c>
    </row>
    <row r="11" spans="2:16" ht="15.75" customHeight="1">
      <c r="B11" s="959">
        <v>43832</v>
      </c>
      <c r="C11" s="978"/>
      <c r="D11" s="979"/>
      <c r="E11" s="979"/>
      <c r="F11" s="979"/>
      <c r="G11" s="979"/>
      <c r="H11" s="980"/>
      <c r="I11" s="1003">
        <f t="shared" si="0"/>
        <v>0</v>
      </c>
      <c r="J11" s="978"/>
      <c r="K11" s="979"/>
      <c r="L11" s="979"/>
      <c r="M11" s="979"/>
      <c r="N11" s="979"/>
      <c r="O11" s="980"/>
      <c r="P11" s="981">
        <f t="shared" si="1"/>
        <v>0</v>
      </c>
    </row>
    <row r="12" spans="2:16" ht="15.75" customHeight="1">
      <c r="B12" s="959">
        <v>43833</v>
      </c>
      <c r="C12" s="978"/>
      <c r="D12" s="979"/>
      <c r="E12" s="979"/>
      <c r="F12" s="979"/>
      <c r="G12" s="979"/>
      <c r="H12" s="980"/>
      <c r="I12" s="1003">
        <f t="shared" si="0"/>
        <v>0</v>
      </c>
      <c r="J12" s="978"/>
      <c r="K12" s="979"/>
      <c r="L12" s="979"/>
      <c r="M12" s="979"/>
      <c r="N12" s="979"/>
      <c r="O12" s="980"/>
      <c r="P12" s="981">
        <f t="shared" si="1"/>
        <v>0</v>
      </c>
    </row>
    <row r="13" spans="2:16" ht="15.75" customHeight="1">
      <c r="B13" s="959">
        <v>43834</v>
      </c>
      <c r="C13" s="978"/>
      <c r="D13" s="979"/>
      <c r="E13" s="979"/>
      <c r="F13" s="979"/>
      <c r="G13" s="979"/>
      <c r="H13" s="980"/>
      <c r="I13" s="1003">
        <f t="shared" si="0"/>
        <v>0</v>
      </c>
      <c r="J13" s="978"/>
      <c r="K13" s="979"/>
      <c r="L13" s="979"/>
      <c r="M13" s="979"/>
      <c r="N13" s="979"/>
      <c r="O13" s="980"/>
      <c r="P13" s="981">
        <f t="shared" si="1"/>
        <v>0</v>
      </c>
    </row>
    <row r="14" spans="2:16" ht="15.75" customHeight="1">
      <c r="B14" s="959">
        <v>43835</v>
      </c>
      <c r="C14" s="978"/>
      <c r="D14" s="979"/>
      <c r="E14" s="979"/>
      <c r="F14" s="979"/>
      <c r="G14" s="979"/>
      <c r="H14" s="980"/>
      <c r="I14" s="1003">
        <f t="shared" si="0"/>
        <v>0</v>
      </c>
      <c r="J14" s="978"/>
      <c r="K14" s="979"/>
      <c r="L14" s="979"/>
      <c r="M14" s="979"/>
      <c r="N14" s="979"/>
      <c r="O14" s="980"/>
      <c r="P14" s="981">
        <f t="shared" si="1"/>
        <v>0</v>
      </c>
    </row>
    <row r="15" spans="2:16" ht="15.75" customHeight="1">
      <c r="B15" s="959">
        <v>43836</v>
      </c>
      <c r="C15" s="978"/>
      <c r="D15" s="979"/>
      <c r="E15" s="979"/>
      <c r="F15" s="979"/>
      <c r="G15" s="979"/>
      <c r="H15" s="980"/>
      <c r="I15" s="1003">
        <f t="shared" si="0"/>
        <v>0</v>
      </c>
      <c r="J15" s="978"/>
      <c r="K15" s="979"/>
      <c r="L15" s="979"/>
      <c r="M15" s="979"/>
      <c r="N15" s="979"/>
      <c r="O15" s="980"/>
      <c r="P15" s="981">
        <f t="shared" si="1"/>
        <v>0</v>
      </c>
    </row>
    <row r="16" spans="2:16" ht="15.75" customHeight="1">
      <c r="B16" s="959">
        <v>43837</v>
      </c>
      <c r="C16" s="978"/>
      <c r="D16" s="979"/>
      <c r="E16" s="979"/>
      <c r="F16" s="979"/>
      <c r="G16" s="979"/>
      <c r="H16" s="980"/>
      <c r="I16" s="1003">
        <f t="shared" si="0"/>
        <v>0</v>
      </c>
      <c r="J16" s="978"/>
      <c r="K16" s="979"/>
      <c r="L16" s="979"/>
      <c r="M16" s="979"/>
      <c r="N16" s="979"/>
      <c r="O16" s="980"/>
      <c r="P16" s="981">
        <f t="shared" si="1"/>
        <v>0</v>
      </c>
    </row>
    <row r="17" spans="2:16" ht="15.75" customHeight="1">
      <c r="B17" s="959">
        <v>43838</v>
      </c>
      <c r="C17" s="978"/>
      <c r="D17" s="979"/>
      <c r="E17" s="979"/>
      <c r="F17" s="979"/>
      <c r="G17" s="979"/>
      <c r="H17" s="980"/>
      <c r="I17" s="1003">
        <f t="shared" si="0"/>
        <v>0</v>
      </c>
      <c r="J17" s="978"/>
      <c r="K17" s="979"/>
      <c r="L17" s="979"/>
      <c r="M17" s="979"/>
      <c r="N17" s="979"/>
      <c r="O17" s="980"/>
      <c r="P17" s="981">
        <f t="shared" si="1"/>
        <v>0</v>
      </c>
    </row>
    <row r="18" spans="2:16" ht="15.75" customHeight="1">
      <c r="B18" s="959">
        <v>43839</v>
      </c>
      <c r="C18" s="978"/>
      <c r="D18" s="979"/>
      <c r="E18" s="979"/>
      <c r="F18" s="979"/>
      <c r="G18" s="979"/>
      <c r="H18" s="980"/>
      <c r="I18" s="1003">
        <f t="shared" si="0"/>
        <v>0</v>
      </c>
      <c r="J18" s="978"/>
      <c r="K18" s="979"/>
      <c r="L18" s="979"/>
      <c r="M18" s="979"/>
      <c r="N18" s="979"/>
      <c r="O18" s="980"/>
      <c r="P18" s="981">
        <f t="shared" si="1"/>
        <v>0</v>
      </c>
    </row>
    <row r="19" spans="2:16" ht="15.75" customHeight="1">
      <c r="B19" s="959">
        <v>43840</v>
      </c>
      <c r="C19" s="978"/>
      <c r="D19" s="979"/>
      <c r="E19" s="979"/>
      <c r="F19" s="979"/>
      <c r="G19" s="979"/>
      <c r="H19" s="980"/>
      <c r="I19" s="1003">
        <f t="shared" si="0"/>
        <v>0</v>
      </c>
      <c r="J19" s="978"/>
      <c r="K19" s="979"/>
      <c r="L19" s="979"/>
      <c r="M19" s="979"/>
      <c r="N19" s="979"/>
      <c r="O19" s="980"/>
      <c r="P19" s="981">
        <f t="shared" si="1"/>
        <v>0</v>
      </c>
    </row>
    <row r="20" spans="2:16" ht="15.75" customHeight="1">
      <c r="B20" s="959">
        <v>43841</v>
      </c>
      <c r="C20" s="978"/>
      <c r="D20" s="979"/>
      <c r="E20" s="979"/>
      <c r="F20" s="979"/>
      <c r="G20" s="979"/>
      <c r="H20" s="980"/>
      <c r="I20" s="1003">
        <f t="shared" si="0"/>
        <v>0</v>
      </c>
      <c r="J20" s="978"/>
      <c r="K20" s="979"/>
      <c r="L20" s="979"/>
      <c r="M20" s="979"/>
      <c r="N20" s="979"/>
      <c r="O20" s="980"/>
      <c r="P20" s="981">
        <f t="shared" si="1"/>
        <v>0</v>
      </c>
    </row>
    <row r="21" spans="2:16" ht="15.75" customHeight="1">
      <c r="B21" s="959">
        <v>43842</v>
      </c>
      <c r="C21" s="978"/>
      <c r="D21" s="979"/>
      <c r="E21" s="979"/>
      <c r="F21" s="979"/>
      <c r="G21" s="979"/>
      <c r="H21" s="980"/>
      <c r="I21" s="1003">
        <f t="shared" si="0"/>
        <v>0</v>
      </c>
      <c r="J21" s="978"/>
      <c r="K21" s="979"/>
      <c r="L21" s="979"/>
      <c r="M21" s="979"/>
      <c r="N21" s="979"/>
      <c r="O21" s="980"/>
      <c r="P21" s="981">
        <f t="shared" si="1"/>
        <v>0</v>
      </c>
    </row>
    <row r="22" spans="2:16" ht="15.75" customHeight="1">
      <c r="B22" s="959">
        <v>43843</v>
      </c>
      <c r="C22" s="978"/>
      <c r="D22" s="979"/>
      <c r="E22" s="979"/>
      <c r="F22" s="979"/>
      <c r="G22" s="979"/>
      <c r="H22" s="980"/>
      <c r="I22" s="1003">
        <f t="shared" si="0"/>
        <v>0</v>
      </c>
      <c r="J22" s="978"/>
      <c r="K22" s="979"/>
      <c r="L22" s="979"/>
      <c r="M22" s="979"/>
      <c r="N22" s="979"/>
      <c r="O22" s="980"/>
      <c r="P22" s="981">
        <f t="shared" si="1"/>
        <v>0</v>
      </c>
    </row>
    <row r="23" spans="2:16" ht="15.75" customHeight="1">
      <c r="B23" s="959">
        <v>43844</v>
      </c>
      <c r="C23" s="978"/>
      <c r="D23" s="979"/>
      <c r="E23" s="979"/>
      <c r="F23" s="979"/>
      <c r="G23" s="979"/>
      <c r="H23" s="980"/>
      <c r="I23" s="1003">
        <f t="shared" si="0"/>
        <v>0</v>
      </c>
      <c r="J23" s="978"/>
      <c r="K23" s="979"/>
      <c r="L23" s="979"/>
      <c r="M23" s="979"/>
      <c r="N23" s="979"/>
      <c r="O23" s="980"/>
      <c r="P23" s="981">
        <f t="shared" si="1"/>
        <v>0</v>
      </c>
    </row>
    <row r="24" spans="2:16" ht="15.75" customHeight="1">
      <c r="B24" s="959">
        <v>43845</v>
      </c>
      <c r="C24" s="978"/>
      <c r="D24" s="979"/>
      <c r="E24" s="979"/>
      <c r="F24" s="979"/>
      <c r="G24" s="979"/>
      <c r="H24" s="980"/>
      <c r="I24" s="1003">
        <f t="shared" si="0"/>
        <v>0</v>
      </c>
      <c r="J24" s="978"/>
      <c r="K24" s="979"/>
      <c r="L24" s="979"/>
      <c r="M24" s="979"/>
      <c r="N24" s="979"/>
      <c r="O24" s="980"/>
      <c r="P24" s="981">
        <f t="shared" si="1"/>
        <v>0</v>
      </c>
    </row>
    <row r="25" spans="2:16" ht="15.75" customHeight="1">
      <c r="B25" s="959">
        <v>43846</v>
      </c>
      <c r="C25" s="978"/>
      <c r="D25" s="979"/>
      <c r="E25" s="979"/>
      <c r="F25" s="979"/>
      <c r="G25" s="979"/>
      <c r="H25" s="980"/>
      <c r="I25" s="1003">
        <f t="shared" si="0"/>
        <v>0</v>
      </c>
      <c r="J25" s="978"/>
      <c r="K25" s="979"/>
      <c r="L25" s="979"/>
      <c r="M25" s="979"/>
      <c r="N25" s="979"/>
      <c r="O25" s="980"/>
      <c r="P25" s="981">
        <f t="shared" si="1"/>
        <v>0</v>
      </c>
    </row>
    <row r="26" spans="2:16" ht="15.75" customHeight="1">
      <c r="B26" s="959">
        <v>43847</v>
      </c>
      <c r="C26" s="978"/>
      <c r="D26" s="979"/>
      <c r="E26" s="979"/>
      <c r="F26" s="979"/>
      <c r="G26" s="979"/>
      <c r="H26" s="980"/>
      <c r="I26" s="1003">
        <f t="shared" si="0"/>
        <v>0</v>
      </c>
      <c r="J26" s="978"/>
      <c r="K26" s="979"/>
      <c r="L26" s="979"/>
      <c r="M26" s="979"/>
      <c r="N26" s="979"/>
      <c r="O26" s="980"/>
      <c r="P26" s="981">
        <f t="shared" si="1"/>
        <v>0</v>
      </c>
    </row>
    <row r="27" spans="2:16" ht="15.75" customHeight="1">
      <c r="B27" s="959">
        <v>43848</v>
      </c>
      <c r="C27" s="978"/>
      <c r="D27" s="979"/>
      <c r="E27" s="979"/>
      <c r="F27" s="979"/>
      <c r="G27" s="979"/>
      <c r="H27" s="980"/>
      <c r="I27" s="1003">
        <f t="shared" si="0"/>
        <v>0</v>
      </c>
      <c r="J27" s="978"/>
      <c r="K27" s="979"/>
      <c r="L27" s="979"/>
      <c r="M27" s="979"/>
      <c r="N27" s="979"/>
      <c r="O27" s="980"/>
      <c r="P27" s="981">
        <f t="shared" si="1"/>
        <v>0</v>
      </c>
    </row>
    <row r="28" spans="2:16" ht="15.75" customHeight="1">
      <c r="B28" s="959">
        <v>43849</v>
      </c>
      <c r="C28" s="978"/>
      <c r="D28" s="979"/>
      <c r="E28" s="979"/>
      <c r="F28" s="979"/>
      <c r="G28" s="979"/>
      <c r="H28" s="980"/>
      <c r="I28" s="1003">
        <f t="shared" si="0"/>
        <v>0</v>
      </c>
      <c r="J28" s="978"/>
      <c r="K28" s="979"/>
      <c r="L28" s="979"/>
      <c r="M28" s="979"/>
      <c r="N28" s="979"/>
      <c r="O28" s="980"/>
      <c r="P28" s="981">
        <f t="shared" si="1"/>
        <v>0</v>
      </c>
    </row>
    <row r="29" spans="2:16" ht="15.75" customHeight="1">
      <c r="B29" s="959">
        <v>43850</v>
      </c>
      <c r="C29" s="978"/>
      <c r="D29" s="979"/>
      <c r="E29" s="979"/>
      <c r="F29" s="979"/>
      <c r="G29" s="979"/>
      <c r="H29" s="980"/>
      <c r="I29" s="1003">
        <f t="shared" si="0"/>
        <v>0</v>
      </c>
      <c r="J29" s="978"/>
      <c r="K29" s="979"/>
      <c r="L29" s="979"/>
      <c r="M29" s="979"/>
      <c r="N29" s="979"/>
      <c r="O29" s="980"/>
      <c r="P29" s="981">
        <f t="shared" si="1"/>
        <v>0</v>
      </c>
    </row>
    <row r="30" spans="2:16" ht="15.75" customHeight="1">
      <c r="B30" s="959">
        <v>43851</v>
      </c>
      <c r="C30" s="978"/>
      <c r="D30" s="979"/>
      <c r="E30" s="979"/>
      <c r="F30" s="979"/>
      <c r="G30" s="979"/>
      <c r="H30" s="980"/>
      <c r="I30" s="1003">
        <f t="shared" si="0"/>
        <v>0</v>
      </c>
      <c r="J30" s="978"/>
      <c r="K30" s="979"/>
      <c r="L30" s="979"/>
      <c r="M30" s="979"/>
      <c r="N30" s="979"/>
      <c r="O30" s="980"/>
      <c r="P30" s="981">
        <f t="shared" si="1"/>
        <v>0</v>
      </c>
    </row>
    <row r="31" spans="2:16" ht="15.75" customHeight="1">
      <c r="B31" s="1795" t="s">
        <v>625</v>
      </c>
      <c r="C31" s="978"/>
      <c r="D31" s="979"/>
      <c r="E31" s="979"/>
      <c r="F31" s="979"/>
      <c r="G31" s="979"/>
      <c r="H31" s="980"/>
      <c r="I31" s="1003">
        <f t="shared" si="0"/>
        <v>0</v>
      </c>
      <c r="J31" s="978"/>
      <c r="K31" s="979"/>
      <c r="L31" s="979"/>
      <c r="M31" s="979"/>
      <c r="N31" s="979"/>
      <c r="O31" s="980"/>
      <c r="P31" s="981">
        <f t="shared" si="1"/>
        <v>0</v>
      </c>
    </row>
    <row r="32" spans="2:16" ht="15.75" customHeight="1">
      <c r="B32" s="1795" t="s">
        <v>626</v>
      </c>
      <c r="C32" s="978"/>
      <c r="D32" s="979"/>
      <c r="E32" s="979"/>
      <c r="F32" s="979"/>
      <c r="G32" s="979"/>
      <c r="H32" s="980"/>
      <c r="I32" s="1003">
        <f t="shared" si="0"/>
        <v>0</v>
      </c>
      <c r="J32" s="978"/>
      <c r="K32" s="979"/>
      <c r="L32" s="979"/>
      <c r="M32" s="979"/>
      <c r="N32" s="979"/>
      <c r="O32" s="980"/>
      <c r="P32" s="981">
        <f t="shared" si="1"/>
        <v>0</v>
      </c>
    </row>
    <row r="33" spans="2:16" ht="15.75" customHeight="1">
      <c r="B33" s="1795" t="s">
        <v>627</v>
      </c>
      <c r="C33" s="978"/>
      <c r="D33" s="979"/>
      <c r="E33" s="979"/>
      <c r="F33" s="979"/>
      <c r="G33" s="979"/>
      <c r="H33" s="980"/>
      <c r="I33" s="1003">
        <f t="shared" si="0"/>
        <v>0</v>
      </c>
      <c r="J33" s="978"/>
      <c r="K33" s="979"/>
      <c r="L33" s="979"/>
      <c r="M33" s="979"/>
      <c r="N33" s="979"/>
      <c r="O33" s="980"/>
      <c r="P33" s="981">
        <f t="shared" si="1"/>
        <v>0</v>
      </c>
    </row>
    <row r="34" spans="2:16" ht="15.75" customHeight="1">
      <c r="B34" s="1795" t="s">
        <v>628</v>
      </c>
      <c r="C34" s="978"/>
      <c r="D34" s="979"/>
      <c r="E34" s="979"/>
      <c r="F34" s="979"/>
      <c r="G34" s="979"/>
      <c r="H34" s="980"/>
      <c r="I34" s="1003">
        <f t="shared" si="0"/>
        <v>0</v>
      </c>
      <c r="J34" s="978"/>
      <c r="K34" s="979"/>
      <c r="L34" s="979"/>
      <c r="M34" s="979"/>
      <c r="N34" s="979"/>
      <c r="O34" s="980"/>
      <c r="P34" s="981">
        <f t="shared" si="1"/>
        <v>0</v>
      </c>
    </row>
    <row r="35" spans="2:16" ht="15.75" customHeight="1">
      <c r="B35" s="1795" t="s">
        <v>629</v>
      </c>
      <c r="C35" s="978"/>
      <c r="D35" s="979"/>
      <c r="E35" s="979"/>
      <c r="F35" s="979"/>
      <c r="G35" s="979"/>
      <c r="H35" s="980"/>
      <c r="I35" s="1003">
        <f t="shared" si="0"/>
        <v>0</v>
      </c>
      <c r="J35" s="978"/>
      <c r="K35" s="979"/>
      <c r="L35" s="979"/>
      <c r="M35" s="979"/>
      <c r="N35" s="979"/>
      <c r="O35" s="980"/>
      <c r="P35" s="981">
        <f t="shared" si="1"/>
        <v>0</v>
      </c>
    </row>
    <row r="36" spans="2:16" ht="15.75" customHeight="1">
      <c r="B36" s="1795" t="s">
        <v>630</v>
      </c>
      <c r="C36" s="978"/>
      <c r="D36" s="979"/>
      <c r="E36" s="979"/>
      <c r="F36" s="979"/>
      <c r="G36" s="979"/>
      <c r="H36" s="980"/>
      <c r="I36" s="1003">
        <f t="shared" si="0"/>
        <v>0</v>
      </c>
      <c r="J36" s="978"/>
      <c r="K36" s="979"/>
      <c r="L36" s="979"/>
      <c r="M36" s="979"/>
      <c r="N36" s="979"/>
      <c r="O36" s="980"/>
      <c r="P36" s="981">
        <f t="shared" si="1"/>
        <v>0</v>
      </c>
    </row>
    <row r="37" spans="2:16" ht="15.75" customHeight="1">
      <c r="B37" s="1795" t="s">
        <v>631</v>
      </c>
      <c r="C37" s="978"/>
      <c r="D37" s="979"/>
      <c r="E37" s="979"/>
      <c r="F37" s="979"/>
      <c r="G37" s="979"/>
      <c r="H37" s="980"/>
      <c r="I37" s="1003">
        <f t="shared" si="0"/>
        <v>0</v>
      </c>
      <c r="J37" s="978"/>
      <c r="K37" s="979"/>
      <c r="L37" s="979"/>
      <c r="M37" s="979"/>
      <c r="N37" s="979"/>
      <c r="O37" s="980"/>
      <c r="P37" s="981">
        <f t="shared" si="1"/>
        <v>0</v>
      </c>
    </row>
    <row r="38" spans="2:16" ht="15.75" customHeight="1">
      <c r="B38" s="1795" t="s">
        <v>632</v>
      </c>
      <c r="C38" s="978"/>
      <c r="D38" s="979"/>
      <c r="E38" s="979"/>
      <c r="F38" s="979"/>
      <c r="G38" s="979"/>
      <c r="H38" s="980"/>
      <c r="I38" s="1003">
        <f t="shared" si="0"/>
        <v>0</v>
      </c>
      <c r="J38" s="978"/>
      <c r="K38" s="979"/>
      <c r="L38" s="979"/>
      <c r="M38" s="979"/>
      <c r="N38" s="979"/>
      <c r="O38" s="980"/>
      <c r="P38" s="981">
        <f t="shared" si="1"/>
        <v>0</v>
      </c>
    </row>
    <row r="39" spans="2:16" ht="15.75" customHeight="1">
      <c r="B39" s="1795" t="s">
        <v>633</v>
      </c>
      <c r="C39" s="978"/>
      <c r="D39" s="979"/>
      <c r="E39" s="979"/>
      <c r="F39" s="979"/>
      <c r="G39" s="979"/>
      <c r="H39" s="980"/>
      <c r="I39" s="1003">
        <f t="shared" si="0"/>
        <v>0</v>
      </c>
      <c r="J39" s="978"/>
      <c r="K39" s="979"/>
      <c r="L39" s="979"/>
      <c r="M39" s="979"/>
      <c r="N39" s="979"/>
      <c r="O39" s="980"/>
      <c r="P39" s="981">
        <f t="shared" si="1"/>
        <v>0</v>
      </c>
    </row>
    <row r="40" spans="2:16" ht="15.75" customHeight="1">
      <c r="B40" s="1795" t="s">
        <v>634</v>
      </c>
      <c r="C40" s="978"/>
      <c r="D40" s="979"/>
      <c r="E40" s="979"/>
      <c r="F40" s="979"/>
      <c r="G40" s="979"/>
      <c r="H40" s="980"/>
      <c r="I40" s="1003">
        <f t="shared" si="0"/>
        <v>0</v>
      </c>
      <c r="J40" s="978"/>
      <c r="K40" s="979"/>
      <c r="L40" s="979"/>
      <c r="M40" s="979"/>
      <c r="N40" s="979"/>
      <c r="O40" s="980"/>
      <c r="P40" s="981">
        <f t="shared" si="1"/>
        <v>0</v>
      </c>
    </row>
    <row r="41" spans="2:16" ht="15.75" customHeight="1">
      <c r="B41" s="1795" t="s">
        <v>635</v>
      </c>
      <c r="C41" s="978"/>
      <c r="D41" s="979"/>
      <c r="E41" s="979"/>
      <c r="F41" s="979"/>
      <c r="G41" s="979"/>
      <c r="H41" s="980"/>
      <c r="I41" s="1003">
        <f t="shared" si="0"/>
        <v>0</v>
      </c>
      <c r="J41" s="978"/>
      <c r="K41" s="979"/>
      <c r="L41" s="979"/>
      <c r="M41" s="979"/>
      <c r="N41" s="979"/>
      <c r="O41" s="980"/>
      <c r="P41" s="981">
        <f t="shared" si="1"/>
        <v>0</v>
      </c>
    </row>
    <row r="42" spans="2:16" ht="15.75" customHeight="1">
      <c r="B42" s="1795" t="s">
        <v>636</v>
      </c>
      <c r="C42" s="978"/>
      <c r="D42" s="979"/>
      <c r="E42" s="979"/>
      <c r="F42" s="979"/>
      <c r="G42" s="979"/>
      <c r="H42" s="980"/>
      <c r="I42" s="1003">
        <f t="shared" si="0"/>
        <v>0</v>
      </c>
      <c r="J42" s="978"/>
      <c r="K42" s="979"/>
      <c r="L42" s="979"/>
      <c r="M42" s="979"/>
      <c r="N42" s="979"/>
      <c r="O42" s="980"/>
      <c r="P42" s="981">
        <f t="shared" si="1"/>
        <v>0</v>
      </c>
    </row>
    <row r="43" spans="2:16" ht="15.75" customHeight="1">
      <c r="B43" s="1795" t="s">
        <v>637</v>
      </c>
      <c r="C43" s="978"/>
      <c r="D43" s="979"/>
      <c r="E43" s="979"/>
      <c r="F43" s="979"/>
      <c r="G43" s="979"/>
      <c r="H43" s="980"/>
      <c r="I43" s="1003">
        <f t="shared" si="0"/>
        <v>0</v>
      </c>
      <c r="J43" s="978"/>
      <c r="K43" s="979"/>
      <c r="L43" s="979"/>
      <c r="M43" s="979"/>
      <c r="N43" s="979"/>
      <c r="O43" s="980"/>
      <c r="P43" s="981">
        <f t="shared" si="1"/>
        <v>0</v>
      </c>
    </row>
    <row r="44" spans="2:16" ht="15.75" customHeight="1">
      <c r="B44" s="1795" t="s">
        <v>638</v>
      </c>
      <c r="C44" s="978"/>
      <c r="D44" s="979"/>
      <c r="E44" s="979"/>
      <c r="F44" s="979"/>
      <c r="G44" s="979"/>
      <c r="H44" s="980"/>
      <c r="I44" s="1003">
        <f t="shared" si="0"/>
        <v>0</v>
      </c>
      <c r="J44" s="978"/>
      <c r="K44" s="979"/>
      <c r="L44" s="979"/>
      <c r="M44" s="979"/>
      <c r="N44" s="979"/>
      <c r="O44" s="980"/>
      <c r="P44" s="981">
        <f t="shared" si="1"/>
        <v>0</v>
      </c>
    </row>
    <row r="45" spans="2:16" ht="15.75" customHeight="1">
      <c r="B45" s="1795" t="s">
        <v>639</v>
      </c>
      <c r="C45" s="978"/>
      <c r="D45" s="979"/>
      <c r="E45" s="979"/>
      <c r="F45" s="979"/>
      <c r="G45" s="979"/>
      <c r="H45" s="980"/>
      <c r="I45" s="1003">
        <f t="shared" si="0"/>
        <v>0</v>
      </c>
      <c r="J45" s="978"/>
      <c r="K45" s="979"/>
      <c r="L45" s="979"/>
      <c r="M45" s="979"/>
      <c r="N45" s="979"/>
      <c r="O45" s="980"/>
      <c r="P45" s="981">
        <f t="shared" si="1"/>
        <v>0</v>
      </c>
    </row>
    <row r="46" spans="2:16" ht="15.75" customHeight="1">
      <c r="B46" s="1795" t="s">
        <v>640</v>
      </c>
      <c r="C46" s="978"/>
      <c r="D46" s="979"/>
      <c r="E46" s="979"/>
      <c r="F46" s="979"/>
      <c r="G46" s="979"/>
      <c r="H46" s="980"/>
      <c r="I46" s="1003">
        <f t="shared" si="0"/>
        <v>0</v>
      </c>
      <c r="J46" s="978"/>
      <c r="K46" s="979"/>
      <c r="L46" s="979"/>
      <c r="M46" s="979"/>
      <c r="N46" s="979"/>
      <c r="O46" s="980"/>
      <c r="P46" s="981">
        <f t="shared" si="1"/>
        <v>0</v>
      </c>
    </row>
    <row r="47" spans="2:16" ht="15.75" customHeight="1">
      <c r="B47" s="1795" t="s">
        <v>641</v>
      </c>
      <c r="C47" s="978"/>
      <c r="D47" s="979"/>
      <c r="E47" s="979"/>
      <c r="F47" s="979"/>
      <c r="G47" s="979"/>
      <c r="H47" s="980"/>
      <c r="I47" s="1003">
        <f t="shared" si="0"/>
        <v>0</v>
      </c>
      <c r="J47" s="978"/>
      <c r="K47" s="979"/>
      <c r="L47" s="979"/>
      <c r="M47" s="979"/>
      <c r="N47" s="979"/>
      <c r="O47" s="980"/>
      <c r="P47" s="981">
        <f t="shared" si="1"/>
        <v>0</v>
      </c>
    </row>
    <row r="48" spans="2:16" ht="15.75" customHeight="1">
      <c r="B48" s="1795" t="s">
        <v>642</v>
      </c>
      <c r="C48" s="978"/>
      <c r="D48" s="979"/>
      <c r="E48" s="979"/>
      <c r="F48" s="979"/>
      <c r="G48" s="979"/>
      <c r="H48" s="980"/>
      <c r="I48" s="1003">
        <f t="shared" si="0"/>
        <v>0</v>
      </c>
      <c r="J48" s="978"/>
      <c r="K48" s="979"/>
      <c r="L48" s="979"/>
      <c r="M48" s="979"/>
      <c r="N48" s="979"/>
      <c r="O48" s="980"/>
      <c r="P48" s="981">
        <f t="shared" si="1"/>
        <v>0</v>
      </c>
    </row>
    <row r="49" spans="2:16" ht="15.75" customHeight="1">
      <c r="B49" s="1795" t="s">
        <v>643</v>
      </c>
      <c r="C49" s="978"/>
      <c r="D49" s="979"/>
      <c r="E49" s="979"/>
      <c r="F49" s="979"/>
      <c r="G49" s="979"/>
      <c r="H49" s="980"/>
      <c r="I49" s="1003">
        <f t="shared" si="0"/>
        <v>0</v>
      </c>
      <c r="J49" s="978"/>
      <c r="K49" s="979"/>
      <c r="L49" s="979"/>
      <c r="M49" s="979"/>
      <c r="N49" s="979"/>
      <c r="O49" s="980"/>
      <c r="P49" s="981">
        <f t="shared" si="1"/>
        <v>0</v>
      </c>
    </row>
    <row r="50" spans="2:16" ht="15.75" customHeight="1">
      <c r="B50" s="1795" t="s">
        <v>644</v>
      </c>
      <c r="C50" s="978"/>
      <c r="D50" s="979"/>
      <c r="E50" s="979"/>
      <c r="F50" s="979"/>
      <c r="G50" s="979"/>
      <c r="H50" s="980"/>
      <c r="I50" s="1003">
        <f t="shared" si="0"/>
        <v>0</v>
      </c>
      <c r="J50" s="978"/>
      <c r="K50" s="979"/>
      <c r="L50" s="979"/>
      <c r="M50" s="979"/>
      <c r="N50" s="979"/>
      <c r="O50" s="980"/>
      <c r="P50" s="981">
        <f t="shared" si="1"/>
        <v>0</v>
      </c>
    </row>
    <row r="51" spans="2:16" ht="15.75" customHeight="1">
      <c r="B51" s="1795" t="s">
        <v>645</v>
      </c>
      <c r="C51" s="978"/>
      <c r="D51" s="979"/>
      <c r="E51" s="979"/>
      <c r="F51" s="979"/>
      <c r="G51" s="979"/>
      <c r="H51" s="980"/>
      <c r="I51" s="1003">
        <f t="shared" si="0"/>
        <v>0</v>
      </c>
      <c r="J51" s="978"/>
      <c r="K51" s="979"/>
      <c r="L51" s="979"/>
      <c r="M51" s="979"/>
      <c r="N51" s="979"/>
      <c r="O51" s="980"/>
      <c r="P51" s="981">
        <f t="shared" si="1"/>
        <v>0</v>
      </c>
    </row>
    <row r="52" spans="2:16" ht="15.75" customHeight="1">
      <c r="B52" s="1795" t="s">
        <v>646</v>
      </c>
      <c r="C52" s="978"/>
      <c r="D52" s="979"/>
      <c r="E52" s="979"/>
      <c r="F52" s="979"/>
      <c r="G52" s="979"/>
      <c r="H52" s="980"/>
      <c r="I52" s="1003">
        <f t="shared" si="0"/>
        <v>0</v>
      </c>
      <c r="J52" s="978"/>
      <c r="K52" s="979"/>
      <c r="L52" s="979"/>
      <c r="M52" s="979"/>
      <c r="N52" s="979"/>
      <c r="O52" s="980"/>
      <c r="P52" s="981">
        <f t="shared" si="1"/>
        <v>0</v>
      </c>
    </row>
    <row r="53" spans="2:16" ht="15.75" customHeight="1">
      <c r="B53" s="1795" t="s">
        <v>647</v>
      </c>
      <c r="C53" s="978"/>
      <c r="D53" s="979"/>
      <c r="E53" s="979"/>
      <c r="F53" s="979"/>
      <c r="G53" s="979"/>
      <c r="H53" s="980"/>
      <c r="I53" s="1003">
        <f t="shared" si="0"/>
        <v>0</v>
      </c>
      <c r="J53" s="978"/>
      <c r="K53" s="979"/>
      <c r="L53" s="979"/>
      <c r="M53" s="979"/>
      <c r="N53" s="979"/>
      <c r="O53" s="980"/>
      <c r="P53" s="981">
        <f t="shared" si="1"/>
        <v>0</v>
      </c>
    </row>
    <row r="54" spans="2:16" ht="15.75" customHeight="1">
      <c r="B54" s="1795" t="s">
        <v>648</v>
      </c>
      <c r="C54" s="978"/>
      <c r="D54" s="979"/>
      <c r="E54" s="979"/>
      <c r="F54" s="979"/>
      <c r="G54" s="979"/>
      <c r="H54" s="980"/>
      <c r="I54" s="1003">
        <f t="shared" si="0"/>
        <v>0</v>
      </c>
      <c r="J54" s="978"/>
      <c r="K54" s="979"/>
      <c r="L54" s="979"/>
      <c r="M54" s="979"/>
      <c r="N54" s="979"/>
      <c r="O54" s="980"/>
      <c r="P54" s="981">
        <f t="shared" si="1"/>
        <v>0</v>
      </c>
    </row>
    <row r="55" spans="2:16" ht="15.75" customHeight="1">
      <c r="B55" s="1795" t="s">
        <v>649</v>
      </c>
      <c r="C55" s="978"/>
      <c r="D55" s="979"/>
      <c r="E55" s="979"/>
      <c r="F55" s="979"/>
      <c r="G55" s="979"/>
      <c r="H55" s="980"/>
      <c r="I55" s="1003">
        <f t="shared" si="0"/>
        <v>0</v>
      </c>
      <c r="J55" s="978"/>
      <c r="K55" s="979"/>
      <c r="L55" s="979"/>
      <c r="M55" s="979"/>
      <c r="N55" s="979"/>
      <c r="O55" s="980"/>
      <c r="P55" s="981">
        <f t="shared" si="1"/>
        <v>0</v>
      </c>
    </row>
    <row r="56" spans="2:16" ht="15.75" customHeight="1">
      <c r="B56" s="1795" t="s">
        <v>650</v>
      </c>
      <c r="C56" s="978"/>
      <c r="D56" s="979"/>
      <c r="E56" s="979"/>
      <c r="F56" s="979"/>
      <c r="G56" s="979"/>
      <c r="H56" s="980"/>
      <c r="I56" s="1003">
        <f t="shared" si="0"/>
        <v>0</v>
      </c>
      <c r="J56" s="978"/>
      <c r="K56" s="979"/>
      <c r="L56" s="979"/>
      <c r="M56" s="979"/>
      <c r="N56" s="979"/>
      <c r="O56" s="980"/>
      <c r="P56" s="981">
        <f t="shared" si="1"/>
        <v>0</v>
      </c>
    </row>
    <row r="57" spans="2:16" ht="15.75" customHeight="1">
      <c r="B57" s="1795" t="s">
        <v>651</v>
      </c>
      <c r="C57" s="978"/>
      <c r="D57" s="979"/>
      <c r="E57" s="979"/>
      <c r="F57" s="979"/>
      <c r="G57" s="979"/>
      <c r="H57" s="980"/>
      <c r="I57" s="1003">
        <f t="shared" si="0"/>
        <v>0</v>
      </c>
      <c r="J57" s="978"/>
      <c r="K57" s="979"/>
      <c r="L57" s="979"/>
      <c r="M57" s="979"/>
      <c r="N57" s="979"/>
      <c r="O57" s="980"/>
      <c r="P57" s="981">
        <f t="shared" si="1"/>
        <v>0</v>
      </c>
    </row>
    <row r="58" spans="2:16" ht="15.75" customHeight="1">
      <c r="B58" s="1795" t="s">
        <v>652</v>
      </c>
      <c r="C58" s="978"/>
      <c r="D58" s="979"/>
      <c r="E58" s="979"/>
      <c r="F58" s="979"/>
      <c r="G58" s="979"/>
      <c r="H58" s="980"/>
      <c r="I58" s="1003">
        <f t="shared" si="0"/>
        <v>0</v>
      </c>
      <c r="J58" s="978"/>
      <c r="K58" s="979"/>
      <c r="L58" s="979"/>
      <c r="M58" s="979"/>
      <c r="N58" s="979"/>
      <c r="O58" s="980"/>
      <c r="P58" s="981">
        <f t="shared" si="1"/>
        <v>0</v>
      </c>
    </row>
    <row r="59" spans="2:16" ht="15.75" customHeight="1">
      <c r="B59" s="1795" t="s">
        <v>653</v>
      </c>
      <c r="C59" s="978"/>
      <c r="D59" s="979"/>
      <c r="E59" s="979"/>
      <c r="F59" s="979"/>
      <c r="G59" s="979"/>
      <c r="H59" s="980"/>
      <c r="I59" s="1003">
        <f t="shared" si="0"/>
        <v>0</v>
      </c>
      <c r="J59" s="978"/>
      <c r="K59" s="979"/>
      <c r="L59" s="979"/>
      <c r="M59" s="979"/>
      <c r="N59" s="979"/>
      <c r="O59" s="980"/>
      <c r="P59" s="981">
        <f t="shared" si="1"/>
        <v>0</v>
      </c>
    </row>
    <row r="60" spans="2:16" ht="15.75" customHeight="1">
      <c r="B60" s="1795" t="s">
        <v>654</v>
      </c>
      <c r="C60" s="978"/>
      <c r="D60" s="979"/>
      <c r="E60" s="979"/>
      <c r="F60" s="979"/>
      <c r="G60" s="979"/>
      <c r="H60" s="980"/>
      <c r="I60" s="1003">
        <f t="shared" si="0"/>
        <v>0</v>
      </c>
      <c r="J60" s="978"/>
      <c r="K60" s="979"/>
      <c r="L60" s="979"/>
      <c r="M60" s="979"/>
      <c r="N60" s="979"/>
      <c r="O60" s="980"/>
      <c r="P60" s="981">
        <f t="shared" si="1"/>
        <v>0</v>
      </c>
    </row>
    <row r="61" spans="2:16" ht="15.75" customHeight="1">
      <c r="B61" s="1795" t="s">
        <v>655</v>
      </c>
      <c r="C61" s="978"/>
      <c r="D61" s="979"/>
      <c r="E61" s="979"/>
      <c r="F61" s="979"/>
      <c r="G61" s="979"/>
      <c r="H61" s="980"/>
      <c r="I61" s="1003">
        <f t="shared" si="0"/>
        <v>0</v>
      </c>
      <c r="J61" s="978"/>
      <c r="K61" s="979"/>
      <c r="L61" s="979"/>
      <c r="M61" s="979"/>
      <c r="N61" s="979"/>
      <c r="O61" s="980"/>
      <c r="P61" s="981">
        <f t="shared" si="1"/>
        <v>0</v>
      </c>
    </row>
    <row r="62" spans="2:16" ht="15.75" customHeight="1">
      <c r="B62" s="959" t="s">
        <v>656</v>
      </c>
      <c r="C62" s="978"/>
      <c r="D62" s="979"/>
      <c r="E62" s="979"/>
      <c r="F62" s="979"/>
      <c r="G62" s="979"/>
      <c r="H62" s="980"/>
      <c r="I62" s="1003">
        <f t="shared" si="0"/>
        <v>0</v>
      </c>
      <c r="J62" s="978"/>
      <c r="K62" s="979"/>
      <c r="L62" s="979"/>
      <c r="M62" s="979"/>
      <c r="N62" s="979"/>
      <c r="O62" s="980"/>
      <c r="P62" s="981">
        <f t="shared" si="1"/>
        <v>0</v>
      </c>
    </row>
    <row r="63" spans="2:16" ht="15.75" customHeight="1">
      <c r="B63" s="959" t="s">
        <v>657</v>
      </c>
      <c r="C63" s="978"/>
      <c r="D63" s="979"/>
      <c r="E63" s="979"/>
      <c r="F63" s="979"/>
      <c r="G63" s="979"/>
      <c r="H63" s="980"/>
      <c r="I63" s="1003">
        <f t="shared" si="0"/>
        <v>0</v>
      </c>
      <c r="J63" s="978"/>
      <c r="K63" s="979"/>
      <c r="L63" s="979"/>
      <c r="M63" s="979"/>
      <c r="N63" s="979"/>
      <c r="O63" s="980"/>
      <c r="P63" s="981">
        <f t="shared" si="1"/>
        <v>0</v>
      </c>
    </row>
    <row r="64" spans="2:16" ht="15.75" customHeight="1">
      <c r="B64" s="959" t="s">
        <v>658</v>
      </c>
      <c r="C64" s="978"/>
      <c r="D64" s="979"/>
      <c r="E64" s="979"/>
      <c r="F64" s="979"/>
      <c r="G64" s="979"/>
      <c r="H64" s="980"/>
      <c r="I64" s="1003">
        <f t="shared" si="0"/>
        <v>0</v>
      </c>
      <c r="J64" s="978"/>
      <c r="K64" s="979"/>
      <c r="L64" s="979"/>
      <c r="M64" s="979"/>
      <c r="N64" s="979"/>
      <c r="O64" s="980"/>
      <c r="P64" s="981">
        <f t="shared" si="1"/>
        <v>0</v>
      </c>
    </row>
    <row r="65" spans="2:16" ht="15.75" customHeight="1">
      <c r="B65" s="959" t="s">
        <v>659</v>
      </c>
      <c r="C65" s="978"/>
      <c r="D65" s="979"/>
      <c r="E65" s="979"/>
      <c r="F65" s="979"/>
      <c r="G65" s="979"/>
      <c r="H65" s="980"/>
      <c r="I65" s="1003">
        <f t="shared" si="0"/>
        <v>0</v>
      </c>
      <c r="J65" s="978"/>
      <c r="K65" s="979"/>
      <c r="L65" s="979"/>
      <c r="M65" s="979"/>
      <c r="N65" s="979"/>
      <c r="O65" s="980"/>
      <c r="P65" s="981">
        <f t="shared" si="1"/>
        <v>0</v>
      </c>
    </row>
    <row r="66" spans="2:16" ht="15.75" customHeight="1">
      <c r="B66" s="959" t="s">
        <v>660</v>
      </c>
      <c r="C66" s="978"/>
      <c r="D66" s="979"/>
      <c r="E66" s="979"/>
      <c r="F66" s="979"/>
      <c r="G66" s="979"/>
      <c r="H66" s="980"/>
      <c r="I66" s="1003">
        <f t="shared" si="0"/>
        <v>0</v>
      </c>
      <c r="J66" s="978"/>
      <c r="K66" s="979"/>
      <c r="L66" s="979"/>
      <c r="M66" s="979"/>
      <c r="N66" s="979"/>
      <c r="O66" s="980"/>
      <c r="P66" s="981">
        <f t="shared" si="1"/>
        <v>0</v>
      </c>
    </row>
    <row r="67" spans="2:16" ht="15.75" customHeight="1">
      <c r="B67" s="959" t="s">
        <v>661</v>
      </c>
      <c r="C67" s="978"/>
      <c r="D67" s="979"/>
      <c r="E67" s="979"/>
      <c r="F67" s="979"/>
      <c r="G67" s="979"/>
      <c r="H67" s="980"/>
      <c r="I67" s="1003">
        <f t="shared" si="0"/>
        <v>0</v>
      </c>
      <c r="J67" s="978"/>
      <c r="K67" s="979"/>
      <c r="L67" s="979"/>
      <c r="M67" s="979"/>
      <c r="N67" s="979"/>
      <c r="O67" s="980"/>
      <c r="P67" s="981">
        <f t="shared" si="1"/>
        <v>0</v>
      </c>
    </row>
    <row r="68" spans="2:16" ht="15.75" customHeight="1">
      <c r="B68" s="959" t="s">
        <v>662</v>
      </c>
      <c r="C68" s="978"/>
      <c r="D68" s="979"/>
      <c r="E68" s="979"/>
      <c r="F68" s="979"/>
      <c r="G68" s="979"/>
      <c r="H68" s="980"/>
      <c r="I68" s="1003">
        <f t="shared" si="0"/>
        <v>0</v>
      </c>
      <c r="J68" s="978"/>
      <c r="K68" s="979"/>
      <c r="L68" s="979"/>
      <c r="M68" s="979"/>
      <c r="N68" s="979"/>
      <c r="O68" s="980"/>
      <c r="P68" s="981">
        <f t="shared" si="1"/>
        <v>0</v>
      </c>
    </row>
    <row r="69" spans="2:16" ht="15.75" customHeight="1">
      <c r="B69" s="959" t="s">
        <v>663</v>
      </c>
      <c r="C69" s="978"/>
      <c r="D69" s="979"/>
      <c r="E69" s="979"/>
      <c r="F69" s="979"/>
      <c r="G69" s="979"/>
      <c r="H69" s="980"/>
      <c r="I69" s="1003">
        <f t="shared" si="0"/>
        <v>0</v>
      </c>
      <c r="J69" s="978"/>
      <c r="K69" s="979"/>
      <c r="L69" s="979"/>
      <c r="M69" s="979"/>
      <c r="N69" s="979"/>
      <c r="O69" s="980"/>
      <c r="P69" s="981">
        <f t="shared" si="1"/>
        <v>0</v>
      </c>
    </row>
    <row r="70" spans="2:16" ht="15.75" customHeight="1">
      <c r="B70" s="959" t="s">
        <v>664</v>
      </c>
      <c r="C70" s="978"/>
      <c r="D70" s="979"/>
      <c r="E70" s="979"/>
      <c r="F70" s="979"/>
      <c r="G70" s="979"/>
      <c r="H70" s="980"/>
      <c r="I70" s="1003">
        <f t="shared" si="0"/>
        <v>0</v>
      </c>
      <c r="J70" s="978"/>
      <c r="K70" s="979"/>
      <c r="L70" s="979"/>
      <c r="M70" s="979"/>
      <c r="N70" s="979"/>
      <c r="O70" s="980"/>
      <c r="P70" s="981">
        <f t="shared" si="1"/>
        <v>0</v>
      </c>
    </row>
    <row r="71" spans="2:16" ht="15.75" customHeight="1">
      <c r="B71" s="959" t="s">
        <v>665</v>
      </c>
      <c r="C71" s="978"/>
      <c r="D71" s="979"/>
      <c r="E71" s="979"/>
      <c r="F71" s="979"/>
      <c r="G71" s="979"/>
      <c r="H71" s="980"/>
      <c r="I71" s="1003">
        <f t="shared" si="0"/>
        <v>0</v>
      </c>
      <c r="J71" s="978"/>
      <c r="K71" s="979"/>
      <c r="L71" s="979"/>
      <c r="M71" s="979"/>
      <c r="N71" s="979"/>
      <c r="O71" s="980"/>
      <c r="P71" s="981">
        <f t="shared" si="1"/>
        <v>0</v>
      </c>
    </row>
    <row r="72" spans="2:16" ht="15.75" customHeight="1">
      <c r="B72" s="959" t="s">
        <v>666</v>
      </c>
      <c r="C72" s="978"/>
      <c r="D72" s="979"/>
      <c r="E72" s="979"/>
      <c r="F72" s="979"/>
      <c r="G72" s="979"/>
      <c r="H72" s="980"/>
      <c r="I72" s="1003">
        <f t="shared" si="0"/>
        <v>0</v>
      </c>
      <c r="J72" s="978"/>
      <c r="K72" s="979"/>
      <c r="L72" s="979"/>
      <c r="M72" s="979"/>
      <c r="N72" s="979"/>
      <c r="O72" s="980"/>
      <c r="P72" s="981">
        <f t="shared" si="1"/>
        <v>0</v>
      </c>
    </row>
    <row r="73" spans="2:16" ht="15.75" customHeight="1">
      <c r="B73" s="959" t="s">
        <v>667</v>
      </c>
      <c r="C73" s="978"/>
      <c r="D73" s="979"/>
      <c r="E73" s="979"/>
      <c r="F73" s="979"/>
      <c r="G73" s="979"/>
      <c r="H73" s="980"/>
      <c r="I73" s="1003">
        <f t="shared" si="0"/>
        <v>0</v>
      </c>
      <c r="J73" s="978"/>
      <c r="K73" s="979"/>
      <c r="L73" s="979"/>
      <c r="M73" s="979"/>
      <c r="N73" s="979"/>
      <c r="O73" s="980"/>
      <c r="P73" s="981">
        <f t="shared" si="1"/>
        <v>0</v>
      </c>
    </row>
    <row r="74" spans="2:16" ht="15.75" customHeight="1">
      <c r="B74" s="959" t="s">
        <v>668</v>
      </c>
      <c r="C74" s="978"/>
      <c r="D74" s="979"/>
      <c r="E74" s="979"/>
      <c r="F74" s="979"/>
      <c r="G74" s="979"/>
      <c r="H74" s="980"/>
      <c r="I74" s="1003">
        <f t="shared" ref="I74:I137" si="2">SUM(C74:H74)</f>
        <v>0</v>
      </c>
      <c r="J74" s="978"/>
      <c r="K74" s="979"/>
      <c r="L74" s="979"/>
      <c r="M74" s="979"/>
      <c r="N74" s="979"/>
      <c r="O74" s="980"/>
      <c r="P74" s="981">
        <f t="shared" ref="P74:P137" si="3">SUM(J74:O74)</f>
        <v>0</v>
      </c>
    </row>
    <row r="75" spans="2:16" ht="15.75" customHeight="1">
      <c r="B75" s="959" t="s">
        <v>669</v>
      </c>
      <c r="C75" s="978"/>
      <c r="D75" s="979"/>
      <c r="E75" s="979"/>
      <c r="F75" s="979"/>
      <c r="G75" s="979"/>
      <c r="H75" s="980"/>
      <c r="I75" s="1003">
        <f t="shared" si="2"/>
        <v>0</v>
      </c>
      <c r="J75" s="978"/>
      <c r="K75" s="979"/>
      <c r="L75" s="979"/>
      <c r="M75" s="979"/>
      <c r="N75" s="979"/>
      <c r="O75" s="980"/>
      <c r="P75" s="981">
        <f t="shared" si="3"/>
        <v>0</v>
      </c>
    </row>
    <row r="76" spans="2:16" ht="15.75" customHeight="1">
      <c r="B76" s="959" t="s">
        <v>670</v>
      </c>
      <c r="C76" s="978"/>
      <c r="D76" s="979"/>
      <c r="E76" s="979"/>
      <c r="F76" s="979"/>
      <c r="G76" s="979"/>
      <c r="H76" s="980"/>
      <c r="I76" s="1003">
        <f t="shared" si="2"/>
        <v>0</v>
      </c>
      <c r="J76" s="978"/>
      <c r="K76" s="979"/>
      <c r="L76" s="979"/>
      <c r="M76" s="979"/>
      <c r="N76" s="979"/>
      <c r="O76" s="980"/>
      <c r="P76" s="981">
        <f t="shared" si="3"/>
        <v>0</v>
      </c>
    </row>
    <row r="77" spans="2:16" ht="15.75" customHeight="1">
      <c r="B77" s="959" t="s">
        <v>671</v>
      </c>
      <c r="C77" s="978"/>
      <c r="D77" s="979"/>
      <c r="E77" s="979"/>
      <c r="F77" s="979"/>
      <c r="G77" s="979"/>
      <c r="H77" s="980"/>
      <c r="I77" s="1003">
        <f t="shared" si="2"/>
        <v>0</v>
      </c>
      <c r="J77" s="978"/>
      <c r="K77" s="979"/>
      <c r="L77" s="979"/>
      <c r="M77" s="979"/>
      <c r="N77" s="979"/>
      <c r="O77" s="980"/>
      <c r="P77" s="981">
        <f t="shared" si="3"/>
        <v>0</v>
      </c>
    </row>
    <row r="78" spans="2:16" ht="15.75" customHeight="1">
      <c r="B78" s="959" t="s">
        <v>672</v>
      </c>
      <c r="C78" s="978"/>
      <c r="D78" s="979"/>
      <c r="E78" s="979"/>
      <c r="F78" s="979"/>
      <c r="G78" s="979"/>
      <c r="H78" s="980"/>
      <c r="I78" s="1003">
        <f t="shared" si="2"/>
        <v>0</v>
      </c>
      <c r="J78" s="978"/>
      <c r="K78" s="979"/>
      <c r="L78" s="979"/>
      <c r="M78" s="979"/>
      <c r="N78" s="979"/>
      <c r="O78" s="980"/>
      <c r="P78" s="981">
        <f t="shared" si="3"/>
        <v>0</v>
      </c>
    </row>
    <row r="79" spans="2:16" ht="15.75" customHeight="1">
      <c r="B79" s="959" t="s">
        <v>673</v>
      </c>
      <c r="C79" s="978"/>
      <c r="D79" s="979"/>
      <c r="E79" s="979"/>
      <c r="F79" s="979"/>
      <c r="G79" s="979"/>
      <c r="H79" s="980"/>
      <c r="I79" s="1003">
        <f t="shared" si="2"/>
        <v>0</v>
      </c>
      <c r="J79" s="978"/>
      <c r="K79" s="979"/>
      <c r="L79" s="979"/>
      <c r="M79" s="979"/>
      <c r="N79" s="979"/>
      <c r="O79" s="980"/>
      <c r="P79" s="981">
        <f t="shared" si="3"/>
        <v>0</v>
      </c>
    </row>
    <row r="80" spans="2:16" ht="15.75" customHeight="1">
      <c r="B80" s="959" t="s">
        <v>674</v>
      </c>
      <c r="C80" s="978"/>
      <c r="D80" s="979"/>
      <c r="E80" s="979"/>
      <c r="F80" s="979"/>
      <c r="G80" s="979"/>
      <c r="H80" s="980"/>
      <c r="I80" s="1003">
        <f t="shared" si="2"/>
        <v>0</v>
      </c>
      <c r="J80" s="978"/>
      <c r="K80" s="979"/>
      <c r="L80" s="979"/>
      <c r="M80" s="979"/>
      <c r="N80" s="979"/>
      <c r="O80" s="980"/>
      <c r="P80" s="981">
        <f t="shared" si="3"/>
        <v>0</v>
      </c>
    </row>
    <row r="81" spans="2:16" ht="15.75" customHeight="1">
      <c r="B81" s="959" t="s">
        <v>675</v>
      </c>
      <c r="C81" s="978"/>
      <c r="D81" s="979"/>
      <c r="E81" s="979"/>
      <c r="F81" s="979"/>
      <c r="G81" s="979"/>
      <c r="H81" s="980"/>
      <c r="I81" s="1003">
        <f t="shared" si="2"/>
        <v>0</v>
      </c>
      <c r="J81" s="978"/>
      <c r="K81" s="979"/>
      <c r="L81" s="979"/>
      <c r="M81" s="979"/>
      <c r="N81" s="979"/>
      <c r="O81" s="980"/>
      <c r="P81" s="981">
        <f t="shared" si="3"/>
        <v>0</v>
      </c>
    </row>
    <row r="82" spans="2:16" ht="15.75" customHeight="1">
      <c r="B82" s="959" t="s">
        <v>676</v>
      </c>
      <c r="C82" s="978"/>
      <c r="D82" s="979"/>
      <c r="E82" s="979"/>
      <c r="F82" s="979"/>
      <c r="G82" s="979"/>
      <c r="H82" s="980"/>
      <c r="I82" s="1003">
        <f t="shared" si="2"/>
        <v>0</v>
      </c>
      <c r="J82" s="978"/>
      <c r="K82" s="979"/>
      <c r="L82" s="979"/>
      <c r="M82" s="979"/>
      <c r="N82" s="979"/>
      <c r="O82" s="980"/>
      <c r="P82" s="981">
        <f t="shared" si="3"/>
        <v>0</v>
      </c>
    </row>
    <row r="83" spans="2:16" ht="15.75" customHeight="1">
      <c r="B83" s="959" t="s">
        <v>677</v>
      </c>
      <c r="C83" s="978"/>
      <c r="D83" s="979"/>
      <c r="E83" s="979"/>
      <c r="F83" s="979"/>
      <c r="G83" s="979"/>
      <c r="H83" s="980"/>
      <c r="I83" s="1003">
        <f t="shared" si="2"/>
        <v>0</v>
      </c>
      <c r="J83" s="978"/>
      <c r="K83" s="979"/>
      <c r="L83" s="979"/>
      <c r="M83" s="979"/>
      <c r="N83" s="979"/>
      <c r="O83" s="980"/>
      <c r="P83" s="981">
        <f t="shared" si="3"/>
        <v>0</v>
      </c>
    </row>
    <row r="84" spans="2:16" ht="15.75" customHeight="1">
      <c r="B84" s="959" t="s">
        <v>678</v>
      </c>
      <c r="C84" s="978"/>
      <c r="D84" s="979"/>
      <c r="E84" s="979"/>
      <c r="F84" s="979"/>
      <c r="G84" s="979"/>
      <c r="H84" s="980"/>
      <c r="I84" s="1003">
        <f t="shared" si="2"/>
        <v>0</v>
      </c>
      <c r="J84" s="978"/>
      <c r="K84" s="979"/>
      <c r="L84" s="979"/>
      <c r="M84" s="979"/>
      <c r="N84" s="979"/>
      <c r="O84" s="980"/>
      <c r="P84" s="981">
        <f t="shared" si="3"/>
        <v>0</v>
      </c>
    </row>
    <row r="85" spans="2:16" ht="15.75" customHeight="1">
      <c r="B85" s="959" t="s">
        <v>679</v>
      </c>
      <c r="C85" s="978"/>
      <c r="D85" s="979"/>
      <c r="E85" s="979"/>
      <c r="F85" s="979"/>
      <c r="G85" s="979"/>
      <c r="H85" s="980"/>
      <c r="I85" s="1003">
        <f t="shared" si="2"/>
        <v>0</v>
      </c>
      <c r="J85" s="978"/>
      <c r="K85" s="979"/>
      <c r="L85" s="979"/>
      <c r="M85" s="979"/>
      <c r="N85" s="979"/>
      <c r="O85" s="980"/>
      <c r="P85" s="981">
        <f t="shared" si="3"/>
        <v>0</v>
      </c>
    </row>
    <row r="86" spans="2:16" ht="15.75" customHeight="1">
      <c r="B86" s="959" t="s">
        <v>680</v>
      </c>
      <c r="C86" s="978"/>
      <c r="D86" s="979"/>
      <c r="E86" s="979"/>
      <c r="F86" s="979"/>
      <c r="G86" s="979"/>
      <c r="H86" s="980"/>
      <c r="I86" s="1003">
        <f t="shared" si="2"/>
        <v>0</v>
      </c>
      <c r="J86" s="978"/>
      <c r="K86" s="979"/>
      <c r="L86" s="979"/>
      <c r="M86" s="979"/>
      <c r="N86" s="979"/>
      <c r="O86" s="980"/>
      <c r="P86" s="981">
        <f t="shared" si="3"/>
        <v>0</v>
      </c>
    </row>
    <row r="87" spans="2:16" ht="15.75" customHeight="1">
      <c r="B87" s="959" t="s">
        <v>681</v>
      </c>
      <c r="C87" s="978"/>
      <c r="D87" s="979"/>
      <c r="E87" s="979"/>
      <c r="F87" s="979"/>
      <c r="G87" s="979"/>
      <c r="H87" s="980"/>
      <c r="I87" s="1003">
        <f t="shared" si="2"/>
        <v>0</v>
      </c>
      <c r="J87" s="978"/>
      <c r="K87" s="979"/>
      <c r="L87" s="979"/>
      <c r="M87" s="979"/>
      <c r="N87" s="979"/>
      <c r="O87" s="980"/>
      <c r="P87" s="981">
        <f t="shared" si="3"/>
        <v>0</v>
      </c>
    </row>
    <row r="88" spans="2:16" ht="15.75" customHeight="1">
      <c r="B88" s="959" t="s">
        <v>682</v>
      </c>
      <c r="C88" s="978"/>
      <c r="D88" s="979"/>
      <c r="E88" s="979"/>
      <c r="F88" s="979"/>
      <c r="G88" s="979"/>
      <c r="H88" s="980"/>
      <c r="I88" s="1003">
        <f t="shared" si="2"/>
        <v>0</v>
      </c>
      <c r="J88" s="978"/>
      <c r="K88" s="979"/>
      <c r="L88" s="979"/>
      <c r="M88" s="979"/>
      <c r="N88" s="979"/>
      <c r="O88" s="980"/>
      <c r="P88" s="981">
        <f t="shared" si="3"/>
        <v>0</v>
      </c>
    </row>
    <row r="89" spans="2:16" ht="15.75" customHeight="1">
      <c r="B89" s="959" t="s">
        <v>683</v>
      </c>
      <c r="C89" s="978"/>
      <c r="D89" s="979"/>
      <c r="E89" s="979"/>
      <c r="F89" s="979"/>
      <c r="G89" s="979"/>
      <c r="H89" s="980"/>
      <c r="I89" s="1003">
        <f t="shared" si="2"/>
        <v>0</v>
      </c>
      <c r="J89" s="978"/>
      <c r="K89" s="979"/>
      <c r="L89" s="979"/>
      <c r="M89" s="979"/>
      <c r="N89" s="979"/>
      <c r="O89" s="980"/>
      <c r="P89" s="981">
        <f t="shared" si="3"/>
        <v>0</v>
      </c>
    </row>
    <row r="90" spans="2:16" ht="15.75" customHeight="1">
      <c r="B90" s="959" t="s">
        <v>684</v>
      </c>
      <c r="C90" s="978"/>
      <c r="D90" s="979"/>
      <c r="E90" s="979"/>
      <c r="F90" s="979"/>
      <c r="G90" s="979"/>
      <c r="H90" s="980"/>
      <c r="I90" s="1003">
        <f t="shared" si="2"/>
        <v>0</v>
      </c>
      <c r="J90" s="978"/>
      <c r="K90" s="979"/>
      <c r="L90" s="979"/>
      <c r="M90" s="979"/>
      <c r="N90" s="979"/>
      <c r="O90" s="980"/>
      <c r="P90" s="981">
        <f t="shared" si="3"/>
        <v>0</v>
      </c>
    </row>
    <row r="91" spans="2:16" ht="15.75" customHeight="1">
      <c r="B91" s="959" t="s">
        <v>685</v>
      </c>
      <c r="C91" s="978"/>
      <c r="D91" s="979"/>
      <c r="E91" s="979"/>
      <c r="F91" s="979"/>
      <c r="G91" s="979"/>
      <c r="H91" s="980"/>
      <c r="I91" s="1003">
        <f t="shared" si="2"/>
        <v>0</v>
      </c>
      <c r="J91" s="978"/>
      <c r="K91" s="979"/>
      <c r="L91" s="979"/>
      <c r="M91" s="979"/>
      <c r="N91" s="979"/>
      <c r="O91" s="980"/>
      <c r="P91" s="981">
        <f t="shared" si="3"/>
        <v>0</v>
      </c>
    </row>
    <row r="92" spans="2:16" ht="15.75" customHeight="1">
      <c r="B92" s="959" t="s">
        <v>686</v>
      </c>
      <c r="C92" s="978"/>
      <c r="D92" s="979"/>
      <c r="E92" s="979"/>
      <c r="F92" s="979"/>
      <c r="G92" s="979"/>
      <c r="H92" s="980"/>
      <c r="I92" s="1003">
        <f t="shared" si="2"/>
        <v>0</v>
      </c>
      <c r="J92" s="978"/>
      <c r="K92" s="979"/>
      <c r="L92" s="979"/>
      <c r="M92" s="979"/>
      <c r="N92" s="979"/>
      <c r="O92" s="980"/>
      <c r="P92" s="981">
        <f t="shared" si="3"/>
        <v>0</v>
      </c>
    </row>
    <row r="93" spans="2:16" ht="15.75" customHeight="1">
      <c r="B93" s="959" t="s">
        <v>687</v>
      </c>
      <c r="C93" s="978"/>
      <c r="D93" s="979"/>
      <c r="E93" s="979"/>
      <c r="F93" s="979"/>
      <c r="G93" s="979"/>
      <c r="H93" s="980"/>
      <c r="I93" s="1003">
        <f t="shared" si="2"/>
        <v>0</v>
      </c>
      <c r="J93" s="978"/>
      <c r="K93" s="979"/>
      <c r="L93" s="979"/>
      <c r="M93" s="979"/>
      <c r="N93" s="979"/>
      <c r="O93" s="980"/>
      <c r="P93" s="981">
        <f t="shared" si="3"/>
        <v>0</v>
      </c>
    </row>
    <row r="94" spans="2:16" ht="15.75" customHeight="1">
      <c r="B94" s="959" t="s">
        <v>688</v>
      </c>
      <c r="C94" s="978"/>
      <c r="D94" s="979"/>
      <c r="E94" s="979"/>
      <c r="F94" s="979"/>
      <c r="G94" s="979"/>
      <c r="H94" s="980"/>
      <c r="I94" s="1003">
        <f t="shared" si="2"/>
        <v>0</v>
      </c>
      <c r="J94" s="978"/>
      <c r="K94" s="979"/>
      <c r="L94" s="979"/>
      <c r="M94" s="979"/>
      <c r="N94" s="979"/>
      <c r="O94" s="980"/>
      <c r="P94" s="981">
        <f t="shared" si="3"/>
        <v>0</v>
      </c>
    </row>
    <row r="95" spans="2:16" ht="15.75" customHeight="1">
      <c r="B95" s="959" t="s">
        <v>689</v>
      </c>
      <c r="C95" s="978"/>
      <c r="D95" s="979"/>
      <c r="E95" s="979"/>
      <c r="F95" s="979"/>
      <c r="G95" s="979"/>
      <c r="H95" s="980"/>
      <c r="I95" s="1003">
        <f t="shared" si="2"/>
        <v>0</v>
      </c>
      <c r="J95" s="978"/>
      <c r="K95" s="979"/>
      <c r="L95" s="979"/>
      <c r="M95" s="979"/>
      <c r="N95" s="979"/>
      <c r="O95" s="980"/>
      <c r="P95" s="981">
        <f t="shared" si="3"/>
        <v>0</v>
      </c>
    </row>
    <row r="96" spans="2:16" ht="15.75" customHeight="1">
      <c r="B96" s="959" t="s">
        <v>690</v>
      </c>
      <c r="C96" s="978"/>
      <c r="D96" s="979"/>
      <c r="E96" s="979"/>
      <c r="F96" s="979"/>
      <c r="G96" s="979"/>
      <c r="H96" s="980"/>
      <c r="I96" s="1003">
        <f t="shared" si="2"/>
        <v>0</v>
      </c>
      <c r="J96" s="978"/>
      <c r="K96" s="979"/>
      <c r="L96" s="979"/>
      <c r="M96" s="979"/>
      <c r="N96" s="979"/>
      <c r="O96" s="980"/>
      <c r="P96" s="981">
        <f t="shared" si="3"/>
        <v>0</v>
      </c>
    </row>
    <row r="97" spans="2:16" ht="15.75" customHeight="1">
      <c r="B97" s="959" t="s">
        <v>691</v>
      </c>
      <c r="C97" s="978"/>
      <c r="D97" s="979"/>
      <c r="E97" s="979"/>
      <c r="F97" s="979"/>
      <c r="G97" s="979"/>
      <c r="H97" s="980"/>
      <c r="I97" s="1003">
        <f t="shared" si="2"/>
        <v>0</v>
      </c>
      <c r="J97" s="978"/>
      <c r="K97" s="979"/>
      <c r="L97" s="979"/>
      <c r="M97" s="979"/>
      <c r="N97" s="979"/>
      <c r="O97" s="980"/>
      <c r="P97" s="981">
        <f t="shared" si="3"/>
        <v>0</v>
      </c>
    </row>
    <row r="98" spans="2:16" ht="15.75" customHeight="1">
      <c r="B98" s="959" t="s">
        <v>692</v>
      </c>
      <c r="C98" s="978"/>
      <c r="D98" s="979"/>
      <c r="E98" s="979"/>
      <c r="F98" s="979"/>
      <c r="G98" s="979"/>
      <c r="H98" s="980"/>
      <c r="I98" s="1003">
        <f t="shared" si="2"/>
        <v>0</v>
      </c>
      <c r="J98" s="978"/>
      <c r="K98" s="979"/>
      <c r="L98" s="979"/>
      <c r="M98" s="979"/>
      <c r="N98" s="979"/>
      <c r="O98" s="980"/>
      <c r="P98" s="981">
        <f t="shared" si="3"/>
        <v>0</v>
      </c>
    </row>
    <row r="99" spans="2:16" ht="15.75" customHeight="1">
      <c r="B99" s="959" t="s">
        <v>693</v>
      </c>
      <c r="C99" s="978"/>
      <c r="D99" s="979"/>
      <c r="E99" s="979"/>
      <c r="F99" s="979"/>
      <c r="G99" s="979"/>
      <c r="H99" s="980"/>
      <c r="I99" s="1003">
        <f t="shared" si="2"/>
        <v>0</v>
      </c>
      <c r="J99" s="978"/>
      <c r="K99" s="979"/>
      <c r="L99" s="979"/>
      <c r="M99" s="979"/>
      <c r="N99" s="979"/>
      <c r="O99" s="980"/>
      <c r="P99" s="981">
        <f t="shared" si="3"/>
        <v>0</v>
      </c>
    </row>
    <row r="100" spans="2:16" ht="15.75" customHeight="1">
      <c r="B100" s="959" t="s">
        <v>694</v>
      </c>
      <c r="C100" s="978"/>
      <c r="D100" s="979"/>
      <c r="E100" s="979"/>
      <c r="F100" s="979"/>
      <c r="G100" s="979"/>
      <c r="H100" s="980"/>
      <c r="I100" s="1003">
        <f t="shared" si="2"/>
        <v>0</v>
      </c>
      <c r="J100" s="978"/>
      <c r="K100" s="979"/>
      <c r="L100" s="979"/>
      <c r="M100" s="979"/>
      <c r="N100" s="979"/>
      <c r="O100" s="980"/>
      <c r="P100" s="981">
        <f t="shared" si="3"/>
        <v>0</v>
      </c>
    </row>
    <row r="101" spans="2:16" ht="15.75" customHeight="1">
      <c r="B101" s="959" t="s">
        <v>695</v>
      </c>
      <c r="C101" s="978"/>
      <c r="D101" s="979"/>
      <c r="E101" s="979"/>
      <c r="F101" s="979"/>
      <c r="G101" s="979"/>
      <c r="H101" s="980"/>
      <c r="I101" s="1003">
        <f t="shared" si="2"/>
        <v>0</v>
      </c>
      <c r="J101" s="978"/>
      <c r="K101" s="979"/>
      <c r="L101" s="979"/>
      <c r="M101" s="979"/>
      <c r="N101" s="979"/>
      <c r="O101" s="980"/>
      <c r="P101" s="981">
        <f t="shared" si="3"/>
        <v>0</v>
      </c>
    </row>
    <row r="102" spans="2:16" ht="15.75" customHeight="1">
      <c r="B102" s="959" t="s">
        <v>696</v>
      </c>
      <c r="C102" s="978"/>
      <c r="D102" s="979"/>
      <c r="E102" s="979"/>
      <c r="F102" s="979"/>
      <c r="G102" s="979"/>
      <c r="H102" s="980"/>
      <c r="I102" s="1003">
        <f t="shared" si="2"/>
        <v>0</v>
      </c>
      <c r="J102" s="978"/>
      <c r="K102" s="979"/>
      <c r="L102" s="979"/>
      <c r="M102" s="979"/>
      <c r="N102" s="979"/>
      <c r="O102" s="980"/>
      <c r="P102" s="981">
        <f t="shared" si="3"/>
        <v>0</v>
      </c>
    </row>
    <row r="103" spans="2:16" ht="15.75" customHeight="1">
      <c r="B103" s="959" t="s">
        <v>697</v>
      </c>
      <c r="C103" s="978"/>
      <c r="D103" s="979"/>
      <c r="E103" s="979"/>
      <c r="F103" s="979"/>
      <c r="G103" s="979"/>
      <c r="H103" s="980"/>
      <c r="I103" s="1003">
        <f t="shared" si="2"/>
        <v>0</v>
      </c>
      <c r="J103" s="978"/>
      <c r="K103" s="979"/>
      <c r="L103" s="979"/>
      <c r="M103" s="979"/>
      <c r="N103" s="979"/>
      <c r="O103" s="980"/>
      <c r="P103" s="981">
        <f t="shared" si="3"/>
        <v>0</v>
      </c>
    </row>
    <row r="104" spans="2:16" ht="15.75" customHeight="1">
      <c r="B104" s="959" t="s">
        <v>698</v>
      </c>
      <c r="C104" s="978"/>
      <c r="D104" s="979"/>
      <c r="E104" s="979"/>
      <c r="F104" s="979"/>
      <c r="G104" s="979"/>
      <c r="H104" s="980"/>
      <c r="I104" s="1003">
        <f t="shared" si="2"/>
        <v>0</v>
      </c>
      <c r="J104" s="978"/>
      <c r="K104" s="979"/>
      <c r="L104" s="979"/>
      <c r="M104" s="979"/>
      <c r="N104" s="979"/>
      <c r="O104" s="980"/>
      <c r="P104" s="981">
        <f t="shared" si="3"/>
        <v>0</v>
      </c>
    </row>
    <row r="105" spans="2:16" ht="15.75" customHeight="1">
      <c r="B105" s="959" t="s">
        <v>699</v>
      </c>
      <c r="C105" s="978"/>
      <c r="D105" s="979"/>
      <c r="E105" s="979"/>
      <c r="F105" s="979"/>
      <c r="G105" s="979"/>
      <c r="H105" s="980"/>
      <c r="I105" s="1003">
        <f t="shared" si="2"/>
        <v>0</v>
      </c>
      <c r="J105" s="978"/>
      <c r="K105" s="979"/>
      <c r="L105" s="979"/>
      <c r="M105" s="979"/>
      <c r="N105" s="979"/>
      <c r="O105" s="980"/>
      <c r="P105" s="981">
        <f t="shared" si="3"/>
        <v>0</v>
      </c>
    </row>
    <row r="106" spans="2:16" ht="15.75" customHeight="1">
      <c r="B106" s="959" t="s">
        <v>700</v>
      </c>
      <c r="C106" s="978"/>
      <c r="D106" s="979"/>
      <c r="E106" s="979"/>
      <c r="F106" s="979"/>
      <c r="G106" s="979"/>
      <c r="H106" s="980"/>
      <c r="I106" s="1003">
        <f t="shared" si="2"/>
        <v>0</v>
      </c>
      <c r="J106" s="978"/>
      <c r="K106" s="979"/>
      <c r="L106" s="979"/>
      <c r="M106" s="979"/>
      <c r="N106" s="979"/>
      <c r="O106" s="980"/>
      <c r="P106" s="981">
        <f t="shared" si="3"/>
        <v>0</v>
      </c>
    </row>
    <row r="107" spans="2:16" ht="15.75" customHeight="1">
      <c r="B107" s="959" t="s">
        <v>701</v>
      </c>
      <c r="C107" s="978"/>
      <c r="D107" s="979"/>
      <c r="E107" s="979"/>
      <c r="F107" s="979"/>
      <c r="G107" s="979"/>
      <c r="H107" s="980"/>
      <c r="I107" s="1003">
        <f t="shared" si="2"/>
        <v>0</v>
      </c>
      <c r="J107" s="978"/>
      <c r="K107" s="979"/>
      <c r="L107" s="979"/>
      <c r="M107" s="979"/>
      <c r="N107" s="979"/>
      <c r="O107" s="980"/>
      <c r="P107" s="981">
        <f t="shared" si="3"/>
        <v>0</v>
      </c>
    </row>
    <row r="108" spans="2:16" ht="15.75" customHeight="1">
      <c r="B108" s="959" t="s">
        <v>702</v>
      </c>
      <c r="C108" s="978"/>
      <c r="D108" s="979"/>
      <c r="E108" s="979"/>
      <c r="F108" s="979"/>
      <c r="G108" s="979"/>
      <c r="H108" s="980"/>
      <c r="I108" s="1003">
        <f t="shared" si="2"/>
        <v>0</v>
      </c>
      <c r="J108" s="978"/>
      <c r="K108" s="979"/>
      <c r="L108" s="979"/>
      <c r="M108" s="979"/>
      <c r="N108" s="979"/>
      <c r="O108" s="980"/>
      <c r="P108" s="981">
        <f t="shared" si="3"/>
        <v>0</v>
      </c>
    </row>
    <row r="109" spans="2:16" ht="15.75" customHeight="1">
      <c r="B109" s="959" t="s">
        <v>703</v>
      </c>
      <c r="C109" s="978"/>
      <c r="D109" s="979"/>
      <c r="E109" s="979"/>
      <c r="F109" s="979"/>
      <c r="G109" s="979"/>
      <c r="H109" s="980"/>
      <c r="I109" s="1003">
        <f t="shared" si="2"/>
        <v>0</v>
      </c>
      <c r="J109" s="978"/>
      <c r="K109" s="979"/>
      <c r="L109" s="979"/>
      <c r="M109" s="979"/>
      <c r="N109" s="979"/>
      <c r="O109" s="980"/>
      <c r="P109" s="981">
        <f t="shared" si="3"/>
        <v>0</v>
      </c>
    </row>
    <row r="110" spans="2:16" ht="15.75" customHeight="1">
      <c r="B110" s="959" t="s">
        <v>704</v>
      </c>
      <c r="C110" s="978"/>
      <c r="D110" s="979"/>
      <c r="E110" s="979"/>
      <c r="F110" s="979"/>
      <c r="G110" s="979"/>
      <c r="H110" s="980"/>
      <c r="I110" s="1003">
        <f t="shared" si="2"/>
        <v>0</v>
      </c>
      <c r="J110" s="978"/>
      <c r="K110" s="979"/>
      <c r="L110" s="979"/>
      <c r="M110" s="979"/>
      <c r="N110" s="979"/>
      <c r="O110" s="980"/>
      <c r="P110" s="981">
        <f t="shared" si="3"/>
        <v>0</v>
      </c>
    </row>
    <row r="111" spans="2:16" ht="15.75" customHeight="1">
      <c r="B111" s="959" t="s">
        <v>705</v>
      </c>
      <c r="C111" s="978"/>
      <c r="D111" s="979"/>
      <c r="E111" s="979"/>
      <c r="F111" s="979"/>
      <c r="G111" s="979"/>
      <c r="H111" s="980"/>
      <c r="I111" s="1003">
        <f t="shared" si="2"/>
        <v>0</v>
      </c>
      <c r="J111" s="978"/>
      <c r="K111" s="979"/>
      <c r="L111" s="979"/>
      <c r="M111" s="979"/>
      <c r="N111" s="979"/>
      <c r="O111" s="980"/>
      <c r="P111" s="981">
        <f t="shared" si="3"/>
        <v>0</v>
      </c>
    </row>
    <row r="112" spans="2:16" ht="15.75" customHeight="1">
      <c r="B112" s="959" t="s">
        <v>706</v>
      </c>
      <c r="C112" s="978"/>
      <c r="D112" s="979"/>
      <c r="E112" s="979"/>
      <c r="F112" s="979"/>
      <c r="G112" s="979"/>
      <c r="H112" s="980"/>
      <c r="I112" s="1003">
        <f t="shared" si="2"/>
        <v>0</v>
      </c>
      <c r="J112" s="978"/>
      <c r="K112" s="979"/>
      <c r="L112" s="979"/>
      <c r="M112" s="979"/>
      <c r="N112" s="979"/>
      <c r="O112" s="980"/>
      <c r="P112" s="981">
        <f t="shared" si="3"/>
        <v>0</v>
      </c>
    </row>
    <row r="113" spans="2:16" ht="15.75" customHeight="1">
      <c r="B113" s="959" t="s">
        <v>707</v>
      </c>
      <c r="C113" s="978"/>
      <c r="D113" s="979"/>
      <c r="E113" s="979"/>
      <c r="F113" s="979"/>
      <c r="G113" s="979"/>
      <c r="H113" s="980"/>
      <c r="I113" s="1003">
        <f t="shared" si="2"/>
        <v>0</v>
      </c>
      <c r="J113" s="978"/>
      <c r="K113" s="979"/>
      <c r="L113" s="979"/>
      <c r="M113" s="979"/>
      <c r="N113" s="979"/>
      <c r="O113" s="980"/>
      <c r="P113" s="981">
        <f t="shared" si="3"/>
        <v>0</v>
      </c>
    </row>
    <row r="114" spans="2:16" ht="15.75" customHeight="1">
      <c r="B114" s="959" t="s">
        <v>708</v>
      </c>
      <c r="C114" s="978"/>
      <c r="D114" s="979"/>
      <c r="E114" s="979"/>
      <c r="F114" s="979"/>
      <c r="G114" s="979"/>
      <c r="H114" s="980"/>
      <c r="I114" s="1003">
        <f t="shared" si="2"/>
        <v>0</v>
      </c>
      <c r="J114" s="978"/>
      <c r="K114" s="979"/>
      <c r="L114" s="979"/>
      <c r="M114" s="979"/>
      <c r="N114" s="979"/>
      <c r="O114" s="980"/>
      <c r="P114" s="981">
        <f t="shared" si="3"/>
        <v>0</v>
      </c>
    </row>
    <row r="115" spans="2:16" ht="15.75" customHeight="1">
      <c r="B115" s="959" t="s">
        <v>709</v>
      </c>
      <c r="C115" s="978"/>
      <c r="D115" s="979"/>
      <c r="E115" s="979"/>
      <c r="F115" s="979"/>
      <c r="G115" s="979"/>
      <c r="H115" s="980"/>
      <c r="I115" s="1003">
        <f t="shared" si="2"/>
        <v>0</v>
      </c>
      <c r="J115" s="978"/>
      <c r="K115" s="979"/>
      <c r="L115" s="979"/>
      <c r="M115" s="979"/>
      <c r="N115" s="979"/>
      <c r="O115" s="980"/>
      <c r="P115" s="981">
        <f t="shared" si="3"/>
        <v>0</v>
      </c>
    </row>
    <row r="116" spans="2:16" ht="15.75" customHeight="1">
      <c r="B116" s="959" t="s">
        <v>710</v>
      </c>
      <c r="C116" s="978"/>
      <c r="D116" s="979"/>
      <c r="E116" s="979"/>
      <c r="F116" s="979"/>
      <c r="G116" s="979"/>
      <c r="H116" s="980"/>
      <c r="I116" s="1003">
        <f t="shared" si="2"/>
        <v>0</v>
      </c>
      <c r="J116" s="978"/>
      <c r="K116" s="979"/>
      <c r="L116" s="979"/>
      <c r="M116" s="979"/>
      <c r="N116" s="979"/>
      <c r="O116" s="980"/>
      <c r="P116" s="981">
        <f t="shared" si="3"/>
        <v>0</v>
      </c>
    </row>
    <row r="117" spans="2:16" ht="15.75" customHeight="1">
      <c r="B117" s="959" t="s">
        <v>711</v>
      </c>
      <c r="C117" s="978"/>
      <c r="D117" s="979"/>
      <c r="E117" s="979"/>
      <c r="F117" s="979"/>
      <c r="G117" s="979"/>
      <c r="H117" s="980"/>
      <c r="I117" s="1003">
        <f t="shared" si="2"/>
        <v>0</v>
      </c>
      <c r="J117" s="978"/>
      <c r="K117" s="979"/>
      <c r="L117" s="979"/>
      <c r="M117" s="979"/>
      <c r="N117" s="979"/>
      <c r="O117" s="980"/>
      <c r="P117" s="981">
        <f t="shared" si="3"/>
        <v>0</v>
      </c>
    </row>
    <row r="118" spans="2:16" ht="15.75" customHeight="1">
      <c r="B118" s="959" t="s">
        <v>712</v>
      </c>
      <c r="C118" s="978"/>
      <c r="D118" s="979"/>
      <c r="E118" s="979"/>
      <c r="F118" s="979"/>
      <c r="G118" s="979"/>
      <c r="H118" s="980"/>
      <c r="I118" s="1003">
        <f t="shared" si="2"/>
        <v>0</v>
      </c>
      <c r="J118" s="978"/>
      <c r="K118" s="979"/>
      <c r="L118" s="979"/>
      <c r="M118" s="979"/>
      <c r="N118" s="979"/>
      <c r="O118" s="980"/>
      <c r="P118" s="981">
        <f t="shared" si="3"/>
        <v>0</v>
      </c>
    </row>
    <row r="119" spans="2:16" ht="15.75" customHeight="1">
      <c r="B119" s="959" t="s">
        <v>713</v>
      </c>
      <c r="C119" s="978"/>
      <c r="D119" s="979"/>
      <c r="E119" s="979"/>
      <c r="F119" s="979"/>
      <c r="G119" s="979"/>
      <c r="H119" s="980"/>
      <c r="I119" s="1003">
        <f t="shared" si="2"/>
        <v>0</v>
      </c>
      <c r="J119" s="978"/>
      <c r="K119" s="979"/>
      <c r="L119" s="979"/>
      <c r="M119" s="979"/>
      <c r="N119" s="979"/>
      <c r="O119" s="980"/>
      <c r="P119" s="981">
        <f t="shared" si="3"/>
        <v>0</v>
      </c>
    </row>
    <row r="120" spans="2:16" ht="15.75" customHeight="1">
      <c r="B120" s="959" t="s">
        <v>714</v>
      </c>
      <c r="C120" s="978"/>
      <c r="D120" s="979"/>
      <c r="E120" s="979"/>
      <c r="F120" s="979"/>
      <c r="G120" s="979"/>
      <c r="H120" s="980"/>
      <c r="I120" s="1003">
        <f t="shared" si="2"/>
        <v>0</v>
      </c>
      <c r="J120" s="978"/>
      <c r="K120" s="979"/>
      <c r="L120" s="979"/>
      <c r="M120" s="979"/>
      <c r="N120" s="979"/>
      <c r="O120" s="980"/>
      <c r="P120" s="981">
        <f t="shared" si="3"/>
        <v>0</v>
      </c>
    </row>
    <row r="121" spans="2:16" ht="15.75" customHeight="1">
      <c r="B121" s="959" t="s">
        <v>715</v>
      </c>
      <c r="C121" s="978"/>
      <c r="D121" s="979"/>
      <c r="E121" s="979"/>
      <c r="F121" s="979"/>
      <c r="G121" s="979"/>
      <c r="H121" s="980"/>
      <c r="I121" s="1003">
        <f t="shared" si="2"/>
        <v>0</v>
      </c>
      <c r="J121" s="978"/>
      <c r="K121" s="979"/>
      <c r="L121" s="979"/>
      <c r="M121" s="979"/>
      <c r="N121" s="979"/>
      <c r="O121" s="980"/>
      <c r="P121" s="981">
        <f t="shared" si="3"/>
        <v>0</v>
      </c>
    </row>
    <row r="122" spans="2:16" ht="15.75" customHeight="1">
      <c r="B122" s="959" t="s">
        <v>716</v>
      </c>
      <c r="C122" s="978"/>
      <c r="D122" s="979"/>
      <c r="E122" s="979"/>
      <c r="F122" s="979"/>
      <c r="G122" s="979"/>
      <c r="H122" s="980"/>
      <c r="I122" s="1003">
        <f t="shared" si="2"/>
        <v>0</v>
      </c>
      <c r="J122" s="978"/>
      <c r="K122" s="979"/>
      <c r="L122" s="979"/>
      <c r="M122" s="979"/>
      <c r="N122" s="979"/>
      <c r="O122" s="980"/>
      <c r="P122" s="981">
        <f t="shared" si="3"/>
        <v>0</v>
      </c>
    </row>
    <row r="123" spans="2:16" ht="15.75" customHeight="1">
      <c r="B123" s="959" t="s">
        <v>717</v>
      </c>
      <c r="C123" s="978"/>
      <c r="D123" s="979"/>
      <c r="E123" s="979"/>
      <c r="F123" s="979"/>
      <c r="G123" s="979"/>
      <c r="H123" s="980"/>
      <c r="I123" s="1003">
        <f t="shared" si="2"/>
        <v>0</v>
      </c>
      <c r="J123" s="978"/>
      <c r="K123" s="979"/>
      <c r="L123" s="979"/>
      <c r="M123" s="979"/>
      <c r="N123" s="979"/>
      <c r="O123" s="980"/>
      <c r="P123" s="981">
        <f t="shared" si="3"/>
        <v>0</v>
      </c>
    </row>
    <row r="124" spans="2:16" ht="15.75" customHeight="1">
      <c r="B124" s="959" t="s">
        <v>718</v>
      </c>
      <c r="C124" s="978"/>
      <c r="D124" s="979"/>
      <c r="E124" s="979"/>
      <c r="F124" s="979"/>
      <c r="G124" s="979"/>
      <c r="H124" s="980"/>
      <c r="I124" s="1003">
        <f t="shared" si="2"/>
        <v>0</v>
      </c>
      <c r="J124" s="978"/>
      <c r="K124" s="979"/>
      <c r="L124" s="979"/>
      <c r="M124" s="979"/>
      <c r="N124" s="979"/>
      <c r="O124" s="980"/>
      <c r="P124" s="981">
        <f t="shared" si="3"/>
        <v>0</v>
      </c>
    </row>
    <row r="125" spans="2:16" ht="15.75" customHeight="1">
      <c r="B125" s="959" t="s">
        <v>719</v>
      </c>
      <c r="C125" s="978"/>
      <c r="D125" s="979"/>
      <c r="E125" s="979"/>
      <c r="F125" s="979"/>
      <c r="G125" s="979"/>
      <c r="H125" s="980"/>
      <c r="I125" s="1003">
        <f t="shared" si="2"/>
        <v>0</v>
      </c>
      <c r="J125" s="978"/>
      <c r="K125" s="979"/>
      <c r="L125" s="979"/>
      <c r="M125" s="979"/>
      <c r="N125" s="979"/>
      <c r="O125" s="980"/>
      <c r="P125" s="981">
        <f t="shared" si="3"/>
        <v>0</v>
      </c>
    </row>
    <row r="126" spans="2:16" ht="15.75" customHeight="1">
      <c r="B126" s="959" t="s">
        <v>720</v>
      </c>
      <c r="C126" s="978"/>
      <c r="D126" s="979"/>
      <c r="E126" s="979"/>
      <c r="F126" s="979"/>
      <c r="G126" s="979"/>
      <c r="H126" s="980"/>
      <c r="I126" s="1003">
        <f t="shared" si="2"/>
        <v>0</v>
      </c>
      <c r="J126" s="978"/>
      <c r="K126" s="979"/>
      <c r="L126" s="979"/>
      <c r="M126" s="979"/>
      <c r="N126" s="979"/>
      <c r="O126" s="980"/>
      <c r="P126" s="981">
        <f t="shared" si="3"/>
        <v>0</v>
      </c>
    </row>
    <row r="127" spans="2:16" ht="15.75" customHeight="1">
      <c r="B127" s="959" t="s">
        <v>721</v>
      </c>
      <c r="C127" s="978"/>
      <c r="D127" s="979"/>
      <c r="E127" s="979"/>
      <c r="F127" s="979"/>
      <c r="G127" s="979"/>
      <c r="H127" s="980"/>
      <c r="I127" s="1003">
        <f t="shared" si="2"/>
        <v>0</v>
      </c>
      <c r="J127" s="978"/>
      <c r="K127" s="979"/>
      <c r="L127" s="979"/>
      <c r="M127" s="979"/>
      <c r="N127" s="979"/>
      <c r="O127" s="980"/>
      <c r="P127" s="981">
        <f t="shared" si="3"/>
        <v>0</v>
      </c>
    </row>
    <row r="128" spans="2:16" ht="15.75" customHeight="1">
      <c r="B128" s="959" t="s">
        <v>722</v>
      </c>
      <c r="C128" s="978"/>
      <c r="D128" s="979"/>
      <c r="E128" s="979"/>
      <c r="F128" s="979"/>
      <c r="G128" s="979"/>
      <c r="H128" s="980"/>
      <c r="I128" s="1003">
        <f t="shared" si="2"/>
        <v>0</v>
      </c>
      <c r="J128" s="978"/>
      <c r="K128" s="979"/>
      <c r="L128" s="979"/>
      <c r="M128" s="979"/>
      <c r="N128" s="979"/>
      <c r="O128" s="980"/>
      <c r="P128" s="981">
        <f t="shared" si="3"/>
        <v>0</v>
      </c>
    </row>
    <row r="129" spans="2:16" ht="15.75" customHeight="1">
      <c r="B129" s="959" t="s">
        <v>723</v>
      </c>
      <c r="C129" s="978"/>
      <c r="D129" s="979"/>
      <c r="E129" s="979"/>
      <c r="F129" s="979"/>
      <c r="G129" s="979"/>
      <c r="H129" s="980"/>
      <c r="I129" s="1003">
        <f t="shared" si="2"/>
        <v>0</v>
      </c>
      <c r="J129" s="978"/>
      <c r="K129" s="979"/>
      <c r="L129" s="979"/>
      <c r="M129" s="979"/>
      <c r="N129" s="979"/>
      <c r="O129" s="980"/>
      <c r="P129" s="981">
        <f t="shared" si="3"/>
        <v>0</v>
      </c>
    </row>
    <row r="130" spans="2:16" ht="15.75" customHeight="1">
      <c r="B130" s="959" t="s">
        <v>724</v>
      </c>
      <c r="C130" s="978"/>
      <c r="D130" s="979"/>
      <c r="E130" s="979"/>
      <c r="F130" s="979"/>
      <c r="G130" s="979"/>
      <c r="H130" s="980"/>
      <c r="I130" s="1003">
        <f t="shared" si="2"/>
        <v>0</v>
      </c>
      <c r="J130" s="978"/>
      <c r="K130" s="979"/>
      <c r="L130" s="979"/>
      <c r="M130" s="979"/>
      <c r="N130" s="979"/>
      <c r="O130" s="980"/>
      <c r="P130" s="981">
        <f t="shared" si="3"/>
        <v>0</v>
      </c>
    </row>
    <row r="131" spans="2:16" ht="15.75" customHeight="1">
      <c r="B131" s="959" t="s">
        <v>725</v>
      </c>
      <c r="C131" s="978"/>
      <c r="D131" s="979"/>
      <c r="E131" s="979"/>
      <c r="F131" s="979"/>
      <c r="G131" s="979"/>
      <c r="H131" s="980"/>
      <c r="I131" s="1003">
        <f t="shared" si="2"/>
        <v>0</v>
      </c>
      <c r="J131" s="978"/>
      <c r="K131" s="979"/>
      <c r="L131" s="979"/>
      <c r="M131" s="979"/>
      <c r="N131" s="979"/>
      <c r="O131" s="980"/>
      <c r="P131" s="981">
        <f t="shared" si="3"/>
        <v>0</v>
      </c>
    </row>
    <row r="132" spans="2:16" ht="15.75" customHeight="1">
      <c r="B132" s="959" t="s">
        <v>726</v>
      </c>
      <c r="C132" s="978"/>
      <c r="D132" s="979"/>
      <c r="E132" s="979"/>
      <c r="F132" s="979"/>
      <c r="G132" s="979"/>
      <c r="H132" s="980"/>
      <c r="I132" s="1003">
        <f t="shared" si="2"/>
        <v>0</v>
      </c>
      <c r="J132" s="978"/>
      <c r="K132" s="979"/>
      <c r="L132" s="979"/>
      <c r="M132" s="979"/>
      <c r="N132" s="979"/>
      <c r="O132" s="980"/>
      <c r="P132" s="981">
        <f t="shared" si="3"/>
        <v>0</v>
      </c>
    </row>
    <row r="133" spans="2:16" ht="15.75" customHeight="1">
      <c r="B133" s="959" t="s">
        <v>727</v>
      </c>
      <c r="C133" s="978"/>
      <c r="D133" s="979"/>
      <c r="E133" s="979"/>
      <c r="F133" s="979"/>
      <c r="G133" s="979"/>
      <c r="H133" s="980"/>
      <c r="I133" s="1003">
        <f t="shared" si="2"/>
        <v>0</v>
      </c>
      <c r="J133" s="978"/>
      <c r="K133" s="979"/>
      <c r="L133" s="979"/>
      <c r="M133" s="979"/>
      <c r="N133" s="979"/>
      <c r="O133" s="980"/>
      <c r="P133" s="981">
        <f t="shared" si="3"/>
        <v>0</v>
      </c>
    </row>
    <row r="134" spans="2:16" ht="15.75" customHeight="1">
      <c r="B134" s="959" t="s">
        <v>728</v>
      </c>
      <c r="C134" s="978"/>
      <c r="D134" s="979"/>
      <c r="E134" s="979"/>
      <c r="F134" s="979"/>
      <c r="G134" s="979"/>
      <c r="H134" s="980"/>
      <c r="I134" s="1003">
        <f t="shared" si="2"/>
        <v>0</v>
      </c>
      <c r="J134" s="978"/>
      <c r="K134" s="979"/>
      <c r="L134" s="979"/>
      <c r="M134" s="979"/>
      <c r="N134" s="979"/>
      <c r="O134" s="980"/>
      <c r="P134" s="981">
        <f t="shared" si="3"/>
        <v>0</v>
      </c>
    </row>
    <row r="135" spans="2:16" ht="15.75" customHeight="1">
      <c r="B135" s="959" t="s">
        <v>729</v>
      </c>
      <c r="C135" s="978"/>
      <c r="D135" s="979"/>
      <c r="E135" s="979"/>
      <c r="F135" s="979"/>
      <c r="G135" s="979"/>
      <c r="H135" s="980"/>
      <c r="I135" s="1003">
        <f t="shared" si="2"/>
        <v>0</v>
      </c>
      <c r="J135" s="978"/>
      <c r="K135" s="979"/>
      <c r="L135" s="979"/>
      <c r="M135" s="979"/>
      <c r="N135" s="979"/>
      <c r="O135" s="980"/>
      <c r="P135" s="981">
        <f t="shared" si="3"/>
        <v>0</v>
      </c>
    </row>
    <row r="136" spans="2:16" ht="15.75" customHeight="1">
      <c r="B136" s="959" t="s">
        <v>730</v>
      </c>
      <c r="C136" s="978"/>
      <c r="D136" s="979"/>
      <c r="E136" s="979"/>
      <c r="F136" s="979"/>
      <c r="G136" s="979"/>
      <c r="H136" s="980"/>
      <c r="I136" s="1003">
        <f t="shared" si="2"/>
        <v>0</v>
      </c>
      <c r="J136" s="978"/>
      <c r="K136" s="979"/>
      <c r="L136" s="979"/>
      <c r="M136" s="979"/>
      <c r="N136" s="979"/>
      <c r="O136" s="980"/>
      <c r="P136" s="981">
        <f t="shared" si="3"/>
        <v>0</v>
      </c>
    </row>
    <row r="137" spans="2:16" ht="15.75" customHeight="1">
      <c r="B137" s="959" t="s">
        <v>731</v>
      </c>
      <c r="C137" s="978"/>
      <c r="D137" s="979"/>
      <c r="E137" s="979"/>
      <c r="F137" s="979"/>
      <c r="G137" s="979"/>
      <c r="H137" s="980"/>
      <c r="I137" s="1003">
        <f t="shared" si="2"/>
        <v>0</v>
      </c>
      <c r="J137" s="978"/>
      <c r="K137" s="979"/>
      <c r="L137" s="979"/>
      <c r="M137" s="979"/>
      <c r="N137" s="979"/>
      <c r="O137" s="980"/>
      <c r="P137" s="981">
        <f t="shared" si="3"/>
        <v>0</v>
      </c>
    </row>
    <row r="138" spans="2:16" ht="15.75" customHeight="1">
      <c r="B138" s="959" t="s">
        <v>732</v>
      </c>
      <c r="C138" s="978"/>
      <c r="D138" s="979"/>
      <c r="E138" s="979"/>
      <c r="F138" s="979"/>
      <c r="G138" s="979"/>
      <c r="H138" s="980"/>
      <c r="I138" s="1003">
        <f t="shared" ref="I138:I201" si="4">SUM(C138:H138)</f>
        <v>0</v>
      </c>
      <c r="J138" s="978"/>
      <c r="K138" s="979"/>
      <c r="L138" s="979"/>
      <c r="M138" s="979"/>
      <c r="N138" s="979"/>
      <c r="O138" s="980"/>
      <c r="P138" s="981">
        <f t="shared" ref="P138:P201" si="5">SUM(J138:O138)</f>
        <v>0</v>
      </c>
    </row>
    <row r="139" spans="2:16" ht="15.75" customHeight="1">
      <c r="B139" s="959" t="s">
        <v>733</v>
      </c>
      <c r="C139" s="978"/>
      <c r="D139" s="979"/>
      <c r="E139" s="979"/>
      <c r="F139" s="979"/>
      <c r="G139" s="979"/>
      <c r="H139" s="980"/>
      <c r="I139" s="1003">
        <f t="shared" si="4"/>
        <v>0</v>
      </c>
      <c r="J139" s="978"/>
      <c r="K139" s="979"/>
      <c r="L139" s="979"/>
      <c r="M139" s="979"/>
      <c r="N139" s="979"/>
      <c r="O139" s="980"/>
      <c r="P139" s="981">
        <f t="shared" si="5"/>
        <v>0</v>
      </c>
    </row>
    <row r="140" spans="2:16" ht="15.75" customHeight="1">
      <c r="B140" s="959" t="s">
        <v>734</v>
      </c>
      <c r="C140" s="978"/>
      <c r="D140" s="979"/>
      <c r="E140" s="979"/>
      <c r="F140" s="979"/>
      <c r="G140" s="979"/>
      <c r="H140" s="980"/>
      <c r="I140" s="1003">
        <f t="shared" si="4"/>
        <v>0</v>
      </c>
      <c r="J140" s="978"/>
      <c r="K140" s="979"/>
      <c r="L140" s="979"/>
      <c r="M140" s="979"/>
      <c r="N140" s="979"/>
      <c r="O140" s="980"/>
      <c r="P140" s="981">
        <f t="shared" si="5"/>
        <v>0</v>
      </c>
    </row>
    <row r="141" spans="2:16" ht="15.75" customHeight="1">
      <c r="B141" s="959" t="s">
        <v>735</v>
      </c>
      <c r="C141" s="978"/>
      <c r="D141" s="979"/>
      <c r="E141" s="979"/>
      <c r="F141" s="979"/>
      <c r="G141" s="979"/>
      <c r="H141" s="980"/>
      <c r="I141" s="1003">
        <f t="shared" si="4"/>
        <v>0</v>
      </c>
      <c r="J141" s="978"/>
      <c r="K141" s="979"/>
      <c r="L141" s="979"/>
      <c r="M141" s="979"/>
      <c r="N141" s="979"/>
      <c r="O141" s="980"/>
      <c r="P141" s="981">
        <f t="shared" si="5"/>
        <v>0</v>
      </c>
    </row>
    <row r="142" spans="2:16" ht="15.75" customHeight="1">
      <c r="B142" s="959" t="s">
        <v>736</v>
      </c>
      <c r="C142" s="978"/>
      <c r="D142" s="979"/>
      <c r="E142" s="979"/>
      <c r="F142" s="979"/>
      <c r="G142" s="979"/>
      <c r="H142" s="980"/>
      <c r="I142" s="1003">
        <f t="shared" si="4"/>
        <v>0</v>
      </c>
      <c r="J142" s="978"/>
      <c r="K142" s="979"/>
      <c r="L142" s="979"/>
      <c r="M142" s="979"/>
      <c r="N142" s="979"/>
      <c r="O142" s="980"/>
      <c r="P142" s="981">
        <f t="shared" si="5"/>
        <v>0</v>
      </c>
    </row>
    <row r="143" spans="2:16" ht="15.75" customHeight="1">
      <c r="B143" s="959" t="s">
        <v>737</v>
      </c>
      <c r="C143" s="978"/>
      <c r="D143" s="979"/>
      <c r="E143" s="979"/>
      <c r="F143" s="979"/>
      <c r="G143" s="979"/>
      <c r="H143" s="980"/>
      <c r="I143" s="1003">
        <f t="shared" si="4"/>
        <v>0</v>
      </c>
      <c r="J143" s="978"/>
      <c r="K143" s="979"/>
      <c r="L143" s="979"/>
      <c r="M143" s="979"/>
      <c r="N143" s="979"/>
      <c r="O143" s="980"/>
      <c r="P143" s="981">
        <f t="shared" si="5"/>
        <v>0</v>
      </c>
    </row>
    <row r="144" spans="2:16" ht="15.75" customHeight="1">
      <c r="B144" s="959" t="s">
        <v>738</v>
      </c>
      <c r="C144" s="978"/>
      <c r="D144" s="979"/>
      <c r="E144" s="979"/>
      <c r="F144" s="979"/>
      <c r="G144" s="979"/>
      <c r="H144" s="980"/>
      <c r="I144" s="1003">
        <f t="shared" si="4"/>
        <v>0</v>
      </c>
      <c r="J144" s="978"/>
      <c r="K144" s="979"/>
      <c r="L144" s="979"/>
      <c r="M144" s="979"/>
      <c r="N144" s="979"/>
      <c r="O144" s="980"/>
      <c r="P144" s="981">
        <f t="shared" si="5"/>
        <v>0</v>
      </c>
    </row>
    <row r="145" spans="2:16" ht="15.75" customHeight="1">
      <c r="B145" s="959" t="s">
        <v>739</v>
      </c>
      <c r="C145" s="978"/>
      <c r="D145" s="979"/>
      <c r="E145" s="979"/>
      <c r="F145" s="979"/>
      <c r="G145" s="979"/>
      <c r="H145" s="980"/>
      <c r="I145" s="1003">
        <f t="shared" si="4"/>
        <v>0</v>
      </c>
      <c r="J145" s="978"/>
      <c r="K145" s="979"/>
      <c r="L145" s="979"/>
      <c r="M145" s="979"/>
      <c r="N145" s="979"/>
      <c r="O145" s="980"/>
      <c r="P145" s="981">
        <f t="shared" si="5"/>
        <v>0</v>
      </c>
    </row>
    <row r="146" spans="2:16" ht="15.75" customHeight="1">
      <c r="B146" s="959" t="s">
        <v>740</v>
      </c>
      <c r="C146" s="978"/>
      <c r="D146" s="979"/>
      <c r="E146" s="979"/>
      <c r="F146" s="979"/>
      <c r="G146" s="979"/>
      <c r="H146" s="980"/>
      <c r="I146" s="1003">
        <f t="shared" si="4"/>
        <v>0</v>
      </c>
      <c r="J146" s="978"/>
      <c r="K146" s="979"/>
      <c r="L146" s="979"/>
      <c r="M146" s="979"/>
      <c r="N146" s="979"/>
      <c r="O146" s="980"/>
      <c r="P146" s="981">
        <f t="shared" si="5"/>
        <v>0</v>
      </c>
    </row>
    <row r="147" spans="2:16" ht="15.75" customHeight="1">
      <c r="B147" s="959" t="s">
        <v>741</v>
      </c>
      <c r="C147" s="978"/>
      <c r="D147" s="979"/>
      <c r="E147" s="979"/>
      <c r="F147" s="979"/>
      <c r="G147" s="979"/>
      <c r="H147" s="980"/>
      <c r="I147" s="1003">
        <f t="shared" si="4"/>
        <v>0</v>
      </c>
      <c r="J147" s="978"/>
      <c r="K147" s="979"/>
      <c r="L147" s="979"/>
      <c r="M147" s="979"/>
      <c r="N147" s="979"/>
      <c r="O147" s="980"/>
      <c r="P147" s="981">
        <f t="shared" si="5"/>
        <v>0</v>
      </c>
    </row>
    <row r="148" spans="2:16" ht="15.75" customHeight="1">
      <c r="B148" s="959" t="s">
        <v>742</v>
      </c>
      <c r="C148" s="978"/>
      <c r="D148" s="979"/>
      <c r="E148" s="979"/>
      <c r="F148" s="979"/>
      <c r="G148" s="979"/>
      <c r="H148" s="980"/>
      <c r="I148" s="1003">
        <f t="shared" si="4"/>
        <v>0</v>
      </c>
      <c r="J148" s="978"/>
      <c r="K148" s="979"/>
      <c r="L148" s="979"/>
      <c r="M148" s="979"/>
      <c r="N148" s="979"/>
      <c r="O148" s="980"/>
      <c r="P148" s="981">
        <f t="shared" si="5"/>
        <v>0</v>
      </c>
    </row>
    <row r="149" spans="2:16" ht="15.75" customHeight="1">
      <c r="B149" s="959" t="s">
        <v>743</v>
      </c>
      <c r="C149" s="978"/>
      <c r="D149" s="979"/>
      <c r="E149" s="979"/>
      <c r="F149" s="979"/>
      <c r="G149" s="979"/>
      <c r="H149" s="980"/>
      <c r="I149" s="1003">
        <f t="shared" si="4"/>
        <v>0</v>
      </c>
      <c r="J149" s="978"/>
      <c r="K149" s="979"/>
      <c r="L149" s="979"/>
      <c r="M149" s="979"/>
      <c r="N149" s="979"/>
      <c r="O149" s="980"/>
      <c r="P149" s="981">
        <f t="shared" si="5"/>
        <v>0</v>
      </c>
    </row>
    <row r="150" spans="2:16" ht="15.75" customHeight="1">
      <c r="B150" s="959" t="s">
        <v>744</v>
      </c>
      <c r="C150" s="978"/>
      <c r="D150" s="979"/>
      <c r="E150" s="979"/>
      <c r="F150" s="979"/>
      <c r="G150" s="979"/>
      <c r="H150" s="980"/>
      <c r="I150" s="1003">
        <f t="shared" si="4"/>
        <v>0</v>
      </c>
      <c r="J150" s="978"/>
      <c r="K150" s="979"/>
      <c r="L150" s="979"/>
      <c r="M150" s="979"/>
      <c r="N150" s="979"/>
      <c r="O150" s="980"/>
      <c r="P150" s="981">
        <f t="shared" si="5"/>
        <v>0</v>
      </c>
    </row>
    <row r="151" spans="2:16" ht="15.75" customHeight="1">
      <c r="B151" s="959" t="s">
        <v>745</v>
      </c>
      <c r="C151" s="978"/>
      <c r="D151" s="979"/>
      <c r="E151" s="979"/>
      <c r="F151" s="979"/>
      <c r="G151" s="979"/>
      <c r="H151" s="980"/>
      <c r="I151" s="1003">
        <f t="shared" si="4"/>
        <v>0</v>
      </c>
      <c r="J151" s="978"/>
      <c r="K151" s="979"/>
      <c r="L151" s="979"/>
      <c r="M151" s="979"/>
      <c r="N151" s="979"/>
      <c r="O151" s="980"/>
      <c r="P151" s="981">
        <f t="shared" si="5"/>
        <v>0</v>
      </c>
    </row>
    <row r="152" spans="2:16" ht="15.75" customHeight="1">
      <c r="B152" s="959" t="s">
        <v>746</v>
      </c>
      <c r="C152" s="978"/>
      <c r="D152" s="979"/>
      <c r="E152" s="979"/>
      <c r="F152" s="979"/>
      <c r="G152" s="979"/>
      <c r="H152" s="980"/>
      <c r="I152" s="1003">
        <f t="shared" si="4"/>
        <v>0</v>
      </c>
      <c r="J152" s="978"/>
      <c r="K152" s="979"/>
      <c r="L152" s="979"/>
      <c r="M152" s="979"/>
      <c r="N152" s="979"/>
      <c r="O152" s="980"/>
      <c r="P152" s="981">
        <f t="shared" si="5"/>
        <v>0</v>
      </c>
    </row>
    <row r="153" spans="2:16" ht="15.75" customHeight="1">
      <c r="B153" s="959" t="s">
        <v>747</v>
      </c>
      <c r="C153" s="978"/>
      <c r="D153" s="979"/>
      <c r="E153" s="979"/>
      <c r="F153" s="979"/>
      <c r="G153" s="979"/>
      <c r="H153" s="980"/>
      <c r="I153" s="1003">
        <f t="shared" si="4"/>
        <v>0</v>
      </c>
      <c r="J153" s="978"/>
      <c r="K153" s="979"/>
      <c r="L153" s="979"/>
      <c r="M153" s="979"/>
      <c r="N153" s="979"/>
      <c r="O153" s="980"/>
      <c r="P153" s="981">
        <f t="shared" si="5"/>
        <v>0</v>
      </c>
    </row>
    <row r="154" spans="2:16" ht="15.75" customHeight="1">
      <c r="B154" s="959" t="s">
        <v>748</v>
      </c>
      <c r="C154" s="978"/>
      <c r="D154" s="979"/>
      <c r="E154" s="979"/>
      <c r="F154" s="979"/>
      <c r="G154" s="979"/>
      <c r="H154" s="980"/>
      <c r="I154" s="1003">
        <f t="shared" si="4"/>
        <v>0</v>
      </c>
      <c r="J154" s="978"/>
      <c r="K154" s="979"/>
      <c r="L154" s="979"/>
      <c r="M154" s="979"/>
      <c r="N154" s="979"/>
      <c r="O154" s="980"/>
      <c r="P154" s="981">
        <f t="shared" si="5"/>
        <v>0</v>
      </c>
    </row>
    <row r="155" spans="2:16" ht="15.75" customHeight="1">
      <c r="B155" s="959" t="s">
        <v>749</v>
      </c>
      <c r="C155" s="978"/>
      <c r="D155" s="979"/>
      <c r="E155" s="979"/>
      <c r="F155" s="979"/>
      <c r="G155" s="979"/>
      <c r="H155" s="980"/>
      <c r="I155" s="1003">
        <f t="shared" si="4"/>
        <v>0</v>
      </c>
      <c r="J155" s="978"/>
      <c r="K155" s="979"/>
      <c r="L155" s="979"/>
      <c r="M155" s="979"/>
      <c r="N155" s="979"/>
      <c r="O155" s="980"/>
      <c r="P155" s="981">
        <f t="shared" si="5"/>
        <v>0</v>
      </c>
    </row>
    <row r="156" spans="2:16" ht="15.75" customHeight="1">
      <c r="B156" s="959" t="s">
        <v>750</v>
      </c>
      <c r="C156" s="978"/>
      <c r="D156" s="979"/>
      <c r="E156" s="979"/>
      <c r="F156" s="979"/>
      <c r="G156" s="979"/>
      <c r="H156" s="980"/>
      <c r="I156" s="1003">
        <f t="shared" si="4"/>
        <v>0</v>
      </c>
      <c r="J156" s="978"/>
      <c r="K156" s="979"/>
      <c r="L156" s="979"/>
      <c r="M156" s="979"/>
      <c r="N156" s="979"/>
      <c r="O156" s="980"/>
      <c r="P156" s="981">
        <f t="shared" si="5"/>
        <v>0</v>
      </c>
    </row>
    <row r="157" spans="2:16" ht="15.75" customHeight="1">
      <c r="B157" s="959" t="s">
        <v>751</v>
      </c>
      <c r="C157" s="978"/>
      <c r="D157" s="979"/>
      <c r="E157" s="979"/>
      <c r="F157" s="979"/>
      <c r="G157" s="979"/>
      <c r="H157" s="980"/>
      <c r="I157" s="1003">
        <f t="shared" si="4"/>
        <v>0</v>
      </c>
      <c r="J157" s="978"/>
      <c r="K157" s="979"/>
      <c r="L157" s="979"/>
      <c r="M157" s="979"/>
      <c r="N157" s="979"/>
      <c r="O157" s="980"/>
      <c r="P157" s="981">
        <f t="shared" si="5"/>
        <v>0</v>
      </c>
    </row>
    <row r="158" spans="2:16" ht="15.75" customHeight="1">
      <c r="B158" s="959" t="s">
        <v>752</v>
      </c>
      <c r="C158" s="978"/>
      <c r="D158" s="979"/>
      <c r="E158" s="979"/>
      <c r="F158" s="979"/>
      <c r="G158" s="979"/>
      <c r="H158" s="980"/>
      <c r="I158" s="1003">
        <f t="shared" si="4"/>
        <v>0</v>
      </c>
      <c r="J158" s="978"/>
      <c r="K158" s="979"/>
      <c r="L158" s="979"/>
      <c r="M158" s="979"/>
      <c r="N158" s="979"/>
      <c r="O158" s="980"/>
      <c r="P158" s="981">
        <f t="shared" si="5"/>
        <v>0</v>
      </c>
    </row>
    <row r="159" spans="2:16" ht="15.75" customHeight="1">
      <c r="B159" s="959" t="s">
        <v>753</v>
      </c>
      <c r="C159" s="978"/>
      <c r="D159" s="979"/>
      <c r="E159" s="979"/>
      <c r="F159" s="979"/>
      <c r="G159" s="979"/>
      <c r="H159" s="980"/>
      <c r="I159" s="1003">
        <f t="shared" si="4"/>
        <v>0</v>
      </c>
      <c r="J159" s="978"/>
      <c r="K159" s="979"/>
      <c r="L159" s="979"/>
      <c r="M159" s="979"/>
      <c r="N159" s="979"/>
      <c r="O159" s="980"/>
      <c r="P159" s="981">
        <f t="shared" si="5"/>
        <v>0</v>
      </c>
    </row>
    <row r="160" spans="2:16" ht="15.75" customHeight="1">
      <c r="B160" s="959" t="s">
        <v>754</v>
      </c>
      <c r="C160" s="978"/>
      <c r="D160" s="979"/>
      <c r="E160" s="979"/>
      <c r="F160" s="979"/>
      <c r="G160" s="979"/>
      <c r="H160" s="980"/>
      <c r="I160" s="1003">
        <f t="shared" si="4"/>
        <v>0</v>
      </c>
      <c r="J160" s="978"/>
      <c r="K160" s="979"/>
      <c r="L160" s="979"/>
      <c r="M160" s="979"/>
      <c r="N160" s="979"/>
      <c r="O160" s="980"/>
      <c r="P160" s="981">
        <f t="shared" si="5"/>
        <v>0</v>
      </c>
    </row>
    <row r="161" spans="2:16" ht="15.75" customHeight="1">
      <c r="B161" s="959" t="s">
        <v>755</v>
      </c>
      <c r="C161" s="978"/>
      <c r="D161" s="979"/>
      <c r="E161" s="979"/>
      <c r="F161" s="979"/>
      <c r="G161" s="979"/>
      <c r="H161" s="980"/>
      <c r="I161" s="1003">
        <f t="shared" si="4"/>
        <v>0</v>
      </c>
      <c r="J161" s="978"/>
      <c r="K161" s="979"/>
      <c r="L161" s="979"/>
      <c r="M161" s="979"/>
      <c r="N161" s="979"/>
      <c r="O161" s="980"/>
      <c r="P161" s="981">
        <f t="shared" si="5"/>
        <v>0</v>
      </c>
    </row>
    <row r="162" spans="2:16" ht="15.75" customHeight="1">
      <c r="B162" s="959" t="s">
        <v>756</v>
      </c>
      <c r="C162" s="978"/>
      <c r="D162" s="979"/>
      <c r="E162" s="979"/>
      <c r="F162" s="979"/>
      <c r="G162" s="979"/>
      <c r="H162" s="980"/>
      <c r="I162" s="1003">
        <f t="shared" si="4"/>
        <v>0</v>
      </c>
      <c r="J162" s="978"/>
      <c r="K162" s="979"/>
      <c r="L162" s="979"/>
      <c r="M162" s="979"/>
      <c r="N162" s="979"/>
      <c r="O162" s="980"/>
      <c r="P162" s="981">
        <f t="shared" si="5"/>
        <v>0</v>
      </c>
    </row>
    <row r="163" spans="2:16" ht="15.75" customHeight="1">
      <c r="B163" s="959" t="s">
        <v>757</v>
      </c>
      <c r="C163" s="978"/>
      <c r="D163" s="979"/>
      <c r="E163" s="979"/>
      <c r="F163" s="979"/>
      <c r="G163" s="979"/>
      <c r="H163" s="980"/>
      <c r="I163" s="1003">
        <f t="shared" si="4"/>
        <v>0</v>
      </c>
      <c r="J163" s="978"/>
      <c r="K163" s="979"/>
      <c r="L163" s="979"/>
      <c r="M163" s="979"/>
      <c r="N163" s="979"/>
      <c r="O163" s="980"/>
      <c r="P163" s="981">
        <f t="shared" si="5"/>
        <v>0</v>
      </c>
    </row>
    <row r="164" spans="2:16" ht="15.75" customHeight="1">
      <c r="B164" s="959" t="s">
        <v>758</v>
      </c>
      <c r="C164" s="978"/>
      <c r="D164" s="979"/>
      <c r="E164" s="979"/>
      <c r="F164" s="979"/>
      <c r="G164" s="979"/>
      <c r="H164" s="980"/>
      <c r="I164" s="1003">
        <f t="shared" si="4"/>
        <v>0</v>
      </c>
      <c r="J164" s="978"/>
      <c r="K164" s="979"/>
      <c r="L164" s="979"/>
      <c r="M164" s="979"/>
      <c r="N164" s="979"/>
      <c r="O164" s="980"/>
      <c r="P164" s="981">
        <f t="shared" si="5"/>
        <v>0</v>
      </c>
    </row>
    <row r="165" spans="2:16" ht="15.75" customHeight="1">
      <c r="B165" s="959" t="s">
        <v>759</v>
      </c>
      <c r="C165" s="978"/>
      <c r="D165" s="979"/>
      <c r="E165" s="979"/>
      <c r="F165" s="979"/>
      <c r="G165" s="979"/>
      <c r="H165" s="980"/>
      <c r="I165" s="1003">
        <f t="shared" si="4"/>
        <v>0</v>
      </c>
      <c r="J165" s="978"/>
      <c r="K165" s="979"/>
      <c r="L165" s="979"/>
      <c r="M165" s="979"/>
      <c r="N165" s="979"/>
      <c r="O165" s="980"/>
      <c r="P165" s="981">
        <f t="shared" si="5"/>
        <v>0</v>
      </c>
    </row>
    <row r="166" spans="2:16" ht="15.75" customHeight="1">
      <c r="B166" s="959" t="s">
        <v>760</v>
      </c>
      <c r="C166" s="978"/>
      <c r="D166" s="979"/>
      <c r="E166" s="979"/>
      <c r="F166" s="979"/>
      <c r="G166" s="979"/>
      <c r="H166" s="980"/>
      <c r="I166" s="1003">
        <f t="shared" si="4"/>
        <v>0</v>
      </c>
      <c r="J166" s="978"/>
      <c r="K166" s="979"/>
      <c r="L166" s="979"/>
      <c r="M166" s="979"/>
      <c r="N166" s="979"/>
      <c r="O166" s="980"/>
      <c r="P166" s="981">
        <f t="shared" si="5"/>
        <v>0</v>
      </c>
    </row>
    <row r="167" spans="2:16" ht="15.75" customHeight="1">
      <c r="B167" s="959" t="s">
        <v>761</v>
      </c>
      <c r="C167" s="978"/>
      <c r="D167" s="979"/>
      <c r="E167" s="979"/>
      <c r="F167" s="979"/>
      <c r="G167" s="979"/>
      <c r="H167" s="980"/>
      <c r="I167" s="1003">
        <f t="shared" si="4"/>
        <v>0</v>
      </c>
      <c r="J167" s="978"/>
      <c r="K167" s="979"/>
      <c r="L167" s="979"/>
      <c r="M167" s="979"/>
      <c r="N167" s="979"/>
      <c r="O167" s="980"/>
      <c r="P167" s="981">
        <f t="shared" si="5"/>
        <v>0</v>
      </c>
    </row>
    <row r="168" spans="2:16" ht="15.75" customHeight="1">
      <c r="B168" s="959" t="s">
        <v>762</v>
      </c>
      <c r="C168" s="978"/>
      <c r="D168" s="979"/>
      <c r="E168" s="979"/>
      <c r="F168" s="979"/>
      <c r="G168" s="979"/>
      <c r="H168" s="980"/>
      <c r="I168" s="1003">
        <f t="shared" si="4"/>
        <v>0</v>
      </c>
      <c r="J168" s="978"/>
      <c r="K168" s="979"/>
      <c r="L168" s="979"/>
      <c r="M168" s="979"/>
      <c r="N168" s="979"/>
      <c r="O168" s="980"/>
      <c r="P168" s="981">
        <f t="shared" si="5"/>
        <v>0</v>
      </c>
    </row>
    <row r="169" spans="2:16" ht="15.75" customHeight="1">
      <c r="B169" s="959" t="s">
        <v>763</v>
      </c>
      <c r="C169" s="978"/>
      <c r="D169" s="979"/>
      <c r="E169" s="979"/>
      <c r="F169" s="979"/>
      <c r="G169" s="979"/>
      <c r="H169" s="980"/>
      <c r="I169" s="1003">
        <f t="shared" si="4"/>
        <v>0</v>
      </c>
      <c r="J169" s="978"/>
      <c r="K169" s="979"/>
      <c r="L169" s="979"/>
      <c r="M169" s="979"/>
      <c r="N169" s="979"/>
      <c r="O169" s="980"/>
      <c r="P169" s="981">
        <f t="shared" si="5"/>
        <v>0</v>
      </c>
    </row>
    <row r="170" spans="2:16" ht="15.75" customHeight="1">
      <c r="B170" s="959" t="s">
        <v>764</v>
      </c>
      <c r="C170" s="978"/>
      <c r="D170" s="979"/>
      <c r="E170" s="979"/>
      <c r="F170" s="979"/>
      <c r="G170" s="979"/>
      <c r="H170" s="980"/>
      <c r="I170" s="1003">
        <f t="shared" si="4"/>
        <v>0</v>
      </c>
      <c r="J170" s="978"/>
      <c r="K170" s="979"/>
      <c r="L170" s="979"/>
      <c r="M170" s="979"/>
      <c r="N170" s="979"/>
      <c r="O170" s="980"/>
      <c r="P170" s="981">
        <f t="shared" si="5"/>
        <v>0</v>
      </c>
    </row>
    <row r="171" spans="2:16" ht="15.75" customHeight="1">
      <c r="B171" s="959" t="s">
        <v>765</v>
      </c>
      <c r="C171" s="978"/>
      <c r="D171" s="979"/>
      <c r="E171" s="979"/>
      <c r="F171" s="979"/>
      <c r="G171" s="979"/>
      <c r="H171" s="980"/>
      <c r="I171" s="1003">
        <f t="shared" si="4"/>
        <v>0</v>
      </c>
      <c r="J171" s="978"/>
      <c r="K171" s="979"/>
      <c r="L171" s="979"/>
      <c r="M171" s="979"/>
      <c r="N171" s="979"/>
      <c r="O171" s="980"/>
      <c r="P171" s="981">
        <f t="shared" si="5"/>
        <v>0</v>
      </c>
    </row>
    <row r="172" spans="2:16" ht="15.75" customHeight="1">
      <c r="B172" s="959" t="s">
        <v>766</v>
      </c>
      <c r="C172" s="978"/>
      <c r="D172" s="979"/>
      <c r="E172" s="979"/>
      <c r="F172" s="979"/>
      <c r="G172" s="979"/>
      <c r="H172" s="980"/>
      <c r="I172" s="1003">
        <f t="shared" si="4"/>
        <v>0</v>
      </c>
      <c r="J172" s="978"/>
      <c r="K172" s="979"/>
      <c r="L172" s="979"/>
      <c r="M172" s="979"/>
      <c r="N172" s="979"/>
      <c r="O172" s="980"/>
      <c r="P172" s="981">
        <f t="shared" si="5"/>
        <v>0</v>
      </c>
    </row>
    <row r="173" spans="2:16" ht="15.75" customHeight="1">
      <c r="B173" s="959" t="s">
        <v>767</v>
      </c>
      <c r="C173" s="978"/>
      <c r="D173" s="979"/>
      <c r="E173" s="979"/>
      <c r="F173" s="979"/>
      <c r="G173" s="979"/>
      <c r="H173" s="980"/>
      <c r="I173" s="1003">
        <f t="shared" si="4"/>
        <v>0</v>
      </c>
      <c r="J173" s="978"/>
      <c r="K173" s="979"/>
      <c r="L173" s="979"/>
      <c r="M173" s="979"/>
      <c r="N173" s="979"/>
      <c r="O173" s="980"/>
      <c r="P173" s="981">
        <f t="shared" si="5"/>
        <v>0</v>
      </c>
    </row>
    <row r="174" spans="2:16" ht="15.75" customHeight="1">
      <c r="B174" s="959" t="s">
        <v>768</v>
      </c>
      <c r="C174" s="978"/>
      <c r="D174" s="979"/>
      <c r="E174" s="979"/>
      <c r="F174" s="979"/>
      <c r="G174" s="979"/>
      <c r="H174" s="980"/>
      <c r="I174" s="1003">
        <f t="shared" si="4"/>
        <v>0</v>
      </c>
      <c r="J174" s="978"/>
      <c r="K174" s="979"/>
      <c r="L174" s="979"/>
      <c r="M174" s="979"/>
      <c r="N174" s="979"/>
      <c r="O174" s="980"/>
      <c r="P174" s="981">
        <f t="shared" si="5"/>
        <v>0</v>
      </c>
    </row>
    <row r="175" spans="2:16" ht="15.75" customHeight="1">
      <c r="B175" s="959" t="s">
        <v>769</v>
      </c>
      <c r="C175" s="978"/>
      <c r="D175" s="979"/>
      <c r="E175" s="979"/>
      <c r="F175" s="979"/>
      <c r="G175" s="979"/>
      <c r="H175" s="980"/>
      <c r="I175" s="1003">
        <f t="shared" si="4"/>
        <v>0</v>
      </c>
      <c r="J175" s="978"/>
      <c r="K175" s="979"/>
      <c r="L175" s="979"/>
      <c r="M175" s="979"/>
      <c r="N175" s="979"/>
      <c r="O175" s="980"/>
      <c r="P175" s="981">
        <f t="shared" si="5"/>
        <v>0</v>
      </c>
    </row>
    <row r="176" spans="2:16" ht="15.75" customHeight="1">
      <c r="B176" s="959" t="s">
        <v>770</v>
      </c>
      <c r="C176" s="978"/>
      <c r="D176" s="979"/>
      <c r="E176" s="979"/>
      <c r="F176" s="979"/>
      <c r="G176" s="979"/>
      <c r="H176" s="980"/>
      <c r="I176" s="1003">
        <f t="shared" si="4"/>
        <v>0</v>
      </c>
      <c r="J176" s="978"/>
      <c r="K176" s="979"/>
      <c r="L176" s="979"/>
      <c r="M176" s="979"/>
      <c r="N176" s="979"/>
      <c r="O176" s="980"/>
      <c r="P176" s="981">
        <f t="shared" si="5"/>
        <v>0</v>
      </c>
    </row>
    <row r="177" spans="2:16" ht="15.75" customHeight="1">
      <c r="B177" s="959" t="s">
        <v>771</v>
      </c>
      <c r="C177" s="978"/>
      <c r="D177" s="979"/>
      <c r="E177" s="979"/>
      <c r="F177" s="979"/>
      <c r="G177" s="979"/>
      <c r="H177" s="980"/>
      <c r="I177" s="1003">
        <f t="shared" si="4"/>
        <v>0</v>
      </c>
      <c r="J177" s="978"/>
      <c r="K177" s="979"/>
      <c r="L177" s="979"/>
      <c r="M177" s="979"/>
      <c r="N177" s="979"/>
      <c r="O177" s="980"/>
      <c r="P177" s="981">
        <f t="shared" si="5"/>
        <v>0</v>
      </c>
    </row>
    <row r="178" spans="2:16" ht="15.75" customHeight="1">
      <c r="B178" s="959" t="s">
        <v>772</v>
      </c>
      <c r="C178" s="978"/>
      <c r="D178" s="979"/>
      <c r="E178" s="979"/>
      <c r="F178" s="979"/>
      <c r="G178" s="979"/>
      <c r="H178" s="980"/>
      <c r="I178" s="1003">
        <f t="shared" si="4"/>
        <v>0</v>
      </c>
      <c r="J178" s="978"/>
      <c r="K178" s="979"/>
      <c r="L178" s="979"/>
      <c r="M178" s="979"/>
      <c r="N178" s="979"/>
      <c r="O178" s="980"/>
      <c r="P178" s="981">
        <f t="shared" si="5"/>
        <v>0</v>
      </c>
    </row>
    <row r="179" spans="2:16" ht="15.75" customHeight="1">
      <c r="B179" s="959" t="s">
        <v>773</v>
      </c>
      <c r="C179" s="978"/>
      <c r="D179" s="979"/>
      <c r="E179" s="979"/>
      <c r="F179" s="979"/>
      <c r="G179" s="979"/>
      <c r="H179" s="980"/>
      <c r="I179" s="1003">
        <f t="shared" si="4"/>
        <v>0</v>
      </c>
      <c r="J179" s="978"/>
      <c r="K179" s="979"/>
      <c r="L179" s="979"/>
      <c r="M179" s="979"/>
      <c r="N179" s="979"/>
      <c r="O179" s="980"/>
      <c r="P179" s="981">
        <f t="shared" si="5"/>
        <v>0</v>
      </c>
    </row>
    <row r="180" spans="2:16" ht="15.75" customHeight="1">
      <c r="B180" s="959" t="s">
        <v>774</v>
      </c>
      <c r="C180" s="978"/>
      <c r="D180" s="979"/>
      <c r="E180" s="979"/>
      <c r="F180" s="979"/>
      <c r="G180" s="979"/>
      <c r="H180" s="980"/>
      <c r="I180" s="1003">
        <f t="shared" si="4"/>
        <v>0</v>
      </c>
      <c r="J180" s="978"/>
      <c r="K180" s="979"/>
      <c r="L180" s="979"/>
      <c r="M180" s="979"/>
      <c r="N180" s="979"/>
      <c r="O180" s="980"/>
      <c r="P180" s="981">
        <f t="shared" si="5"/>
        <v>0</v>
      </c>
    </row>
    <row r="181" spans="2:16" ht="15.75" customHeight="1">
      <c r="B181" s="959" t="s">
        <v>775</v>
      </c>
      <c r="C181" s="978"/>
      <c r="D181" s="979"/>
      <c r="E181" s="979"/>
      <c r="F181" s="979"/>
      <c r="G181" s="979"/>
      <c r="H181" s="980"/>
      <c r="I181" s="1003">
        <f t="shared" si="4"/>
        <v>0</v>
      </c>
      <c r="J181" s="978"/>
      <c r="K181" s="979"/>
      <c r="L181" s="979"/>
      <c r="M181" s="979"/>
      <c r="N181" s="979"/>
      <c r="O181" s="980"/>
      <c r="P181" s="981">
        <f t="shared" si="5"/>
        <v>0</v>
      </c>
    </row>
    <row r="182" spans="2:16" ht="15.75" customHeight="1">
      <c r="B182" s="959" t="s">
        <v>776</v>
      </c>
      <c r="C182" s="978"/>
      <c r="D182" s="979"/>
      <c r="E182" s="979"/>
      <c r="F182" s="979"/>
      <c r="G182" s="979"/>
      <c r="H182" s="980"/>
      <c r="I182" s="1003">
        <f t="shared" si="4"/>
        <v>0</v>
      </c>
      <c r="J182" s="978"/>
      <c r="K182" s="979"/>
      <c r="L182" s="979"/>
      <c r="M182" s="979"/>
      <c r="N182" s="979"/>
      <c r="O182" s="980"/>
      <c r="P182" s="981">
        <f t="shared" si="5"/>
        <v>0</v>
      </c>
    </row>
    <row r="183" spans="2:16" ht="15.75" customHeight="1">
      <c r="B183" s="959" t="s">
        <v>777</v>
      </c>
      <c r="C183" s="978"/>
      <c r="D183" s="979"/>
      <c r="E183" s="979"/>
      <c r="F183" s="979"/>
      <c r="G183" s="979"/>
      <c r="H183" s="980"/>
      <c r="I183" s="1003">
        <f t="shared" si="4"/>
        <v>0</v>
      </c>
      <c r="J183" s="978"/>
      <c r="K183" s="979"/>
      <c r="L183" s="979"/>
      <c r="M183" s="979"/>
      <c r="N183" s="979"/>
      <c r="O183" s="980"/>
      <c r="P183" s="981">
        <f t="shared" si="5"/>
        <v>0</v>
      </c>
    </row>
    <row r="184" spans="2:16" ht="15.75" customHeight="1">
      <c r="B184" s="959" t="s">
        <v>778</v>
      </c>
      <c r="C184" s="978"/>
      <c r="D184" s="979"/>
      <c r="E184" s="979"/>
      <c r="F184" s="979"/>
      <c r="G184" s="979"/>
      <c r="H184" s="980"/>
      <c r="I184" s="1003">
        <f t="shared" si="4"/>
        <v>0</v>
      </c>
      <c r="J184" s="978"/>
      <c r="K184" s="979"/>
      <c r="L184" s="979"/>
      <c r="M184" s="979"/>
      <c r="N184" s="979"/>
      <c r="O184" s="980"/>
      <c r="P184" s="981">
        <f t="shared" si="5"/>
        <v>0</v>
      </c>
    </row>
    <row r="185" spans="2:16" ht="15.75" customHeight="1">
      <c r="B185" s="959" t="s">
        <v>779</v>
      </c>
      <c r="C185" s="978"/>
      <c r="D185" s="979"/>
      <c r="E185" s="979"/>
      <c r="F185" s="979"/>
      <c r="G185" s="979"/>
      <c r="H185" s="980"/>
      <c r="I185" s="1003">
        <f t="shared" si="4"/>
        <v>0</v>
      </c>
      <c r="J185" s="978"/>
      <c r="K185" s="979"/>
      <c r="L185" s="979"/>
      <c r="M185" s="979"/>
      <c r="N185" s="979"/>
      <c r="O185" s="980"/>
      <c r="P185" s="981">
        <f t="shared" si="5"/>
        <v>0</v>
      </c>
    </row>
    <row r="186" spans="2:16" ht="15.75" customHeight="1">
      <c r="B186" s="959" t="s">
        <v>780</v>
      </c>
      <c r="C186" s="978"/>
      <c r="D186" s="979"/>
      <c r="E186" s="979"/>
      <c r="F186" s="979"/>
      <c r="G186" s="979"/>
      <c r="H186" s="980"/>
      <c r="I186" s="1003">
        <f t="shared" si="4"/>
        <v>0</v>
      </c>
      <c r="J186" s="978"/>
      <c r="K186" s="979"/>
      <c r="L186" s="979"/>
      <c r="M186" s="979"/>
      <c r="N186" s="979"/>
      <c r="O186" s="980"/>
      <c r="P186" s="981">
        <f t="shared" si="5"/>
        <v>0</v>
      </c>
    </row>
    <row r="187" spans="2:16" ht="15.75" customHeight="1">
      <c r="B187" s="959" t="s">
        <v>781</v>
      </c>
      <c r="C187" s="978"/>
      <c r="D187" s="979"/>
      <c r="E187" s="979"/>
      <c r="F187" s="979"/>
      <c r="G187" s="979"/>
      <c r="H187" s="980"/>
      <c r="I187" s="1003">
        <f t="shared" si="4"/>
        <v>0</v>
      </c>
      <c r="J187" s="978"/>
      <c r="K187" s="979"/>
      <c r="L187" s="979"/>
      <c r="M187" s="979"/>
      <c r="N187" s="979"/>
      <c r="O187" s="980"/>
      <c r="P187" s="981">
        <f t="shared" si="5"/>
        <v>0</v>
      </c>
    </row>
    <row r="188" spans="2:16" ht="15.75" customHeight="1">
      <c r="B188" s="959" t="s">
        <v>782</v>
      </c>
      <c r="C188" s="978"/>
      <c r="D188" s="979"/>
      <c r="E188" s="979"/>
      <c r="F188" s="979"/>
      <c r="G188" s="979"/>
      <c r="H188" s="980"/>
      <c r="I188" s="1003">
        <f t="shared" si="4"/>
        <v>0</v>
      </c>
      <c r="J188" s="978"/>
      <c r="K188" s="979"/>
      <c r="L188" s="979"/>
      <c r="M188" s="979"/>
      <c r="N188" s="979"/>
      <c r="O188" s="980"/>
      <c r="P188" s="981">
        <f t="shared" si="5"/>
        <v>0</v>
      </c>
    </row>
    <row r="189" spans="2:16" ht="15.75" customHeight="1">
      <c r="B189" s="959" t="s">
        <v>783</v>
      </c>
      <c r="C189" s="978"/>
      <c r="D189" s="979"/>
      <c r="E189" s="979"/>
      <c r="F189" s="979"/>
      <c r="G189" s="979"/>
      <c r="H189" s="980"/>
      <c r="I189" s="1003">
        <f t="shared" si="4"/>
        <v>0</v>
      </c>
      <c r="J189" s="978"/>
      <c r="K189" s="979"/>
      <c r="L189" s="979"/>
      <c r="M189" s="979"/>
      <c r="N189" s="979"/>
      <c r="O189" s="980"/>
      <c r="P189" s="981">
        <f t="shared" si="5"/>
        <v>0</v>
      </c>
    </row>
    <row r="190" spans="2:16" ht="15.75" customHeight="1">
      <c r="B190" s="959" t="s">
        <v>784</v>
      </c>
      <c r="C190" s="978"/>
      <c r="D190" s="979"/>
      <c r="E190" s="979"/>
      <c r="F190" s="979"/>
      <c r="G190" s="979"/>
      <c r="H190" s="980"/>
      <c r="I190" s="1003">
        <f t="shared" si="4"/>
        <v>0</v>
      </c>
      <c r="J190" s="978"/>
      <c r="K190" s="979"/>
      <c r="L190" s="979"/>
      <c r="M190" s="979"/>
      <c r="N190" s="979"/>
      <c r="O190" s="980"/>
      <c r="P190" s="981">
        <f t="shared" si="5"/>
        <v>0</v>
      </c>
    </row>
    <row r="191" spans="2:16" ht="15.75" customHeight="1">
      <c r="B191" s="959" t="s">
        <v>785</v>
      </c>
      <c r="C191" s="978"/>
      <c r="D191" s="979"/>
      <c r="E191" s="979"/>
      <c r="F191" s="979"/>
      <c r="G191" s="979"/>
      <c r="H191" s="980"/>
      <c r="I191" s="1003">
        <f t="shared" si="4"/>
        <v>0</v>
      </c>
      <c r="J191" s="978"/>
      <c r="K191" s="979"/>
      <c r="L191" s="979"/>
      <c r="M191" s="979"/>
      <c r="N191" s="979"/>
      <c r="O191" s="980"/>
      <c r="P191" s="981">
        <f t="shared" si="5"/>
        <v>0</v>
      </c>
    </row>
    <row r="192" spans="2:16" ht="15.75" customHeight="1">
      <c r="B192" s="959" t="s">
        <v>786</v>
      </c>
      <c r="C192" s="978"/>
      <c r="D192" s="979"/>
      <c r="E192" s="979"/>
      <c r="F192" s="979"/>
      <c r="G192" s="979"/>
      <c r="H192" s="980"/>
      <c r="I192" s="1003">
        <f t="shared" si="4"/>
        <v>0</v>
      </c>
      <c r="J192" s="978"/>
      <c r="K192" s="979"/>
      <c r="L192" s="979"/>
      <c r="M192" s="979"/>
      <c r="N192" s="979"/>
      <c r="O192" s="980"/>
      <c r="P192" s="981">
        <f t="shared" si="5"/>
        <v>0</v>
      </c>
    </row>
    <row r="193" spans="2:16" ht="15.75" customHeight="1">
      <c r="B193" s="959" t="s">
        <v>787</v>
      </c>
      <c r="C193" s="978"/>
      <c r="D193" s="979"/>
      <c r="E193" s="979"/>
      <c r="F193" s="979"/>
      <c r="G193" s="979"/>
      <c r="H193" s="980"/>
      <c r="I193" s="1003">
        <f t="shared" si="4"/>
        <v>0</v>
      </c>
      <c r="J193" s="978"/>
      <c r="K193" s="979"/>
      <c r="L193" s="979"/>
      <c r="M193" s="979"/>
      <c r="N193" s="979"/>
      <c r="O193" s="980"/>
      <c r="P193" s="981">
        <f t="shared" si="5"/>
        <v>0</v>
      </c>
    </row>
    <row r="194" spans="2:16" ht="15.75" customHeight="1">
      <c r="B194" s="959" t="s">
        <v>788</v>
      </c>
      <c r="C194" s="978"/>
      <c r="D194" s="979"/>
      <c r="E194" s="979"/>
      <c r="F194" s="979"/>
      <c r="G194" s="979"/>
      <c r="H194" s="980"/>
      <c r="I194" s="1003">
        <f t="shared" si="4"/>
        <v>0</v>
      </c>
      <c r="J194" s="978"/>
      <c r="K194" s="979"/>
      <c r="L194" s="979"/>
      <c r="M194" s="979"/>
      <c r="N194" s="979"/>
      <c r="O194" s="980"/>
      <c r="P194" s="981">
        <f t="shared" si="5"/>
        <v>0</v>
      </c>
    </row>
    <row r="195" spans="2:16" ht="15.75" customHeight="1">
      <c r="B195" s="959" t="s">
        <v>789</v>
      </c>
      <c r="C195" s="978"/>
      <c r="D195" s="979"/>
      <c r="E195" s="979"/>
      <c r="F195" s="979"/>
      <c r="G195" s="979"/>
      <c r="H195" s="980"/>
      <c r="I195" s="1003">
        <f t="shared" si="4"/>
        <v>0</v>
      </c>
      <c r="J195" s="978"/>
      <c r="K195" s="979"/>
      <c r="L195" s="979"/>
      <c r="M195" s="979"/>
      <c r="N195" s="979"/>
      <c r="O195" s="980"/>
      <c r="P195" s="981">
        <f t="shared" si="5"/>
        <v>0</v>
      </c>
    </row>
    <row r="196" spans="2:16" ht="15.75" customHeight="1">
      <c r="B196" s="959" t="s">
        <v>790</v>
      </c>
      <c r="C196" s="978"/>
      <c r="D196" s="979"/>
      <c r="E196" s="979"/>
      <c r="F196" s="979"/>
      <c r="G196" s="979"/>
      <c r="H196" s="980"/>
      <c r="I196" s="1003">
        <f t="shared" si="4"/>
        <v>0</v>
      </c>
      <c r="J196" s="978"/>
      <c r="K196" s="979"/>
      <c r="L196" s="979"/>
      <c r="M196" s="979"/>
      <c r="N196" s="979"/>
      <c r="O196" s="980"/>
      <c r="P196" s="981">
        <f t="shared" si="5"/>
        <v>0</v>
      </c>
    </row>
    <row r="197" spans="2:16" ht="15.75" customHeight="1">
      <c r="B197" s="959" t="s">
        <v>791</v>
      </c>
      <c r="C197" s="978"/>
      <c r="D197" s="979"/>
      <c r="E197" s="979"/>
      <c r="F197" s="979"/>
      <c r="G197" s="979"/>
      <c r="H197" s="980"/>
      <c r="I197" s="1003">
        <f t="shared" si="4"/>
        <v>0</v>
      </c>
      <c r="J197" s="978"/>
      <c r="K197" s="979"/>
      <c r="L197" s="979"/>
      <c r="M197" s="979"/>
      <c r="N197" s="979"/>
      <c r="O197" s="980"/>
      <c r="P197" s="981">
        <f t="shared" si="5"/>
        <v>0</v>
      </c>
    </row>
    <row r="198" spans="2:16" ht="15.75" customHeight="1">
      <c r="B198" s="959" t="s">
        <v>792</v>
      </c>
      <c r="C198" s="978"/>
      <c r="D198" s="979"/>
      <c r="E198" s="979"/>
      <c r="F198" s="979"/>
      <c r="G198" s="979"/>
      <c r="H198" s="980"/>
      <c r="I198" s="1003">
        <f t="shared" si="4"/>
        <v>0</v>
      </c>
      <c r="J198" s="978"/>
      <c r="K198" s="979"/>
      <c r="L198" s="979"/>
      <c r="M198" s="979"/>
      <c r="N198" s="979"/>
      <c r="O198" s="980"/>
      <c r="P198" s="981">
        <f t="shared" si="5"/>
        <v>0</v>
      </c>
    </row>
    <row r="199" spans="2:16" ht="15.75" customHeight="1">
      <c r="B199" s="959" t="s">
        <v>793</v>
      </c>
      <c r="C199" s="978"/>
      <c r="D199" s="979"/>
      <c r="E199" s="979"/>
      <c r="F199" s="979"/>
      <c r="G199" s="979"/>
      <c r="H199" s="980"/>
      <c r="I199" s="1003">
        <f t="shared" si="4"/>
        <v>0</v>
      </c>
      <c r="J199" s="978"/>
      <c r="K199" s="979"/>
      <c r="L199" s="979"/>
      <c r="M199" s="979"/>
      <c r="N199" s="979"/>
      <c r="O199" s="980"/>
      <c r="P199" s="981">
        <f t="shared" si="5"/>
        <v>0</v>
      </c>
    </row>
    <row r="200" spans="2:16" ht="15.75" customHeight="1">
      <c r="B200" s="959" t="s">
        <v>794</v>
      </c>
      <c r="C200" s="978"/>
      <c r="D200" s="979"/>
      <c r="E200" s="979"/>
      <c r="F200" s="979"/>
      <c r="G200" s="979"/>
      <c r="H200" s="980"/>
      <c r="I200" s="1003">
        <f t="shared" si="4"/>
        <v>0</v>
      </c>
      <c r="J200" s="978"/>
      <c r="K200" s="979"/>
      <c r="L200" s="979"/>
      <c r="M200" s="979"/>
      <c r="N200" s="979"/>
      <c r="O200" s="980"/>
      <c r="P200" s="981">
        <f t="shared" si="5"/>
        <v>0</v>
      </c>
    </row>
    <row r="201" spans="2:16" ht="15.75" customHeight="1">
      <c r="B201" s="959" t="s">
        <v>795</v>
      </c>
      <c r="C201" s="978"/>
      <c r="D201" s="979"/>
      <c r="E201" s="979"/>
      <c r="F201" s="979"/>
      <c r="G201" s="979"/>
      <c r="H201" s="980"/>
      <c r="I201" s="1003">
        <f t="shared" si="4"/>
        <v>0</v>
      </c>
      <c r="J201" s="978"/>
      <c r="K201" s="979"/>
      <c r="L201" s="979"/>
      <c r="M201" s="979"/>
      <c r="N201" s="979"/>
      <c r="O201" s="980"/>
      <c r="P201" s="981">
        <f t="shared" si="5"/>
        <v>0</v>
      </c>
    </row>
    <row r="202" spans="2:16" ht="15.75" customHeight="1">
      <c r="B202" s="959" t="s">
        <v>796</v>
      </c>
      <c r="C202" s="978"/>
      <c r="D202" s="979"/>
      <c r="E202" s="979"/>
      <c r="F202" s="979"/>
      <c r="G202" s="979"/>
      <c r="H202" s="980"/>
      <c r="I202" s="1003">
        <f t="shared" ref="I202:I265" si="6">SUM(C202:H202)</f>
        <v>0</v>
      </c>
      <c r="J202" s="978"/>
      <c r="K202" s="979"/>
      <c r="L202" s="979"/>
      <c r="M202" s="979"/>
      <c r="N202" s="979"/>
      <c r="O202" s="980"/>
      <c r="P202" s="981">
        <f t="shared" ref="P202:P265" si="7">SUM(J202:O202)</f>
        <v>0</v>
      </c>
    </row>
    <row r="203" spans="2:16" ht="15.75" customHeight="1">
      <c r="B203" s="959" t="s">
        <v>797</v>
      </c>
      <c r="C203" s="978"/>
      <c r="D203" s="979"/>
      <c r="E203" s="979"/>
      <c r="F203" s="979"/>
      <c r="G203" s="979"/>
      <c r="H203" s="980"/>
      <c r="I203" s="1003">
        <f t="shared" si="6"/>
        <v>0</v>
      </c>
      <c r="J203" s="978"/>
      <c r="K203" s="979"/>
      <c r="L203" s="979"/>
      <c r="M203" s="979"/>
      <c r="N203" s="979"/>
      <c r="O203" s="980"/>
      <c r="P203" s="981">
        <f t="shared" si="7"/>
        <v>0</v>
      </c>
    </row>
    <row r="204" spans="2:16" ht="15.75" customHeight="1">
      <c r="B204" s="959" t="s">
        <v>798</v>
      </c>
      <c r="C204" s="978"/>
      <c r="D204" s="979"/>
      <c r="E204" s="979"/>
      <c r="F204" s="979"/>
      <c r="G204" s="979"/>
      <c r="H204" s="980"/>
      <c r="I204" s="1003">
        <f t="shared" si="6"/>
        <v>0</v>
      </c>
      <c r="J204" s="978"/>
      <c r="K204" s="979"/>
      <c r="L204" s="979"/>
      <c r="M204" s="979"/>
      <c r="N204" s="979"/>
      <c r="O204" s="980"/>
      <c r="P204" s="981">
        <f t="shared" si="7"/>
        <v>0</v>
      </c>
    </row>
    <row r="205" spans="2:16" ht="15.75" customHeight="1">
      <c r="B205" s="959" t="s">
        <v>799</v>
      </c>
      <c r="C205" s="978"/>
      <c r="D205" s="979"/>
      <c r="E205" s="979"/>
      <c r="F205" s="979"/>
      <c r="G205" s="979"/>
      <c r="H205" s="980"/>
      <c r="I205" s="1003">
        <f t="shared" si="6"/>
        <v>0</v>
      </c>
      <c r="J205" s="978"/>
      <c r="K205" s="979"/>
      <c r="L205" s="979"/>
      <c r="M205" s="979"/>
      <c r="N205" s="979"/>
      <c r="O205" s="980"/>
      <c r="P205" s="981">
        <f t="shared" si="7"/>
        <v>0</v>
      </c>
    </row>
    <row r="206" spans="2:16" ht="15.75" customHeight="1">
      <c r="B206" s="959" t="s">
        <v>800</v>
      </c>
      <c r="C206" s="978"/>
      <c r="D206" s="979"/>
      <c r="E206" s="979"/>
      <c r="F206" s="979"/>
      <c r="G206" s="979"/>
      <c r="H206" s="980"/>
      <c r="I206" s="1003">
        <f t="shared" si="6"/>
        <v>0</v>
      </c>
      <c r="J206" s="978"/>
      <c r="K206" s="979"/>
      <c r="L206" s="979"/>
      <c r="M206" s="979"/>
      <c r="N206" s="979"/>
      <c r="O206" s="980"/>
      <c r="P206" s="981">
        <f t="shared" si="7"/>
        <v>0</v>
      </c>
    </row>
    <row r="207" spans="2:16" ht="15.75" customHeight="1">
      <c r="B207" s="959" t="s">
        <v>801</v>
      </c>
      <c r="C207" s="978"/>
      <c r="D207" s="979"/>
      <c r="E207" s="979"/>
      <c r="F207" s="979"/>
      <c r="G207" s="979"/>
      <c r="H207" s="980"/>
      <c r="I207" s="1003">
        <f t="shared" si="6"/>
        <v>0</v>
      </c>
      <c r="J207" s="978"/>
      <c r="K207" s="979"/>
      <c r="L207" s="979"/>
      <c r="M207" s="979"/>
      <c r="N207" s="979"/>
      <c r="O207" s="980"/>
      <c r="P207" s="981">
        <f t="shared" si="7"/>
        <v>0</v>
      </c>
    </row>
    <row r="208" spans="2:16" ht="15.75" customHeight="1">
      <c r="B208" s="959" t="s">
        <v>802</v>
      </c>
      <c r="C208" s="978"/>
      <c r="D208" s="979"/>
      <c r="E208" s="979"/>
      <c r="F208" s="979"/>
      <c r="G208" s="979"/>
      <c r="H208" s="980"/>
      <c r="I208" s="1003">
        <f t="shared" si="6"/>
        <v>0</v>
      </c>
      <c r="J208" s="978"/>
      <c r="K208" s="979"/>
      <c r="L208" s="979"/>
      <c r="M208" s="979"/>
      <c r="N208" s="979"/>
      <c r="O208" s="980"/>
      <c r="P208" s="981">
        <f t="shared" si="7"/>
        <v>0</v>
      </c>
    </row>
    <row r="209" spans="2:16" ht="15.75" customHeight="1">
      <c r="B209" s="959" t="s">
        <v>803</v>
      </c>
      <c r="C209" s="978"/>
      <c r="D209" s="979"/>
      <c r="E209" s="979"/>
      <c r="F209" s="979"/>
      <c r="G209" s="979"/>
      <c r="H209" s="980"/>
      <c r="I209" s="1003">
        <f t="shared" si="6"/>
        <v>0</v>
      </c>
      <c r="J209" s="978"/>
      <c r="K209" s="979"/>
      <c r="L209" s="979"/>
      <c r="M209" s="979"/>
      <c r="N209" s="979"/>
      <c r="O209" s="980"/>
      <c r="P209" s="981">
        <f t="shared" si="7"/>
        <v>0</v>
      </c>
    </row>
    <row r="210" spans="2:16" ht="15.75" customHeight="1">
      <c r="B210" s="959" t="s">
        <v>804</v>
      </c>
      <c r="C210" s="978"/>
      <c r="D210" s="979"/>
      <c r="E210" s="979"/>
      <c r="F210" s="979"/>
      <c r="G210" s="979"/>
      <c r="H210" s="980"/>
      <c r="I210" s="1003">
        <f t="shared" si="6"/>
        <v>0</v>
      </c>
      <c r="J210" s="978"/>
      <c r="K210" s="979"/>
      <c r="L210" s="979"/>
      <c r="M210" s="979"/>
      <c r="N210" s="979"/>
      <c r="O210" s="980"/>
      <c r="P210" s="981">
        <f t="shared" si="7"/>
        <v>0</v>
      </c>
    </row>
    <row r="211" spans="2:16" ht="15.75" customHeight="1">
      <c r="B211" s="959" t="s">
        <v>805</v>
      </c>
      <c r="C211" s="978"/>
      <c r="D211" s="979"/>
      <c r="E211" s="979"/>
      <c r="F211" s="979"/>
      <c r="G211" s="979"/>
      <c r="H211" s="980"/>
      <c r="I211" s="1003">
        <f t="shared" si="6"/>
        <v>0</v>
      </c>
      <c r="J211" s="978"/>
      <c r="K211" s="979"/>
      <c r="L211" s="979"/>
      <c r="M211" s="979"/>
      <c r="N211" s="979"/>
      <c r="O211" s="980"/>
      <c r="P211" s="981">
        <f t="shared" si="7"/>
        <v>0</v>
      </c>
    </row>
    <row r="212" spans="2:16" ht="15.75" customHeight="1">
      <c r="B212" s="959" t="s">
        <v>806</v>
      </c>
      <c r="C212" s="978"/>
      <c r="D212" s="979"/>
      <c r="E212" s="979"/>
      <c r="F212" s="979"/>
      <c r="G212" s="979"/>
      <c r="H212" s="980"/>
      <c r="I212" s="1003">
        <f t="shared" si="6"/>
        <v>0</v>
      </c>
      <c r="J212" s="978"/>
      <c r="K212" s="979"/>
      <c r="L212" s="979"/>
      <c r="M212" s="979"/>
      <c r="N212" s="979"/>
      <c r="O212" s="980"/>
      <c r="P212" s="981">
        <f t="shared" si="7"/>
        <v>0</v>
      </c>
    </row>
    <row r="213" spans="2:16" ht="15.75" customHeight="1">
      <c r="B213" s="959" t="s">
        <v>807</v>
      </c>
      <c r="C213" s="978"/>
      <c r="D213" s="979"/>
      <c r="E213" s="979"/>
      <c r="F213" s="979"/>
      <c r="G213" s="979"/>
      <c r="H213" s="980"/>
      <c r="I213" s="1003">
        <f t="shared" si="6"/>
        <v>0</v>
      </c>
      <c r="J213" s="978"/>
      <c r="K213" s="979"/>
      <c r="L213" s="979"/>
      <c r="M213" s="979"/>
      <c r="N213" s="979"/>
      <c r="O213" s="980"/>
      <c r="P213" s="981">
        <f t="shared" si="7"/>
        <v>0</v>
      </c>
    </row>
    <row r="214" spans="2:16" ht="15.75" customHeight="1">
      <c r="B214" s="959" t="s">
        <v>808</v>
      </c>
      <c r="C214" s="978"/>
      <c r="D214" s="979"/>
      <c r="E214" s="979"/>
      <c r="F214" s="979"/>
      <c r="G214" s="979"/>
      <c r="H214" s="980"/>
      <c r="I214" s="1003">
        <f t="shared" si="6"/>
        <v>0</v>
      </c>
      <c r="J214" s="978"/>
      <c r="K214" s="979"/>
      <c r="L214" s="979"/>
      <c r="M214" s="979"/>
      <c r="N214" s="979"/>
      <c r="O214" s="980"/>
      <c r="P214" s="981">
        <f t="shared" si="7"/>
        <v>0</v>
      </c>
    </row>
    <row r="215" spans="2:16" ht="15.75" customHeight="1">
      <c r="B215" s="959" t="s">
        <v>809</v>
      </c>
      <c r="C215" s="978"/>
      <c r="D215" s="979"/>
      <c r="E215" s="979"/>
      <c r="F215" s="979"/>
      <c r="G215" s="979"/>
      <c r="H215" s="980"/>
      <c r="I215" s="1003">
        <f t="shared" si="6"/>
        <v>0</v>
      </c>
      <c r="J215" s="978"/>
      <c r="K215" s="979"/>
      <c r="L215" s="979"/>
      <c r="M215" s="979"/>
      <c r="N215" s="979"/>
      <c r="O215" s="980"/>
      <c r="P215" s="981">
        <f t="shared" si="7"/>
        <v>0</v>
      </c>
    </row>
    <row r="216" spans="2:16" ht="15.75" customHeight="1">
      <c r="B216" s="959" t="s">
        <v>810</v>
      </c>
      <c r="C216" s="978"/>
      <c r="D216" s="979"/>
      <c r="E216" s="979"/>
      <c r="F216" s="979"/>
      <c r="G216" s="979"/>
      <c r="H216" s="980"/>
      <c r="I216" s="1003">
        <f t="shared" si="6"/>
        <v>0</v>
      </c>
      <c r="J216" s="978"/>
      <c r="K216" s="979"/>
      <c r="L216" s="979"/>
      <c r="M216" s="979"/>
      <c r="N216" s="979"/>
      <c r="O216" s="980"/>
      <c r="P216" s="981">
        <f t="shared" si="7"/>
        <v>0</v>
      </c>
    </row>
    <row r="217" spans="2:16" ht="15.75" customHeight="1">
      <c r="B217" s="959" t="s">
        <v>811</v>
      </c>
      <c r="C217" s="978"/>
      <c r="D217" s="979"/>
      <c r="E217" s="979"/>
      <c r="F217" s="979"/>
      <c r="G217" s="979"/>
      <c r="H217" s="980"/>
      <c r="I217" s="1003">
        <f t="shared" si="6"/>
        <v>0</v>
      </c>
      <c r="J217" s="978"/>
      <c r="K217" s="979"/>
      <c r="L217" s="979"/>
      <c r="M217" s="979"/>
      <c r="N217" s="979"/>
      <c r="O217" s="980"/>
      <c r="P217" s="981">
        <f t="shared" si="7"/>
        <v>0</v>
      </c>
    </row>
    <row r="218" spans="2:16" ht="15.75" customHeight="1">
      <c r="B218" s="959" t="s">
        <v>812</v>
      </c>
      <c r="C218" s="978"/>
      <c r="D218" s="979"/>
      <c r="E218" s="979"/>
      <c r="F218" s="979"/>
      <c r="G218" s="979"/>
      <c r="H218" s="980"/>
      <c r="I218" s="1003">
        <f t="shared" si="6"/>
        <v>0</v>
      </c>
      <c r="J218" s="978"/>
      <c r="K218" s="979"/>
      <c r="L218" s="979"/>
      <c r="M218" s="979"/>
      <c r="N218" s="979"/>
      <c r="O218" s="980"/>
      <c r="P218" s="981">
        <f t="shared" si="7"/>
        <v>0</v>
      </c>
    </row>
    <row r="219" spans="2:16" ht="15.75" customHeight="1">
      <c r="B219" s="959" t="s">
        <v>813</v>
      </c>
      <c r="C219" s="978"/>
      <c r="D219" s="979"/>
      <c r="E219" s="979"/>
      <c r="F219" s="979"/>
      <c r="G219" s="979"/>
      <c r="H219" s="980"/>
      <c r="I219" s="1003">
        <f t="shared" si="6"/>
        <v>0</v>
      </c>
      <c r="J219" s="978"/>
      <c r="K219" s="979"/>
      <c r="L219" s="979"/>
      <c r="M219" s="979"/>
      <c r="N219" s="979"/>
      <c r="O219" s="980"/>
      <c r="P219" s="981">
        <f t="shared" si="7"/>
        <v>0</v>
      </c>
    </row>
    <row r="220" spans="2:16" ht="15.75" customHeight="1">
      <c r="B220" s="959" t="s">
        <v>814</v>
      </c>
      <c r="C220" s="978"/>
      <c r="D220" s="979"/>
      <c r="E220" s="979"/>
      <c r="F220" s="979"/>
      <c r="G220" s="979"/>
      <c r="H220" s="980"/>
      <c r="I220" s="1003">
        <f t="shared" si="6"/>
        <v>0</v>
      </c>
      <c r="J220" s="978"/>
      <c r="K220" s="979"/>
      <c r="L220" s="979"/>
      <c r="M220" s="979"/>
      <c r="N220" s="979"/>
      <c r="O220" s="980"/>
      <c r="P220" s="981">
        <f t="shared" si="7"/>
        <v>0</v>
      </c>
    </row>
    <row r="221" spans="2:16" ht="15.75" customHeight="1">
      <c r="B221" s="959" t="s">
        <v>815</v>
      </c>
      <c r="C221" s="978"/>
      <c r="D221" s="979"/>
      <c r="E221" s="979"/>
      <c r="F221" s="979"/>
      <c r="G221" s="979"/>
      <c r="H221" s="980"/>
      <c r="I221" s="1003">
        <f t="shared" si="6"/>
        <v>0</v>
      </c>
      <c r="J221" s="978"/>
      <c r="K221" s="979"/>
      <c r="L221" s="979"/>
      <c r="M221" s="979"/>
      <c r="N221" s="979"/>
      <c r="O221" s="980"/>
      <c r="P221" s="981">
        <f t="shared" si="7"/>
        <v>0</v>
      </c>
    </row>
    <row r="222" spans="2:16" ht="15.75" customHeight="1">
      <c r="B222" s="959" t="s">
        <v>816</v>
      </c>
      <c r="C222" s="978"/>
      <c r="D222" s="979"/>
      <c r="E222" s="979"/>
      <c r="F222" s="979"/>
      <c r="G222" s="979"/>
      <c r="H222" s="980"/>
      <c r="I222" s="1003">
        <f t="shared" si="6"/>
        <v>0</v>
      </c>
      <c r="J222" s="978"/>
      <c r="K222" s="979"/>
      <c r="L222" s="979"/>
      <c r="M222" s="979"/>
      <c r="N222" s="979"/>
      <c r="O222" s="980"/>
      <c r="P222" s="981">
        <f t="shared" si="7"/>
        <v>0</v>
      </c>
    </row>
    <row r="223" spans="2:16" ht="15.75" customHeight="1">
      <c r="B223" s="959" t="s">
        <v>817</v>
      </c>
      <c r="C223" s="978"/>
      <c r="D223" s="979"/>
      <c r="E223" s="979"/>
      <c r="F223" s="979"/>
      <c r="G223" s="979"/>
      <c r="H223" s="980"/>
      <c r="I223" s="1003">
        <f t="shared" si="6"/>
        <v>0</v>
      </c>
      <c r="J223" s="978"/>
      <c r="K223" s="979"/>
      <c r="L223" s="979"/>
      <c r="M223" s="979"/>
      <c r="N223" s="979"/>
      <c r="O223" s="980"/>
      <c r="P223" s="981">
        <f t="shared" si="7"/>
        <v>0</v>
      </c>
    </row>
    <row r="224" spans="2:16" ht="15.75" customHeight="1">
      <c r="B224" s="959" t="s">
        <v>818</v>
      </c>
      <c r="C224" s="978"/>
      <c r="D224" s="979"/>
      <c r="E224" s="979"/>
      <c r="F224" s="979"/>
      <c r="G224" s="979"/>
      <c r="H224" s="980"/>
      <c r="I224" s="1003">
        <f t="shared" si="6"/>
        <v>0</v>
      </c>
      <c r="J224" s="978"/>
      <c r="K224" s="979"/>
      <c r="L224" s="979"/>
      <c r="M224" s="979"/>
      <c r="N224" s="979"/>
      <c r="O224" s="980"/>
      <c r="P224" s="981">
        <f t="shared" si="7"/>
        <v>0</v>
      </c>
    </row>
    <row r="225" spans="2:16" ht="15.75" customHeight="1">
      <c r="B225" s="959" t="s">
        <v>819</v>
      </c>
      <c r="C225" s="978"/>
      <c r="D225" s="979"/>
      <c r="E225" s="979"/>
      <c r="F225" s="979"/>
      <c r="G225" s="979"/>
      <c r="H225" s="980"/>
      <c r="I225" s="1003">
        <f t="shared" si="6"/>
        <v>0</v>
      </c>
      <c r="J225" s="978"/>
      <c r="K225" s="979"/>
      <c r="L225" s="979"/>
      <c r="M225" s="979"/>
      <c r="N225" s="979"/>
      <c r="O225" s="980"/>
      <c r="P225" s="981">
        <f t="shared" si="7"/>
        <v>0</v>
      </c>
    </row>
    <row r="226" spans="2:16" ht="15.75" customHeight="1">
      <c r="B226" s="959" t="s">
        <v>820</v>
      </c>
      <c r="C226" s="978"/>
      <c r="D226" s="979"/>
      <c r="E226" s="979"/>
      <c r="F226" s="979"/>
      <c r="G226" s="979"/>
      <c r="H226" s="980"/>
      <c r="I226" s="1003">
        <f t="shared" si="6"/>
        <v>0</v>
      </c>
      <c r="J226" s="978"/>
      <c r="K226" s="979"/>
      <c r="L226" s="979"/>
      <c r="M226" s="979"/>
      <c r="N226" s="979"/>
      <c r="O226" s="980"/>
      <c r="P226" s="981">
        <f t="shared" si="7"/>
        <v>0</v>
      </c>
    </row>
    <row r="227" spans="2:16" ht="15.75" customHeight="1">
      <c r="B227" s="959" t="s">
        <v>821</v>
      </c>
      <c r="C227" s="978"/>
      <c r="D227" s="979"/>
      <c r="E227" s="979"/>
      <c r="F227" s="979"/>
      <c r="G227" s="979"/>
      <c r="H227" s="980"/>
      <c r="I227" s="1003">
        <f t="shared" si="6"/>
        <v>0</v>
      </c>
      <c r="J227" s="978"/>
      <c r="K227" s="979"/>
      <c r="L227" s="979"/>
      <c r="M227" s="979"/>
      <c r="N227" s="979"/>
      <c r="O227" s="980"/>
      <c r="P227" s="981">
        <f t="shared" si="7"/>
        <v>0</v>
      </c>
    </row>
    <row r="228" spans="2:16" ht="15.75" customHeight="1">
      <c r="B228" s="959" t="s">
        <v>822</v>
      </c>
      <c r="C228" s="978"/>
      <c r="D228" s="979"/>
      <c r="E228" s="979"/>
      <c r="F228" s="979"/>
      <c r="G228" s="979"/>
      <c r="H228" s="980"/>
      <c r="I228" s="1003">
        <f t="shared" si="6"/>
        <v>0</v>
      </c>
      <c r="J228" s="978"/>
      <c r="K228" s="979"/>
      <c r="L228" s="979"/>
      <c r="M228" s="979"/>
      <c r="N228" s="979"/>
      <c r="O228" s="980"/>
      <c r="P228" s="981">
        <f t="shared" si="7"/>
        <v>0</v>
      </c>
    </row>
    <row r="229" spans="2:16" ht="15.75" customHeight="1">
      <c r="B229" s="959" t="s">
        <v>823</v>
      </c>
      <c r="C229" s="978"/>
      <c r="D229" s="979"/>
      <c r="E229" s="979"/>
      <c r="F229" s="979"/>
      <c r="G229" s="979"/>
      <c r="H229" s="980"/>
      <c r="I229" s="1003">
        <f t="shared" si="6"/>
        <v>0</v>
      </c>
      <c r="J229" s="978"/>
      <c r="K229" s="979"/>
      <c r="L229" s="979"/>
      <c r="M229" s="979"/>
      <c r="N229" s="979"/>
      <c r="O229" s="980"/>
      <c r="P229" s="981">
        <f t="shared" si="7"/>
        <v>0</v>
      </c>
    </row>
    <row r="230" spans="2:16" ht="15.75" customHeight="1">
      <c r="B230" s="959" t="s">
        <v>824</v>
      </c>
      <c r="C230" s="978"/>
      <c r="D230" s="979"/>
      <c r="E230" s="979"/>
      <c r="F230" s="979"/>
      <c r="G230" s="979"/>
      <c r="H230" s="980"/>
      <c r="I230" s="1003">
        <f t="shared" si="6"/>
        <v>0</v>
      </c>
      <c r="J230" s="978"/>
      <c r="K230" s="979"/>
      <c r="L230" s="979"/>
      <c r="M230" s="979"/>
      <c r="N230" s="979"/>
      <c r="O230" s="980"/>
      <c r="P230" s="981">
        <f t="shared" si="7"/>
        <v>0</v>
      </c>
    </row>
    <row r="231" spans="2:16" ht="15.75" customHeight="1">
      <c r="B231" s="959" t="s">
        <v>825</v>
      </c>
      <c r="C231" s="978"/>
      <c r="D231" s="979"/>
      <c r="E231" s="979"/>
      <c r="F231" s="979"/>
      <c r="G231" s="979"/>
      <c r="H231" s="980"/>
      <c r="I231" s="1003">
        <f t="shared" si="6"/>
        <v>0</v>
      </c>
      <c r="J231" s="978"/>
      <c r="K231" s="979"/>
      <c r="L231" s="979"/>
      <c r="M231" s="979"/>
      <c r="N231" s="979"/>
      <c r="O231" s="980"/>
      <c r="P231" s="981">
        <f t="shared" si="7"/>
        <v>0</v>
      </c>
    </row>
    <row r="232" spans="2:16" ht="15.75" customHeight="1">
      <c r="B232" s="959" t="s">
        <v>826</v>
      </c>
      <c r="C232" s="978"/>
      <c r="D232" s="979"/>
      <c r="E232" s="979"/>
      <c r="F232" s="979"/>
      <c r="G232" s="979"/>
      <c r="H232" s="980"/>
      <c r="I232" s="1003">
        <f t="shared" si="6"/>
        <v>0</v>
      </c>
      <c r="J232" s="978"/>
      <c r="K232" s="979"/>
      <c r="L232" s="979"/>
      <c r="M232" s="979"/>
      <c r="N232" s="979"/>
      <c r="O232" s="980"/>
      <c r="P232" s="981">
        <f t="shared" si="7"/>
        <v>0</v>
      </c>
    </row>
    <row r="233" spans="2:16" ht="15.75" customHeight="1">
      <c r="B233" s="959" t="s">
        <v>827</v>
      </c>
      <c r="C233" s="978"/>
      <c r="D233" s="979"/>
      <c r="E233" s="979"/>
      <c r="F233" s="979"/>
      <c r="G233" s="979"/>
      <c r="H233" s="980"/>
      <c r="I233" s="1003">
        <f t="shared" si="6"/>
        <v>0</v>
      </c>
      <c r="J233" s="978"/>
      <c r="K233" s="979"/>
      <c r="L233" s="979"/>
      <c r="M233" s="979"/>
      <c r="N233" s="979"/>
      <c r="O233" s="980"/>
      <c r="P233" s="981">
        <f t="shared" si="7"/>
        <v>0</v>
      </c>
    </row>
    <row r="234" spans="2:16" ht="15.75" customHeight="1">
      <c r="B234" s="959" t="s">
        <v>828</v>
      </c>
      <c r="C234" s="978"/>
      <c r="D234" s="979"/>
      <c r="E234" s="979"/>
      <c r="F234" s="979"/>
      <c r="G234" s="979"/>
      <c r="H234" s="980"/>
      <c r="I234" s="1003">
        <f t="shared" si="6"/>
        <v>0</v>
      </c>
      <c r="J234" s="978"/>
      <c r="K234" s="979"/>
      <c r="L234" s="979"/>
      <c r="M234" s="979"/>
      <c r="N234" s="979"/>
      <c r="O234" s="980"/>
      <c r="P234" s="981">
        <f t="shared" si="7"/>
        <v>0</v>
      </c>
    </row>
    <row r="235" spans="2:16" ht="15.75" customHeight="1">
      <c r="B235" s="959" t="s">
        <v>829</v>
      </c>
      <c r="C235" s="978"/>
      <c r="D235" s="979"/>
      <c r="E235" s="979"/>
      <c r="F235" s="979"/>
      <c r="G235" s="979"/>
      <c r="H235" s="980"/>
      <c r="I235" s="1003">
        <f t="shared" si="6"/>
        <v>0</v>
      </c>
      <c r="J235" s="978"/>
      <c r="K235" s="979"/>
      <c r="L235" s="979"/>
      <c r="M235" s="979"/>
      <c r="N235" s="979"/>
      <c r="O235" s="980"/>
      <c r="P235" s="981">
        <f t="shared" si="7"/>
        <v>0</v>
      </c>
    </row>
    <row r="236" spans="2:16" ht="15.75" customHeight="1">
      <c r="B236" s="959" t="s">
        <v>830</v>
      </c>
      <c r="C236" s="978"/>
      <c r="D236" s="979"/>
      <c r="E236" s="979"/>
      <c r="F236" s="979"/>
      <c r="G236" s="979"/>
      <c r="H236" s="980"/>
      <c r="I236" s="1003">
        <f t="shared" si="6"/>
        <v>0</v>
      </c>
      <c r="J236" s="978"/>
      <c r="K236" s="979"/>
      <c r="L236" s="979"/>
      <c r="M236" s="979"/>
      <c r="N236" s="979"/>
      <c r="O236" s="980"/>
      <c r="P236" s="981">
        <f t="shared" si="7"/>
        <v>0</v>
      </c>
    </row>
    <row r="237" spans="2:16" ht="15.75" customHeight="1">
      <c r="B237" s="959" t="s">
        <v>831</v>
      </c>
      <c r="C237" s="978"/>
      <c r="D237" s="979"/>
      <c r="E237" s="979"/>
      <c r="F237" s="979"/>
      <c r="G237" s="979"/>
      <c r="H237" s="980"/>
      <c r="I237" s="1003">
        <f t="shared" si="6"/>
        <v>0</v>
      </c>
      <c r="J237" s="978"/>
      <c r="K237" s="979"/>
      <c r="L237" s="979"/>
      <c r="M237" s="979"/>
      <c r="N237" s="979"/>
      <c r="O237" s="980"/>
      <c r="P237" s="981">
        <f t="shared" si="7"/>
        <v>0</v>
      </c>
    </row>
    <row r="238" spans="2:16" ht="15.75" customHeight="1">
      <c r="B238" s="959" t="s">
        <v>832</v>
      </c>
      <c r="C238" s="978"/>
      <c r="D238" s="979"/>
      <c r="E238" s="979"/>
      <c r="F238" s="979"/>
      <c r="G238" s="979"/>
      <c r="H238" s="980"/>
      <c r="I238" s="1003">
        <f t="shared" si="6"/>
        <v>0</v>
      </c>
      <c r="J238" s="978"/>
      <c r="K238" s="979"/>
      <c r="L238" s="979"/>
      <c r="M238" s="979"/>
      <c r="N238" s="979"/>
      <c r="O238" s="980"/>
      <c r="P238" s="981">
        <f t="shared" si="7"/>
        <v>0</v>
      </c>
    </row>
    <row r="239" spans="2:16" ht="15.75" customHeight="1">
      <c r="B239" s="959" t="s">
        <v>833</v>
      </c>
      <c r="C239" s="978"/>
      <c r="D239" s="979"/>
      <c r="E239" s="979"/>
      <c r="F239" s="979"/>
      <c r="G239" s="979"/>
      <c r="H239" s="980"/>
      <c r="I239" s="1003">
        <f t="shared" si="6"/>
        <v>0</v>
      </c>
      <c r="J239" s="978"/>
      <c r="K239" s="979"/>
      <c r="L239" s="979"/>
      <c r="M239" s="979"/>
      <c r="N239" s="979"/>
      <c r="O239" s="980"/>
      <c r="P239" s="981">
        <f t="shared" si="7"/>
        <v>0</v>
      </c>
    </row>
    <row r="240" spans="2:16" ht="15.75" customHeight="1">
      <c r="B240" s="959" t="s">
        <v>834</v>
      </c>
      <c r="C240" s="978"/>
      <c r="D240" s="979"/>
      <c r="E240" s="979"/>
      <c r="F240" s="979"/>
      <c r="G240" s="979"/>
      <c r="H240" s="980"/>
      <c r="I240" s="1003">
        <f t="shared" si="6"/>
        <v>0</v>
      </c>
      <c r="J240" s="978"/>
      <c r="K240" s="979"/>
      <c r="L240" s="979"/>
      <c r="M240" s="979"/>
      <c r="N240" s="979"/>
      <c r="O240" s="980"/>
      <c r="P240" s="981">
        <f t="shared" si="7"/>
        <v>0</v>
      </c>
    </row>
    <row r="241" spans="2:16" ht="15.75" customHeight="1">
      <c r="B241" s="959" t="s">
        <v>835</v>
      </c>
      <c r="C241" s="978"/>
      <c r="D241" s="979"/>
      <c r="E241" s="979"/>
      <c r="F241" s="979"/>
      <c r="G241" s="979"/>
      <c r="H241" s="980"/>
      <c r="I241" s="1003">
        <f t="shared" si="6"/>
        <v>0</v>
      </c>
      <c r="J241" s="978"/>
      <c r="K241" s="979"/>
      <c r="L241" s="979"/>
      <c r="M241" s="979"/>
      <c r="N241" s="979"/>
      <c r="O241" s="980"/>
      <c r="P241" s="981">
        <f t="shared" si="7"/>
        <v>0</v>
      </c>
    </row>
    <row r="242" spans="2:16" ht="15.75" customHeight="1">
      <c r="B242" s="959" t="s">
        <v>836</v>
      </c>
      <c r="C242" s="978"/>
      <c r="D242" s="979"/>
      <c r="E242" s="979"/>
      <c r="F242" s="979"/>
      <c r="G242" s="979"/>
      <c r="H242" s="980"/>
      <c r="I242" s="1003">
        <f t="shared" si="6"/>
        <v>0</v>
      </c>
      <c r="J242" s="978"/>
      <c r="K242" s="979"/>
      <c r="L242" s="979"/>
      <c r="M242" s="979"/>
      <c r="N242" s="979"/>
      <c r="O242" s="980"/>
      <c r="P242" s="981">
        <f t="shared" si="7"/>
        <v>0</v>
      </c>
    </row>
    <row r="243" spans="2:16" ht="15.75" customHeight="1">
      <c r="B243" s="959" t="s">
        <v>837</v>
      </c>
      <c r="C243" s="978"/>
      <c r="D243" s="979"/>
      <c r="E243" s="979"/>
      <c r="F243" s="979"/>
      <c r="G243" s="979"/>
      <c r="H243" s="980"/>
      <c r="I243" s="1003">
        <f t="shared" si="6"/>
        <v>0</v>
      </c>
      <c r="J243" s="978"/>
      <c r="K243" s="979"/>
      <c r="L243" s="979"/>
      <c r="M243" s="979"/>
      <c r="N243" s="979"/>
      <c r="O243" s="980"/>
      <c r="P243" s="981">
        <f t="shared" si="7"/>
        <v>0</v>
      </c>
    </row>
    <row r="244" spans="2:16" ht="15.75" customHeight="1">
      <c r="B244" s="959" t="s">
        <v>838</v>
      </c>
      <c r="C244" s="978"/>
      <c r="D244" s="979"/>
      <c r="E244" s="979"/>
      <c r="F244" s="979"/>
      <c r="G244" s="979"/>
      <c r="H244" s="980"/>
      <c r="I244" s="1003">
        <f t="shared" si="6"/>
        <v>0</v>
      </c>
      <c r="J244" s="978"/>
      <c r="K244" s="979"/>
      <c r="L244" s="979"/>
      <c r="M244" s="979"/>
      <c r="N244" s="979"/>
      <c r="O244" s="980"/>
      <c r="P244" s="981">
        <f t="shared" si="7"/>
        <v>0</v>
      </c>
    </row>
    <row r="245" spans="2:16" ht="15.75" customHeight="1">
      <c r="B245" s="959" t="s">
        <v>839</v>
      </c>
      <c r="C245" s="978"/>
      <c r="D245" s="979"/>
      <c r="E245" s="979"/>
      <c r="F245" s="979"/>
      <c r="G245" s="979"/>
      <c r="H245" s="980"/>
      <c r="I245" s="1003">
        <f t="shared" si="6"/>
        <v>0</v>
      </c>
      <c r="J245" s="978"/>
      <c r="K245" s="979"/>
      <c r="L245" s="979"/>
      <c r="M245" s="979"/>
      <c r="N245" s="979"/>
      <c r="O245" s="980"/>
      <c r="P245" s="981">
        <f t="shared" si="7"/>
        <v>0</v>
      </c>
    </row>
    <row r="246" spans="2:16" ht="15.75" customHeight="1">
      <c r="B246" s="959" t="s">
        <v>840</v>
      </c>
      <c r="C246" s="978"/>
      <c r="D246" s="979"/>
      <c r="E246" s="979"/>
      <c r="F246" s="979"/>
      <c r="G246" s="979"/>
      <c r="H246" s="980"/>
      <c r="I246" s="1003">
        <f t="shared" si="6"/>
        <v>0</v>
      </c>
      <c r="J246" s="978"/>
      <c r="K246" s="979"/>
      <c r="L246" s="979"/>
      <c r="M246" s="979"/>
      <c r="N246" s="979"/>
      <c r="O246" s="980"/>
      <c r="P246" s="981">
        <f t="shared" si="7"/>
        <v>0</v>
      </c>
    </row>
    <row r="247" spans="2:16" ht="15.75" customHeight="1">
      <c r="B247" s="959" t="s">
        <v>841</v>
      </c>
      <c r="C247" s="978"/>
      <c r="D247" s="979"/>
      <c r="E247" s="979"/>
      <c r="F247" s="979"/>
      <c r="G247" s="979"/>
      <c r="H247" s="980"/>
      <c r="I247" s="1003">
        <f t="shared" si="6"/>
        <v>0</v>
      </c>
      <c r="J247" s="978"/>
      <c r="K247" s="979"/>
      <c r="L247" s="979"/>
      <c r="M247" s="979"/>
      <c r="N247" s="979"/>
      <c r="O247" s="980"/>
      <c r="P247" s="981">
        <f t="shared" si="7"/>
        <v>0</v>
      </c>
    </row>
    <row r="248" spans="2:16" ht="15.75" customHeight="1">
      <c r="B248" s="959" t="s">
        <v>842</v>
      </c>
      <c r="C248" s="978"/>
      <c r="D248" s="979"/>
      <c r="E248" s="979"/>
      <c r="F248" s="979"/>
      <c r="G248" s="979"/>
      <c r="H248" s="980"/>
      <c r="I248" s="1003">
        <f t="shared" si="6"/>
        <v>0</v>
      </c>
      <c r="J248" s="978"/>
      <c r="K248" s="979"/>
      <c r="L248" s="979"/>
      <c r="M248" s="979"/>
      <c r="N248" s="979"/>
      <c r="O248" s="980"/>
      <c r="P248" s="981">
        <f t="shared" si="7"/>
        <v>0</v>
      </c>
    </row>
    <row r="249" spans="2:16" ht="15.75" customHeight="1">
      <c r="B249" s="959" t="s">
        <v>843</v>
      </c>
      <c r="C249" s="978"/>
      <c r="D249" s="979"/>
      <c r="E249" s="979"/>
      <c r="F249" s="979"/>
      <c r="G249" s="979"/>
      <c r="H249" s="980"/>
      <c r="I249" s="1003">
        <f t="shared" si="6"/>
        <v>0</v>
      </c>
      <c r="J249" s="978"/>
      <c r="K249" s="979"/>
      <c r="L249" s="979"/>
      <c r="M249" s="979"/>
      <c r="N249" s="979"/>
      <c r="O249" s="980"/>
      <c r="P249" s="981">
        <f t="shared" si="7"/>
        <v>0</v>
      </c>
    </row>
    <row r="250" spans="2:16" ht="15.75" customHeight="1">
      <c r="B250" s="959" t="s">
        <v>844</v>
      </c>
      <c r="C250" s="978"/>
      <c r="D250" s="979"/>
      <c r="E250" s="979"/>
      <c r="F250" s="979"/>
      <c r="G250" s="979"/>
      <c r="H250" s="980"/>
      <c r="I250" s="1003">
        <f t="shared" si="6"/>
        <v>0</v>
      </c>
      <c r="J250" s="978"/>
      <c r="K250" s="979"/>
      <c r="L250" s="979"/>
      <c r="M250" s="979"/>
      <c r="N250" s="979"/>
      <c r="O250" s="980"/>
      <c r="P250" s="981">
        <f t="shared" si="7"/>
        <v>0</v>
      </c>
    </row>
    <row r="251" spans="2:16" ht="15.75" customHeight="1">
      <c r="B251" s="959" t="s">
        <v>845</v>
      </c>
      <c r="C251" s="978"/>
      <c r="D251" s="979"/>
      <c r="E251" s="979"/>
      <c r="F251" s="979"/>
      <c r="G251" s="979"/>
      <c r="H251" s="980"/>
      <c r="I251" s="1003">
        <f t="shared" si="6"/>
        <v>0</v>
      </c>
      <c r="J251" s="978"/>
      <c r="K251" s="979"/>
      <c r="L251" s="979"/>
      <c r="M251" s="979"/>
      <c r="N251" s="979"/>
      <c r="O251" s="980"/>
      <c r="P251" s="981">
        <f t="shared" si="7"/>
        <v>0</v>
      </c>
    </row>
    <row r="252" spans="2:16" ht="15.75" customHeight="1">
      <c r="B252" s="959" t="s">
        <v>846</v>
      </c>
      <c r="C252" s="978"/>
      <c r="D252" s="979"/>
      <c r="E252" s="979"/>
      <c r="F252" s="979"/>
      <c r="G252" s="979"/>
      <c r="H252" s="980"/>
      <c r="I252" s="1003">
        <f t="shared" si="6"/>
        <v>0</v>
      </c>
      <c r="J252" s="978"/>
      <c r="K252" s="979"/>
      <c r="L252" s="979"/>
      <c r="M252" s="979"/>
      <c r="N252" s="979"/>
      <c r="O252" s="980"/>
      <c r="P252" s="981">
        <f t="shared" si="7"/>
        <v>0</v>
      </c>
    </row>
    <row r="253" spans="2:16" ht="15.75" customHeight="1">
      <c r="B253" s="959" t="s">
        <v>847</v>
      </c>
      <c r="C253" s="978"/>
      <c r="D253" s="979"/>
      <c r="E253" s="979"/>
      <c r="F253" s="979"/>
      <c r="G253" s="979"/>
      <c r="H253" s="980"/>
      <c r="I253" s="1003">
        <f t="shared" si="6"/>
        <v>0</v>
      </c>
      <c r="J253" s="978"/>
      <c r="K253" s="979"/>
      <c r="L253" s="979"/>
      <c r="M253" s="979"/>
      <c r="N253" s="979"/>
      <c r="O253" s="980"/>
      <c r="P253" s="981">
        <f t="shared" si="7"/>
        <v>0</v>
      </c>
    </row>
    <row r="254" spans="2:16" ht="15.75" customHeight="1">
      <c r="B254" s="959" t="s">
        <v>848</v>
      </c>
      <c r="C254" s="978"/>
      <c r="D254" s="979"/>
      <c r="E254" s="979"/>
      <c r="F254" s="979"/>
      <c r="G254" s="979"/>
      <c r="H254" s="980"/>
      <c r="I254" s="1003">
        <f t="shared" si="6"/>
        <v>0</v>
      </c>
      <c r="J254" s="978"/>
      <c r="K254" s="979"/>
      <c r="L254" s="979"/>
      <c r="M254" s="979"/>
      <c r="N254" s="979"/>
      <c r="O254" s="980"/>
      <c r="P254" s="981">
        <f t="shared" si="7"/>
        <v>0</v>
      </c>
    </row>
    <row r="255" spans="2:16" ht="15.75" customHeight="1">
      <c r="B255" s="959" t="s">
        <v>849</v>
      </c>
      <c r="C255" s="978"/>
      <c r="D255" s="979"/>
      <c r="E255" s="979"/>
      <c r="F255" s="979"/>
      <c r="G255" s="979"/>
      <c r="H255" s="980"/>
      <c r="I255" s="1003">
        <f t="shared" si="6"/>
        <v>0</v>
      </c>
      <c r="J255" s="978"/>
      <c r="K255" s="979"/>
      <c r="L255" s="979"/>
      <c r="M255" s="979"/>
      <c r="N255" s="979"/>
      <c r="O255" s="980"/>
      <c r="P255" s="981">
        <f t="shared" si="7"/>
        <v>0</v>
      </c>
    </row>
    <row r="256" spans="2:16" ht="15.75" customHeight="1">
      <c r="B256" s="959" t="s">
        <v>850</v>
      </c>
      <c r="C256" s="978"/>
      <c r="D256" s="979"/>
      <c r="E256" s="979"/>
      <c r="F256" s="979"/>
      <c r="G256" s="979"/>
      <c r="H256" s="980"/>
      <c r="I256" s="1003">
        <f t="shared" si="6"/>
        <v>0</v>
      </c>
      <c r="J256" s="978"/>
      <c r="K256" s="979"/>
      <c r="L256" s="979"/>
      <c r="M256" s="979"/>
      <c r="N256" s="979"/>
      <c r="O256" s="980"/>
      <c r="P256" s="981">
        <f t="shared" si="7"/>
        <v>0</v>
      </c>
    </row>
    <row r="257" spans="2:16" ht="15.75" customHeight="1">
      <c r="B257" s="959" t="s">
        <v>851</v>
      </c>
      <c r="C257" s="978"/>
      <c r="D257" s="979"/>
      <c r="E257" s="979"/>
      <c r="F257" s="979"/>
      <c r="G257" s="979"/>
      <c r="H257" s="980"/>
      <c r="I257" s="1003">
        <f t="shared" si="6"/>
        <v>0</v>
      </c>
      <c r="J257" s="978"/>
      <c r="K257" s="979"/>
      <c r="L257" s="979"/>
      <c r="M257" s="979"/>
      <c r="N257" s="979"/>
      <c r="O257" s="980"/>
      <c r="P257" s="981">
        <f t="shared" si="7"/>
        <v>0</v>
      </c>
    </row>
    <row r="258" spans="2:16" ht="15.75" customHeight="1">
      <c r="B258" s="959" t="s">
        <v>852</v>
      </c>
      <c r="C258" s="978"/>
      <c r="D258" s="979"/>
      <c r="E258" s="979"/>
      <c r="F258" s="979"/>
      <c r="G258" s="979"/>
      <c r="H258" s="980"/>
      <c r="I258" s="1003">
        <f t="shared" si="6"/>
        <v>0</v>
      </c>
      <c r="J258" s="978"/>
      <c r="K258" s="979"/>
      <c r="L258" s="979"/>
      <c r="M258" s="979"/>
      <c r="N258" s="979"/>
      <c r="O258" s="980"/>
      <c r="P258" s="981">
        <f t="shared" si="7"/>
        <v>0</v>
      </c>
    </row>
    <row r="259" spans="2:16" ht="15.75" customHeight="1">
      <c r="B259" s="959" t="s">
        <v>853</v>
      </c>
      <c r="C259" s="978"/>
      <c r="D259" s="979"/>
      <c r="E259" s="979"/>
      <c r="F259" s="979"/>
      <c r="G259" s="979"/>
      <c r="H259" s="980"/>
      <c r="I259" s="1003">
        <f t="shared" si="6"/>
        <v>0</v>
      </c>
      <c r="J259" s="978"/>
      <c r="K259" s="979"/>
      <c r="L259" s="979"/>
      <c r="M259" s="979"/>
      <c r="N259" s="979"/>
      <c r="O259" s="980"/>
      <c r="P259" s="981">
        <f t="shared" si="7"/>
        <v>0</v>
      </c>
    </row>
    <row r="260" spans="2:16" ht="15.75" customHeight="1">
      <c r="B260" s="959" t="s">
        <v>854</v>
      </c>
      <c r="C260" s="978"/>
      <c r="D260" s="979"/>
      <c r="E260" s="979"/>
      <c r="F260" s="979"/>
      <c r="G260" s="979"/>
      <c r="H260" s="980"/>
      <c r="I260" s="1003">
        <f t="shared" si="6"/>
        <v>0</v>
      </c>
      <c r="J260" s="978"/>
      <c r="K260" s="979"/>
      <c r="L260" s="979"/>
      <c r="M260" s="979"/>
      <c r="N260" s="979"/>
      <c r="O260" s="980"/>
      <c r="P260" s="981">
        <f t="shared" si="7"/>
        <v>0</v>
      </c>
    </row>
    <row r="261" spans="2:16" ht="15.75" customHeight="1">
      <c r="B261" s="959" t="s">
        <v>855</v>
      </c>
      <c r="C261" s="978"/>
      <c r="D261" s="979"/>
      <c r="E261" s="979"/>
      <c r="F261" s="979"/>
      <c r="G261" s="979"/>
      <c r="H261" s="980"/>
      <c r="I261" s="1003">
        <f t="shared" si="6"/>
        <v>0</v>
      </c>
      <c r="J261" s="978"/>
      <c r="K261" s="979"/>
      <c r="L261" s="979"/>
      <c r="M261" s="979"/>
      <c r="N261" s="979"/>
      <c r="O261" s="980"/>
      <c r="P261" s="981">
        <f t="shared" si="7"/>
        <v>0</v>
      </c>
    </row>
    <row r="262" spans="2:16" ht="15.75" customHeight="1">
      <c r="B262" s="959" t="s">
        <v>856</v>
      </c>
      <c r="C262" s="978"/>
      <c r="D262" s="979"/>
      <c r="E262" s="979"/>
      <c r="F262" s="979"/>
      <c r="G262" s="979"/>
      <c r="H262" s="980"/>
      <c r="I262" s="1003">
        <f t="shared" si="6"/>
        <v>0</v>
      </c>
      <c r="J262" s="978"/>
      <c r="K262" s="979"/>
      <c r="L262" s="979"/>
      <c r="M262" s="979"/>
      <c r="N262" s="979"/>
      <c r="O262" s="980"/>
      <c r="P262" s="981">
        <f t="shared" si="7"/>
        <v>0</v>
      </c>
    </row>
    <row r="263" spans="2:16" ht="15.75" customHeight="1">
      <c r="B263" s="959" t="s">
        <v>857</v>
      </c>
      <c r="C263" s="978"/>
      <c r="D263" s="979"/>
      <c r="E263" s="979"/>
      <c r="F263" s="979"/>
      <c r="G263" s="979"/>
      <c r="H263" s="980"/>
      <c r="I263" s="1003">
        <f t="shared" si="6"/>
        <v>0</v>
      </c>
      <c r="J263" s="978"/>
      <c r="K263" s="979"/>
      <c r="L263" s="979"/>
      <c r="M263" s="979"/>
      <c r="N263" s="979"/>
      <c r="O263" s="980"/>
      <c r="P263" s="981">
        <f t="shared" si="7"/>
        <v>0</v>
      </c>
    </row>
    <row r="264" spans="2:16" ht="15.75" customHeight="1">
      <c r="B264" s="959" t="s">
        <v>858</v>
      </c>
      <c r="C264" s="978"/>
      <c r="D264" s="979"/>
      <c r="E264" s="979"/>
      <c r="F264" s="979"/>
      <c r="G264" s="979"/>
      <c r="H264" s="980"/>
      <c r="I264" s="1003">
        <f t="shared" si="6"/>
        <v>0</v>
      </c>
      <c r="J264" s="978"/>
      <c r="K264" s="979"/>
      <c r="L264" s="979"/>
      <c r="M264" s="979"/>
      <c r="N264" s="979"/>
      <c r="O264" s="980"/>
      <c r="P264" s="981">
        <f t="shared" si="7"/>
        <v>0</v>
      </c>
    </row>
    <row r="265" spans="2:16" ht="15.75" customHeight="1">
      <c r="B265" s="959" t="s">
        <v>859</v>
      </c>
      <c r="C265" s="978"/>
      <c r="D265" s="979"/>
      <c r="E265" s="979"/>
      <c r="F265" s="979"/>
      <c r="G265" s="979"/>
      <c r="H265" s="980"/>
      <c r="I265" s="1003">
        <f t="shared" si="6"/>
        <v>0</v>
      </c>
      <c r="J265" s="978"/>
      <c r="K265" s="979"/>
      <c r="L265" s="979"/>
      <c r="M265" s="979"/>
      <c r="N265" s="979"/>
      <c r="O265" s="980"/>
      <c r="P265" s="981">
        <f t="shared" si="7"/>
        <v>0</v>
      </c>
    </row>
    <row r="266" spans="2:16" ht="15.75" customHeight="1">
      <c r="B266" s="959" t="s">
        <v>860</v>
      </c>
      <c r="C266" s="978"/>
      <c r="D266" s="979"/>
      <c r="E266" s="979"/>
      <c r="F266" s="979"/>
      <c r="G266" s="979"/>
      <c r="H266" s="980"/>
      <c r="I266" s="1003">
        <f t="shared" ref="I266:I329" si="8">SUM(C266:H266)</f>
        <v>0</v>
      </c>
      <c r="J266" s="978"/>
      <c r="K266" s="979"/>
      <c r="L266" s="979"/>
      <c r="M266" s="979"/>
      <c r="N266" s="979"/>
      <c r="O266" s="980"/>
      <c r="P266" s="981">
        <f t="shared" ref="P266:P329" si="9">SUM(J266:O266)</f>
        <v>0</v>
      </c>
    </row>
    <row r="267" spans="2:16" ht="15.75" customHeight="1">
      <c r="B267" s="959" t="s">
        <v>861</v>
      </c>
      <c r="C267" s="978"/>
      <c r="D267" s="979"/>
      <c r="E267" s="979"/>
      <c r="F267" s="979"/>
      <c r="G267" s="979"/>
      <c r="H267" s="980"/>
      <c r="I267" s="1003">
        <f t="shared" si="8"/>
        <v>0</v>
      </c>
      <c r="J267" s="978"/>
      <c r="K267" s="979"/>
      <c r="L267" s="979"/>
      <c r="M267" s="979"/>
      <c r="N267" s="979"/>
      <c r="O267" s="980"/>
      <c r="P267" s="981">
        <f t="shared" si="9"/>
        <v>0</v>
      </c>
    </row>
    <row r="268" spans="2:16" ht="15.75" customHeight="1">
      <c r="B268" s="959" t="s">
        <v>862</v>
      </c>
      <c r="C268" s="978"/>
      <c r="D268" s="979"/>
      <c r="E268" s="979"/>
      <c r="F268" s="979"/>
      <c r="G268" s="979"/>
      <c r="H268" s="980"/>
      <c r="I268" s="1003">
        <f t="shared" si="8"/>
        <v>0</v>
      </c>
      <c r="J268" s="978"/>
      <c r="K268" s="979"/>
      <c r="L268" s="979"/>
      <c r="M268" s="979"/>
      <c r="N268" s="979"/>
      <c r="O268" s="980"/>
      <c r="P268" s="981">
        <f t="shared" si="9"/>
        <v>0</v>
      </c>
    </row>
    <row r="269" spans="2:16" ht="15.75" customHeight="1">
      <c r="B269" s="959" t="s">
        <v>863</v>
      </c>
      <c r="C269" s="978"/>
      <c r="D269" s="979"/>
      <c r="E269" s="979"/>
      <c r="F269" s="979"/>
      <c r="G269" s="979"/>
      <c r="H269" s="980"/>
      <c r="I269" s="1003">
        <f t="shared" si="8"/>
        <v>0</v>
      </c>
      <c r="J269" s="978"/>
      <c r="K269" s="979"/>
      <c r="L269" s="979"/>
      <c r="M269" s="979"/>
      <c r="N269" s="979"/>
      <c r="O269" s="980"/>
      <c r="P269" s="981">
        <f t="shared" si="9"/>
        <v>0</v>
      </c>
    </row>
    <row r="270" spans="2:16" ht="15.75" customHeight="1">
      <c r="B270" s="959" t="s">
        <v>864</v>
      </c>
      <c r="C270" s="978"/>
      <c r="D270" s="979"/>
      <c r="E270" s="979"/>
      <c r="F270" s="979"/>
      <c r="G270" s="979"/>
      <c r="H270" s="980"/>
      <c r="I270" s="1003">
        <f t="shared" si="8"/>
        <v>0</v>
      </c>
      <c r="J270" s="978"/>
      <c r="K270" s="979"/>
      <c r="L270" s="979"/>
      <c r="M270" s="979"/>
      <c r="N270" s="979"/>
      <c r="O270" s="980"/>
      <c r="P270" s="981">
        <f t="shared" si="9"/>
        <v>0</v>
      </c>
    </row>
    <row r="271" spans="2:16" ht="15.75" customHeight="1">
      <c r="B271" s="959" t="s">
        <v>865</v>
      </c>
      <c r="C271" s="978"/>
      <c r="D271" s="979"/>
      <c r="E271" s="979"/>
      <c r="F271" s="979"/>
      <c r="G271" s="979"/>
      <c r="H271" s="980"/>
      <c r="I271" s="1003">
        <f t="shared" si="8"/>
        <v>0</v>
      </c>
      <c r="J271" s="978"/>
      <c r="K271" s="979"/>
      <c r="L271" s="979"/>
      <c r="M271" s="979"/>
      <c r="N271" s="979"/>
      <c r="O271" s="980"/>
      <c r="P271" s="981">
        <f t="shared" si="9"/>
        <v>0</v>
      </c>
    </row>
    <row r="272" spans="2:16" ht="15.75" customHeight="1">
      <c r="B272" s="959" t="s">
        <v>866</v>
      </c>
      <c r="C272" s="978"/>
      <c r="D272" s="979"/>
      <c r="E272" s="979"/>
      <c r="F272" s="979"/>
      <c r="G272" s="979"/>
      <c r="H272" s="980"/>
      <c r="I272" s="1003">
        <f t="shared" si="8"/>
        <v>0</v>
      </c>
      <c r="J272" s="978"/>
      <c r="K272" s="979"/>
      <c r="L272" s="979"/>
      <c r="M272" s="979"/>
      <c r="N272" s="979"/>
      <c r="O272" s="980"/>
      <c r="P272" s="981">
        <f t="shared" si="9"/>
        <v>0</v>
      </c>
    </row>
    <row r="273" spans="2:16" ht="15.75" customHeight="1">
      <c r="B273" s="959" t="s">
        <v>867</v>
      </c>
      <c r="C273" s="978"/>
      <c r="D273" s="979"/>
      <c r="E273" s="979"/>
      <c r="F273" s="979"/>
      <c r="G273" s="979"/>
      <c r="H273" s="980"/>
      <c r="I273" s="1003">
        <f t="shared" si="8"/>
        <v>0</v>
      </c>
      <c r="J273" s="978"/>
      <c r="K273" s="979"/>
      <c r="L273" s="979"/>
      <c r="M273" s="979"/>
      <c r="N273" s="979"/>
      <c r="O273" s="980"/>
      <c r="P273" s="981">
        <f t="shared" si="9"/>
        <v>0</v>
      </c>
    </row>
    <row r="274" spans="2:16" ht="15.75" customHeight="1">
      <c r="B274" s="959" t="s">
        <v>868</v>
      </c>
      <c r="C274" s="978"/>
      <c r="D274" s="979"/>
      <c r="E274" s="979"/>
      <c r="F274" s="979"/>
      <c r="G274" s="979"/>
      <c r="H274" s="980"/>
      <c r="I274" s="1003">
        <f t="shared" si="8"/>
        <v>0</v>
      </c>
      <c r="J274" s="978"/>
      <c r="K274" s="979"/>
      <c r="L274" s="979"/>
      <c r="M274" s="979"/>
      <c r="N274" s="979"/>
      <c r="O274" s="980"/>
      <c r="P274" s="981">
        <f t="shared" si="9"/>
        <v>0</v>
      </c>
    </row>
    <row r="275" spans="2:16" ht="15.75" customHeight="1">
      <c r="B275" s="959" t="s">
        <v>869</v>
      </c>
      <c r="C275" s="978"/>
      <c r="D275" s="979"/>
      <c r="E275" s="979"/>
      <c r="F275" s="979"/>
      <c r="G275" s="979"/>
      <c r="H275" s="980"/>
      <c r="I275" s="1003">
        <f t="shared" si="8"/>
        <v>0</v>
      </c>
      <c r="J275" s="978"/>
      <c r="K275" s="979"/>
      <c r="L275" s="979"/>
      <c r="M275" s="979"/>
      <c r="N275" s="979"/>
      <c r="O275" s="980"/>
      <c r="P275" s="981">
        <f t="shared" si="9"/>
        <v>0</v>
      </c>
    </row>
    <row r="276" spans="2:16" ht="15.75" customHeight="1">
      <c r="B276" s="959" t="s">
        <v>870</v>
      </c>
      <c r="C276" s="978"/>
      <c r="D276" s="979"/>
      <c r="E276" s="979"/>
      <c r="F276" s="979"/>
      <c r="G276" s="979"/>
      <c r="H276" s="980"/>
      <c r="I276" s="1003">
        <f t="shared" si="8"/>
        <v>0</v>
      </c>
      <c r="J276" s="978"/>
      <c r="K276" s="979"/>
      <c r="L276" s="979"/>
      <c r="M276" s="979"/>
      <c r="N276" s="979"/>
      <c r="O276" s="980"/>
      <c r="P276" s="981">
        <f t="shared" si="9"/>
        <v>0</v>
      </c>
    </row>
    <row r="277" spans="2:16" ht="15.75" customHeight="1">
      <c r="B277" s="959" t="s">
        <v>871</v>
      </c>
      <c r="C277" s="978"/>
      <c r="D277" s="979"/>
      <c r="E277" s="979"/>
      <c r="F277" s="979"/>
      <c r="G277" s="979"/>
      <c r="H277" s="980"/>
      <c r="I277" s="1003">
        <f t="shared" si="8"/>
        <v>0</v>
      </c>
      <c r="J277" s="978"/>
      <c r="K277" s="979"/>
      <c r="L277" s="979"/>
      <c r="M277" s="979"/>
      <c r="N277" s="979"/>
      <c r="O277" s="980"/>
      <c r="P277" s="981">
        <f t="shared" si="9"/>
        <v>0</v>
      </c>
    </row>
    <row r="278" spans="2:16" ht="15.75" customHeight="1">
      <c r="B278" s="959" t="s">
        <v>872</v>
      </c>
      <c r="C278" s="978"/>
      <c r="D278" s="979"/>
      <c r="E278" s="979"/>
      <c r="F278" s="979"/>
      <c r="G278" s="979"/>
      <c r="H278" s="980"/>
      <c r="I278" s="1003">
        <f t="shared" si="8"/>
        <v>0</v>
      </c>
      <c r="J278" s="978"/>
      <c r="K278" s="979"/>
      <c r="L278" s="979"/>
      <c r="M278" s="979"/>
      <c r="N278" s="979"/>
      <c r="O278" s="980"/>
      <c r="P278" s="981">
        <f t="shared" si="9"/>
        <v>0</v>
      </c>
    </row>
    <row r="279" spans="2:16" ht="15.75" customHeight="1">
      <c r="B279" s="959" t="s">
        <v>873</v>
      </c>
      <c r="C279" s="978"/>
      <c r="D279" s="979"/>
      <c r="E279" s="979"/>
      <c r="F279" s="979"/>
      <c r="G279" s="979"/>
      <c r="H279" s="980"/>
      <c r="I279" s="1003">
        <f t="shared" si="8"/>
        <v>0</v>
      </c>
      <c r="J279" s="978"/>
      <c r="K279" s="979"/>
      <c r="L279" s="979"/>
      <c r="M279" s="979"/>
      <c r="N279" s="979"/>
      <c r="O279" s="980"/>
      <c r="P279" s="981">
        <f t="shared" si="9"/>
        <v>0</v>
      </c>
    </row>
    <row r="280" spans="2:16" ht="15.75" customHeight="1">
      <c r="B280" s="959" t="s">
        <v>874</v>
      </c>
      <c r="C280" s="978"/>
      <c r="D280" s="979"/>
      <c r="E280" s="979"/>
      <c r="F280" s="979"/>
      <c r="G280" s="979"/>
      <c r="H280" s="980"/>
      <c r="I280" s="1003">
        <f t="shared" si="8"/>
        <v>0</v>
      </c>
      <c r="J280" s="978"/>
      <c r="K280" s="979"/>
      <c r="L280" s="979"/>
      <c r="M280" s="979"/>
      <c r="N280" s="979"/>
      <c r="O280" s="980"/>
      <c r="P280" s="981">
        <f t="shared" si="9"/>
        <v>0</v>
      </c>
    </row>
    <row r="281" spans="2:16" ht="15.75" customHeight="1">
      <c r="B281" s="959" t="s">
        <v>875</v>
      </c>
      <c r="C281" s="978"/>
      <c r="D281" s="979"/>
      <c r="E281" s="979"/>
      <c r="F281" s="979"/>
      <c r="G281" s="979"/>
      <c r="H281" s="980"/>
      <c r="I281" s="1003">
        <f t="shared" si="8"/>
        <v>0</v>
      </c>
      <c r="J281" s="978"/>
      <c r="K281" s="979"/>
      <c r="L281" s="979"/>
      <c r="M281" s="979"/>
      <c r="N281" s="979"/>
      <c r="O281" s="980"/>
      <c r="P281" s="981">
        <f t="shared" si="9"/>
        <v>0</v>
      </c>
    </row>
    <row r="282" spans="2:16" ht="15.75" customHeight="1">
      <c r="B282" s="959" t="s">
        <v>876</v>
      </c>
      <c r="C282" s="978"/>
      <c r="D282" s="979"/>
      <c r="E282" s="979"/>
      <c r="F282" s="979"/>
      <c r="G282" s="979"/>
      <c r="H282" s="980"/>
      <c r="I282" s="1003">
        <f t="shared" si="8"/>
        <v>0</v>
      </c>
      <c r="J282" s="978"/>
      <c r="K282" s="979"/>
      <c r="L282" s="979"/>
      <c r="M282" s="979"/>
      <c r="N282" s="979"/>
      <c r="O282" s="980"/>
      <c r="P282" s="981">
        <f t="shared" si="9"/>
        <v>0</v>
      </c>
    </row>
    <row r="283" spans="2:16" ht="15.75" customHeight="1">
      <c r="B283" s="959" t="s">
        <v>877</v>
      </c>
      <c r="C283" s="978"/>
      <c r="D283" s="979"/>
      <c r="E283" s="979"/>
      <c r="F283" s="979"/>
      <c r="G283" s="979"/>
      <c r="H283" s="980"/>
      <c r="I283" s="1003">
        <f t="shared" si="8"/>
        <v>0</v>
      </c>
      <c r="J283" s="978"/>
      <c r="K283" s="979"/>
      <c r="L283" s="979"/>
      <c r="M283" s="979"/>
      <c r="N283" s="979"/>
      <c r="O283" s="980"/>
      <c r="P283" s="981">
        <f t="shared" si="9"/>
        <v>0</v>
      </c>
    </row>
    <row r="284" spans="2:16" ht="15.75" customHeight="1">
      <c r="B284" s="959" t="s">
        <v>878</v>
      </c>
      <c r="C284" s="978"/>
      <c r="D284" s="979"/>
      <c r="E284" s="979"/>
      <c r="F284" s="979"/>
      <c r="G284" s="979"/>
      <c r="H284" s="980"/>
      <c r="I284" s="1003">
        <f t="shared" si="8"/>
        <v>0</v>
      </c>
      <c r="J284" s="978"/>
      <c r="K284" s="979"/>
      <c r="L284" s="979"/>
      <c r="M284" s="979"/>
      <c r="N284" s="979"/>
      <c r="O284" s="980"/>
      <c r="P284" s="981">
        <f t="shared" si="9"/>
        <v>0</v>
      </c>
    </row>
    <row r="285" spans="2:16" ht="15.75" customHeight="1">
      <c r="B285" s="959" t="s">
        <v>879</v>
      </c>
      <c r="C285" s="978"/>
      <c r="D285" s="979"/>
      <c r="E285" s="979"/>
      <c r="F285" s="979"/>
      <c r="G285" s="979"/>
      <c r="H285" s="980"/>
      <c r="I285" s="1003">
        <f t="shared" si="8"/>
        <v>0</v>
      </c>
      <c r="J285" s="978"/>
      <c r="K285" s="979"/>
      <c r="L285" s="979"/>
      <c r="M285" s="979"/>
      <c r="N285" s="979"/>
      <c r="O285" s="980"/>
      <c r="P285" s="981">
        <f t="shared" si="9"/>
        <v>0</v>
      </c>
    </row>
    <row r="286" spans="2:16" ht="15.75" customHeight="1">
      <c r="B286" s="959" t="s">
        <v>880</v>
      </c>
      <c r="C286" s="978"/>
      <c r="D286" s="979"/>
      <c r="E286" s="979"/>
      <c r="F286" s="979"/>
      <c r="G286" s="979"/>
      <c r="H286" s="980"/>
      <c r="I286" s="1003">
        <f t="shared" si="8"/>
        <v>0</v>
      </c>
      <c r="J286" s="978"/>
      <c r="K286" s="979"/>
      <c r="L286" s="979"/>
      <c r="M286" s="979"/>
      <c r="N286" s="979"/>
      <c r="O286" s="980"/>
      <c r="P286" s="981">
        <f t="shared" si="9"/>
        <v>0</v>
      </c>
    </row>
    <row r="287" spans="2:16" ht="15.75" customHeight="1">
      <c r="B287" s="959" t="s">
        <v>881</v>
      </c>
      <c r="C287" s="978"/>
      <c r="D287" s="979"/>
      <c r="E287" s="979"/>
      <c r="F287" s="979"/>
      <c r="G287" s="979"/>
      <c r="H287" s="980"/>
      <c r="I287" s="1003">
        <f t="shared" si="8"/>
        <v>0</v>
      </c>
      <c r="J287" s="978"/>
      <c r="K287" s="979"/>
      <c r="L287" s="979"/>
      <c r="M287" s="979"/>
      <c r="N287" s="979"/>
      <c r="O287" s="980"/>
      <c r="P287" s="981">
        <f t="shared" si="9"/>
        <v>0</v>
      </c>
    </row>
    <row r="288" spans="2:16" ht="15.75" customHeight="1">
      <c r="B288" s="959" t="s">
        <v>882</v>
      </c>
      <c r="C288" s="978"/>
      <c r="D288" s="979"/>
      <c r="E288" s="979"/>
      <c r="F288" s="979"/>
      <c r="G288" s="979"/>
      <c r="H288" s="980"/>
      <c r="I288" s="1003">
        <f t="shared" si="8"/>
        <v>0</v>
      </c>
      <c r="J288" s="978"/>
      <c r="K288" s="979"/>
      <c r="L288" s="979"/>
      <c r="M288" s="979"/>
      <c r="N288" s="979"/>
      <c r="O288" s="980"/>
      <c r="P288" s="981">
        <f t="shared" si="9"/>
        <v>0</v>
      </c>
    </row>
    <row r="289" spans="2:16" ht="15.75" customHeight="1">
      <c r="B289" s="959" t="s">
        <v>883</v>
      </c>
      <c r="C289" s="978"/>
      <c r="D289" s="979"/>
      <c r="E289" s="979"/>
      <c r="F289" s="979"/>
      <c r="G289" s="979"/>
      <c r="H289" s="980"/>
      <c r="I289" s="1003">
        <f t="shared" si="8"/>
        <v>0</v>
      </c>
      <c r="J289" s="978"/>
      <c r="K289" s="979"/>
      <c r="L289" s="979"/>
      <c r="M289" s="979"/>
      <c r="N289" s="979"/>
      <c r="O289" s="980"/>
      <c r="P289" s="981">
        <f t="shared" si="9"/>
        <v>0</v>
      </c>
    </row>
    <row r="290" spans="2:16" ht="15.75" customHeight="1">
      <c r="B290" s="959" t="s">
        <v>884</v>
      </c>
      <c r="C290" s="978"/>
      <c r="D290" s="979"/>
      <c r="E290" s="979"/>
      <c r="F290" s="979"/>
      <c r="G290" s="979"/>
      <c r="H290" s="980"/>
      <c r="I290" s="1003">
        <f t="shared" si="8"/>
        <v>0</v>
      </c>
      <c r="J290" s="978"/>
      <c r="K290" s="979"/>
      <c r="L290" s="979"/>
      <c r="M290" s="979"/>
      <c r="N290" s="979"/>
      <c r="O290" s="980"/>
      <c r="P290" s="981">
        <f t="shared" si="9"/>
        <v>0</v>
      </c>
    </row>
    <row r="291" spans="2:16" ht="15.75" customHeight="1">
      <c r="B291" s="959" t="s">
        <v>885</v>
      </c>
      <c r="C291" s="978"/>
      <c r="D291" s="979"/>
      <c r="E291" s="979"/>
      <c r="F291" s="979"/>
      <c r="G291" s="979"/>
      <c r="H291" s="980"/>
      <c r="I291" s="1003">
        <f t="shared" si="8"/>
        <v>0</v>
      </c>
      <c r="J291" s="978"/>
      <c r="K291" s="979"/>
      <c r="L291" s="979"/>
      <c r="M291" s="979"/>
      <c r="N291" s="979"/>
      <c r="O291" s="980"/>
      <c r="P291" s="981">
        <f t="shared" si="9"/>
        <v>0</v>
      </c>
    </row>
    <row r="292" spans="2:16" ht="15.75" customHeight="1">
      <c r="B292" s="959" t="s">
        <v>886</v>
      </c>
      <c r="C292" s="978"/>
      <c r="D292" s="979"/>
      <c r="E292" s="979"/>
      <c r="F292" s="979"/>
      <c r="G292" s="979"/>
      <c r="H292" s="980"/>
      <c r="I292" s="1003">
        <f t="shared" si="8"/>
        <v>0</v>
      </c>
      <c r="J292" s="978"/>
      <c r="K292" s="979"/>
      <c r="L292" s="979"/>
      <c r="M292" s="979"/>
      <c r="N292" s="979"/>
      <c r="O292" s="980"/>
      <c r="P292" s="981">
        <f t="shared" si="9"/>
        <v>0</v>
      </c>
    </row>
    <row r="293" spans="2:16" ht="15.75" customHeight="1">
      <c r="B293" s="959" t="s">
        <v>887</v>
      </c>
      <c r="C293" s="978"/>
      <c r="D293" s="979"/>
      <c r="E293" s="979"/>
      <c r="F293" s="979"/>
      <c r="G293" s="979"/>
      <c r="H293" s="980"/>
      <c r="I293" s="1003">
        <f t="shared" si="8"/>
        <v>0</v>
      </c>
      <c r="J293" s="978"/>
      <c r="K293" s="979"/>
      <c r="L293" s="979"/>
      <c r="M293" s="979"/>
      <c r="N293" s="979"/>
      <c r="O293" s="980"/>
      <c r="P293" s="981">
        <f t="shared" si="9"/>
        <v>0</v>
      </c>
    </row>
    <row r="294" spans="2:16" ht="15.75" customHeight="1">
      <c r="B294" s="959" t="s">
        <v>888</v>
      </c>
      <c r="C294" s="978"/>
      <c r="D294" s="979"/>
      <c r="E294" s="979"/>
      <c r="F294" s="979"/>
      <c r="G294" s="979"/>
      <c r="H294" s="980"/>
      <c r="I294" s="1003">
        <f t="shared" si="8"/>
        <v>0</v>
      </c>
      <c r="J294" s="978"/>
      <c r="K294" s="979"/>
      <c r="L294" s="979"/>
      <c r="M294" s="979"/>
      <c r="N294" s="979"/>
      <c r="O294" s="980"/>
      <c r="P294" s="981">
        <f t="shared" si="9"/>
        <v>0</v>
      </c>
    </row>
    <row r="295" spans="2:16" ht="15.75" customHeight="1">
      <c r="B295" s="959" t="s">
        <v>889</v>
      </c>
      <c r="C295" s="978"/>
      <c r="D295" s="979"/>
      <c r="E295" s="979"/>
      <c r="F295" s="979"/>
      <c r="G295" s="979"/>
      <c r="H295" s="980"/>
      <c r="I295" s="1003">
        <f t="shared" si="8"/>
        <v>0</v>
      </c>
      <c r="J295" s="978"/>
      <c r="K295" s="979"/>
      <c r="L295" s="979"/>
      <c r="M295" s="979"/>
      <c r="N295" s="979"/>
      <c r="O295" s="980"/>
      <c r="P295" s="981">
        <f t="shared" si="9"/>
        <v>0</v>
      </c>
    </row>
    <row r="296" spans="2:16" ht="15.75" customHeight="1">
      <c r="B296" s="959" t="s">
        <v>890</v>
      </c>
      <c r="C296" s="978"/>
      <c r="D296" s="979"/>
      <c r="E296" s="979"/>
      <c r="F296" s="979"/>
      <c r="G296" s="979"/>
      <c r="H296" s="980"/>
      <c r="I296" s="1003">
        <f t="shared" si="8"/>
        <v>0</v>
      </c>
      <c r="J296" s="978"/>
      <c r="K296" s="979"/>
      <c r="L296" s="979"/>
      <c r="M296" s="979"/>
      <c r="N296" s="979"/>
      <c r="O296" s="980"/>
      <c r="P296" s="981">
        <f t="shared" si="9"/>
        <v>0</v>
      </c>
    </row>
    <row r="297" spans="2:16" ht="15.75" customHeight="1">
      <c r="B297" s="959" t="s">
        <v>891</v>
      </c>
      <c r="C297" s="978"/>
      <c r="D297" s="979"/>
      <c r="E297" s="979"/>
      <c r="F297" s="979"/>
      <c r="G297" s="979"/>
      <c r="H297" s="980"/>
      <c r="I297" s="1003">
        <f t="shared" si="8"/>
        <v>0</v>
      </c>
      <c r="J297" s="978"/>
      <c r="K297" s="979"/>
      <c r="L297" s="979"/>
      <c r="M297" s="979"/>
      <c r="N297" s="979"/>
      <c r="O297" s="980"/>
      <c r="P297" s="981">
        <f t="shared" si="9"/>
        <v>0</v>
      </c>
    </row>
    <row r="298" spans="2:16" ht="15.75" customHeight="1">
      <c r="B298" s="959" t="s">
        <v>892</v>
      </c>
      <c r="C298" s="978"/>
      <c r="D298" s="979"/>
      <c r="E298" s="979"/>
      <c r="F298" s="979"/>
      <c r="G298" s="979"/>
      <c r="H298" s="980"/>
      <c r="I298" s="1003">
        <f t="shared" si="8"/>
        <v>0</v>
      </c>
      <c r="J298" s="978"/>
      <c r="K298" s="979"/>
      <c r="L298" s="979"/>
      <c r="M298" s="979"/>
      <c r="N298" s="979"/>
      <c r="O298" s="980"/>
      <c r="P298" s="981">
        <f t="shared" si="9"/>
        <v>0</v>
      </c>
    </row>
    <row r="299" spans="2:16" ht="15.75" customHeight="1">
      <c r="B299" s="959" t="s">
        <v>893</v>
      </c>
      <c r="C299" s="978"/>
      <c r="D299" s="979"/>
      <c r="E299" s="979"/>
      <c r="F299" s="979"/>
      <c r="G299" s="979"/>
      <c r="H299" s="980"/>
      <c r="I299" s="1003">
        <f t="shared" si="8"/>
        <v>0</v>
      </c>
      <c r="J299" s="978"/>
      <c r="K299" s="979"/>
      <c r="L299" s="979"/>
      <c r="M299" s="979"/>
      <c r="N299" s="979"/>
      <c r="O299" s="980"/>
      <c r="P299" s="981">
        <f t="shared" si="9"/>
        <v>0</v>
      </c>
    </row>
    <row r="300" spans="2:16" ht="15.75" customHeight="1">
      <c r="B300" s="959" t="s">
        <v>894</v>
      </c>
      <c r="C300" s="978"/>
      <c r="D300" s="979"/>
      <c r="E300" s="979"/>
      <c r="F300" s="979"/>
      <c r="G300" s="979"/>
      <c r="H300" s="980"/>
      <c r="I300" s="1003">
        <f t="shared" si="8"/>
        <v>0</v>
      </c>
      <c r="J300" s="978"/>
      <c r="K300" s="979"/>
      <c r="L300" s="979"/>
      <c r="M300" s="979"/>
      <c r="N300" s="979"/>
      <c r="O300" s="980"/>
      <c r="P300" s="981">
        <f t="shared" si="9"/>
        <v>0</v>
      </c>
    </row>
    <row r="301" spans="2:16" ht="15.75" customHeight="1">
      <c r="B301" s="959" t="s">
        <v>895</v>
      </c>
      <c r="C301" s="978"/>
      <c r="D301" s="979"/>
      <c r="E301" s="979"/>
      <c r="F301" s="979"/>
      <c r="G301" s="979"/>
      <c r="H301" s="980"/>
      <c r="I301" s="1003">
        <f t="shared" si="8"/>
        <v>0</v>
      </c>
      <c r="J301" s="978"/>
      <c r="K301" s="979"/>
      <c r="L301" s="979"/>
      <c r="M301" s="979"/>
      <c r="N301" s="979"/>
      <c r="O301" s="980"/>
      <c r="P301" s="981">
        <f t="shared" si="9"/>
        <v>0</v>
      </c>
    </row>
    <row r="302" spans="2:16" ht="15.75" customHeight="1">
      <c r="B302" s="959" t="s">
        <v>896</v>
      </c>
      <c r="C302" s="978"/>
      <c r="D302" s="979"/>
      <c r="E302" s="979"/>
      <c r="F302" s="979"/>
      <c r="G302" s="979"/>
      <c r="H302" s="980"/>
      <c r="I302" s="1003">
        <f t="shared" si="8"/>
        <v>0</v>
      </c>
      <c r="J302" s="978"/>
      <c r="K302" s="979"/>
      <c r="L302" s="979"/>
      <c r="M302" s="979"/>
      <c r="N302" s="979"/>
      <c r="O302" s="980"/>
      <c r="P302" s="981">
        <f t="shared" si="9"/>
        <v>0</v>
      </c>
    </row>
    <row r="303" spans="2:16" ht="15.75" customHeight="1">
      <c r="B303" s="959" t="s">
        <v>897</v>
      </c>
      <c r="C303" s="978"/>
      <c r="D303" s="979"/>
      <c r="E303" s="979"/>
      <c r="F303" s="979"/>
      <c r="G303" s="979"/>
      <c r="H303" s="980"/>
      <c r="I303" s="1003">
        <f t="shared" si="8"/>
        <v>0</v>
      </c>
      <c r="J303" s="978"/>
      <c r="K303" s="979"/>
      <c r="L303" s="979"/>
      <c r="M303" s="979"/>
      <c r="N303" s="979"/>
      <c r="O303" s="980"/>
      <c r="P303" s="981">
        <f t="shared" si="9"/>
        <v>0</v>
      </c>
    </row>
    <row r="304" spans="2:16" ht="15.75" customHeight="1">
      <c r="B304" s="959" t="s">
        <v>898</v>
      </c>
      <c r="C304" s="978"/>
      <c r="D304" s="979"/>
      <c r="E304" s="979"/>
      <c r="F304" s="979"/>
      <c r="G304" s="979"/>
      <c r="H304" s="980"/>
      <c r="I304" s="1003">
        <f t="shared" si="8"/>
        <v>0</v>
      </c>
      <c r="J304" s="978"/>
      <c r="K304" s="979"/>
      <c r="L304" s="979"/>
      <c r="M304" s="979"/>
      <c r="N304" s="979"/>
      <c r="O304" s="980"/>
      <c r="P304" s="981">
        <f t="shared" si="9"/>
        <v>0</v>
      </c>
    </row>
    <row r="305" spans="2:16" ht="15.75" customHeight="1">
      <c r="B305" s="959" t="s">
        <v>899</v>
      </c>
      <c r="C305" s="978"/>
      <c r="D305" s="979"/>
      <c r="E305" s="979"/>
      <c r="F305" s="979"/>
      <c r="G305" s="979"/>
      <c r="H305" s="980"/>
      <c r="I305" s="1003">
        <f t="shared" si="8"/>
        <v>0</v>
      </c>
      <c r="J305" s="978"/>
      <c r="K305" s="979"/>
      <c r="L305" s="979"/>
      <c r="M305" s="979"/>
      <c r="N305" s="979"/>
      <c r="O305" s="980"/>
      <c r="P305" s="981">
        <f t="shared" si="9"/>
        <v>0</v>
      </c>
    </row>
    <row r="306" spans="2:16" ht="15.75" customHeight="1">
      <c r="B306" s="959" t="s">
        <v>900</v>
      </c>
      <c r="C306" s="978"/>
      <c r="D306" s="979"/>
      <c r="E306" s="979"/>
      <c r="F306" s="979"/>
      <c r="G306" s="979"/>
      <c r="H306" s="980"/>
      <c r="I306" s="1003">
        <f t="shared" si="8"/>
        <v>0</v>
      </c>
      <c r="J306" s="978"/>
      <c r="K306" s="979"/>
      <c r="L306" s="979"/>
      <c r="M306" s="979"/>
      <c r="N306" s="979"/>
      <c r="O306" s="980"/>
      <c r="P306" s="981">
        <f t="shared" si="9"/>
        <v>0</v>
      </c>
    </row>
    <row r="307" spans="2:16" ht="15.75" customHeight="1">
      <c r="B307" s="959" t="s">
        <v>901</v>
      </c>
      <c r="C307" s="978"/>
      <c r="D307" s="979"/>
      <c r="E307" s="979"/>
      <c r="F307" s="979"/>
      <c r="G307" s="979"/>
      <c r="H307" s="980"/>
      <c r="I307" s="1003">
        <f t="shared" si="8"/>
        <v>0</v>
      </c>
      <c r="J307" s="978"/>
      <c r="K307" s="979"/>
      <c r="L307" s="979"/>
      <c r="M307" s="979"/>
      <c r="N307" s="979"/>
      <c r="O307" s="980"/>
      <c r="P307" s="981">
        <f t="shared" si="9"/>
        <v>0</v>
      </c>
    </row>
    <row r="308" spans="2:16" ht="15.75" customHeight="1">
      <c r="B308" s="959" t="s">
        <v>902</v>
      </c>
      <c r="C308" s="978"/>
      <c r="D308" s="979"/>
      <c r="E308" s="979"/>
      <c r="F308" s="979"/>
      <c r="G308" s="979"/>
      <c r="H308" s="980"/>
      <c r="I308" s="1003">
        <f t="shared" si="8"/>
        <v>0</v>
      </c>
      <c r="J308" s="978"/>
      <c r="K308" s="979"/>
      <c r="L308" s="979"/>
      <c r="M308" s="979"/>
      <c r="N308" s="979"/>
      <c r="O308" s="980"/>
      <c r="P308" s="981">
        <f t="shared" si="9"/>
        <v>0</v>
      </c>
    </row>
    <row r="309" spans="2:16" ht="15.75" customHeight="1">
      <c r="B309" s="959" t="s">
        <v>903</v>
      </c>
      <c r="C309" s="978"/>
      <c r="D309" s="979"/>
      <c r="E309" s="979"/>
      <c r="F309" s="979"/>
      <c r="G309" s="979"/>
      <c r="H309" s="980"/>
      <c r="I309" s="1003">
        <f t="shared" si="8"/>
        <v>0</v>
      </c>
      <c r="J309" s="978"/>
      <c r="K309" s="979"/>
      <c r="L309" s="979"/>
      <c r="M309" s="979"/>
      <c r="N309" s="979"/>
      <c r="O309" s="980"/>
      <c r="P309" s="981">
        <f t="shared" si="9"/>
        <v>0</v>
      </c>
    </row>
    <row r="310" spans="2:16" ht="15.75" customHeight="1">
      <c r="B310" s="959" t="s">
        <v>904</v>
      </c>
      <c r="C310" s="978"/>
      <c r="D310" s="979"/>
      <c r="E310" s="979"/>
      <c r="F310" s="979"/>
      <c r="G310" s="979"/>
      <c r="H310" s="980"/>
      <c r="I310" s="1003">
        <f t="shared" si="8"/>
        <v>0</v>
      </c>
      <c r="J310" s="978"/>
      <c r="K310" s="979"/>
      <c r="L310" s="979"/>
      <c r="M310" s="979"/>
      <c r="N310" s="979"/>
      <c r="O310" s="980"/>
      <c r="P310" s="981">
        <f t="shared" si="9"/>
        <v>0</v>
      </c>
    </row>
    <row r="311" spans="2:16" ht="15.75" customHeight="1">
      <c r="B311" s="959" t="s">
        <v>905</v>
      </c>
      <c r="C311" s="978"/>
      <c r="D311" s="979"/>
      <c r="E311" s="979"/>
      <c r="F311" s="979"/>
      <c r="G311" s="979"/>
      <c r="H311" s="980"/>
      <c r="I311" s="1003">
        <f t="shared" si="8"/>
        <v>0</v>
      </c>
      <c r="J311" s="978"/>
      <c r="K311" s="979"/>
      <c r="L311" s="979"/>
      <c r="M311" s="979"/>
      <c r="N311" s="979"/>
      <c r="O311" s="980"/>
      <c r="P311" s="981">
        <f t="shared" si="9"/>
        <v>0</v>
      </c>
    </row>
    <row r="312" spans="2:16" ht="15.75" customHeight="1">
      <c r="B312" s="959" t="s">
        <v>906</v>
      </c>
      <c r="C312" s="978"/>
      <c r="D312" s="979"/>
      <c r="E312" s="979"/>
      <c r="F312" s="979"/>
      <c r="G312" s="979"/>
      <c r="H312" s="980"/>
      <c r="I312" s="1003">
        <f t="shared" si="8"/>
        <v>0</v>
      </c>
      <c r="J312" s="978"/>
      <c r="K312" s="979"/>
      <c r="L312" s="979"/>
      <c r="M312" s="979"/>
      <c r="N312" s="979"/>
      <c r="O312" s="980"/>
      <c r="P312" s="981">
        <f t="shared" si="9"/>
        <v>0</v>
      </c>
    </row>
    <row r="313" spans="2:16" ht="15.75" customHeight="1">
      <c r="B313" s="959" t="s">
        <v>907</v>
      </c>
      <c r="C313" s="978"/>
      <c r="D313" s="979"/>
      <c r="E313" s="979"/>
      <c r="F313" s="979"/>
      <c r="G313" s="979"/>
      <c r="H313" s="980"/>
      <c r="I313" s="1003">
        <f t="shared" si="8"/>
        <v>0</v>
      </c>
      <c r="J313" s="978"/>
      <c r="K313" s="979"/>
      <c r="L313" s="979"/>
      <c r="M313" s="979"/>
      <c r="N313" s="979"/>
      <c r="O313" s="980"/>
      <c r="P313" s="981">
        <f t="shared" si="9"/>
        <v>0</v>
      </c>
    </row>
    <row r="314" spans="2:16" ht="15.75" customHeight="1">
      <c r="B314" s="959" t="s">
        <v>908</v>
      </c>
      <c r="C314" s="978"/>
      <c r="D314" s="979"/>
      <c r="E314" s="979"/>
      <c r="F314" s="979"/>
      <c r="G314" s="979"/>
      <c r="H314" s="980"/>
      <c r="I314" s="1003">
        <f t="shared" si="8"/>
        <v>0</v>
      </c>
      <c r="J314" s="978"/>
      <c r="K314" s="979"/>
      <c r="L314" s="979"/>
      <c r="M314" s="979"/>
      <c r="N314" s="979"/>
      <c r="O314" s="980"/>
      <c r="P314" s="981">
        <f t="shared" si="9"/>
        <v>0</v>
      </c>
    </row>
    <row r="315" spans="2:16" ht="15.75" customHeight="1">
      <c r="B315" s="959" t="s">
        <v>909</v>
      </c>
      <c r="C315" s="978"/>
      <c r="D315" s="979"/>
      <c r="E315" s="979"/>
      <c r="F315" s="979"/>
      <c r="G315" s="979"/>
      <c r="H315" s="980"/>
      <c r="I315" s="1003">
        <f t="shared" si="8"/>
        <v>0</v>
      </c>
      <c r="J315" s="978"/>
      <c r="K315" s="979"/>
      <c r="L315" s="979"/>
      <c r="M315" s="979"/>
      <c r="N315" s="979"/>
      <c r="O315" s="980"/>
      <c r="P315" s="981">
        <f t="shared" si="9"/>
        <v>0</v>
      </c>
    </row>
    <row r="316" spans="2:16" ht="15.75" customHeight="1">
      <c r="B316" s="959" t="s">
        <v>910</v>
      </c>
      <c r="C316" s="978"/>
      <c r="D316" s="979"/>
      <c r="E316" s="979"/>
      <c r="F316" s="979"/>
      <c r="G316" s="979"/>
      <c r="H316" s="980"/>
      <c r="I316" s="1003">
        <f t="shared" si="8"/>
        <v>0</v>
      </c>
      <c r="J316" s="978"/>
      <c r="K316" s="979"/>
      <c r="L316" s="979"/>
      <c r="M316" s="979"/>
      <c r="N316" s="979"/>
      <c r="O316" s="980"/>
      <c r="P316" s="981">
        <f t="shared" si="9"/>
        <v>0</v>
      </c>
    </row>
    <row r="317" spans="2:16" ht="15.75" customHeight="1">
      <c r="B317" s="959" t="s">
        <v>911</v>
      </c>
      <c r="C317" s="978"/>
      <c r="D317" s="979"/>
      <c r="E317" s="979"/>
      <c r="F317" s="979"/>
      <c r="G317" s="979"/>
      <c r="H317" s="980"/>
      <c r="I317" s="1003">
        <f t="shared" si="8"/>
        <v>0</v>
      </c>
      <c r="J317" s="978"/>
      <c r="K317" s="979"/>
      <c r="L317" s="979"/>
      <c r="M317" s="979"/>
      <c r="N317" s="979"/>
      <c r="O317" s="980"/>
      <c r="P317" s="981">
        <f t="shared" si="9"/>
        <v>0</v>
      </c>
    </row>
    <row r="318" spans="2:16" ht="15.75" customHeight="1">
      <c r="B318" s="959" t="s">
        <v>912</v>
      </c>
      <c r="C318" s="978"/>
      <c r="D318" s="979"/>
      <c r="E318" s="979"/>
      <c r="F318" s="979"/>
      <c r="G318" s="979"/>
      <c r="H318" s="980"/>
      <c r="I318" s="1003">
        <f t="shared" si="8"/>
        <v>0</v>
      </c>
      <c r="J318" s="978"/>
      <c r="K318" s="979"/>
      <c r="L318" s="979"/>
      <c r="M318" s="979"/>
      <c r="N318" s="979"/>
      <c r="O318" s="980"/>
      <c r="P318" s="981">
        <f t="shared" si="9"/>
        <v>0</v>
      </c>
    </row>
    <row r="319" spans="2:16" ht="15.75" customHeight="1">
      <c r="B319" s="959" t="s">
        <v>913</v>
      </c>
      <c r="C319" s="978"/>
      <c r="D319" s="979"/>
      <c r="E319" s="979"/>
      <c r="F319" s="979"/>
      <c r="G319" s="979"/>
      <c r="H319" s="980"/>
      <c r="I319" s="1003">
        <f t="shared" si="8"/>
        <v>0</v>
      </c>
      <c r="J319" s="978"/>
      <c r="K319" s="979"/>
      <c r="L319" s="979"/>
      <c r="M319" s="979"/>
      <c r="N319" s="979"/>
      <c r="O319" s="980"/>
      <c r="P319" s="981">
        <f t="shared" si="9"/>
        <v>0</v>
      </c>
    </row>
    <row r="320" spans="2:16" ht="15.75" customHeight="1">
      <c r="B320" s="959" t="s">
        <v>914</v>
      </c>
      <c r="C320" s="978"/>
      <c r="D320" s="979"/>
      <c r="E320" s="979"/>
      <c r="F320" s="979"/>
      <c r="G320" s="979"/>
      <c r="H320" s="980"/>
      <c r="I320" s="1003">
        <f t="shared" si="8"/>
        <v>0</v>
      </c>
      <c r="J320" s="978"/>
      <c r="K320" s="979"/>
      <c r="L320" s="979"/>
      <c r="M320" s="979"/>
      <c r="N320" s="979"/>
      <c r="O320" s="980"/>
      <c r="P320" s="981">
        <f t="shared" si="9"/>
        <v>0</v>
      </c>
    </row>
    <row r="321" spans="2:16" ht="15.75" customHeight="1">
      <c r="B321" s="959" t="s">
        <v>915</v>
      </c>
      <c r="C321" s="978"/>
      <c r="D321" s="979"/>
      <c r="E321" s="979"/>
      <c r="F321" s="979"/>
      <c r="G321" s="979"/>
      <c r="H321" s="980"/>
      <c r="I321" s="1003">
        <f t="shared" si="8"/>
        <v>0</v>
      </c>
      <c r="J321" s="978"/>
      <c r="K321" s="979"/>
      <c r="L321" s="979"/>
      <c r="M321" s="979"/>
      <c r="N321" s="979"/>
      <c r="O321" s="980"/>
      <c r="P321" s="981">
        <f t="shared" si="9"/>
        <v>0</v>
      </c>
    </row>
    <row r="322" spans="2:16" ht="15.75" customHeight="1">
      <c r="B322" s="959" t="s">
        <v>916</v>
      </c>
      <c r="C322" s="978"/>
      <c r="D322" s="979"/>
      <c r="E322" s="979"/>
      <c r="F322" s="979"/>
      <c r="G322" s="979"/>
      <c r="H322" s="980"/>
      <c r="I322" s="1003">
        <f t="shared" si="8"/>
        <v>0</v>
      </c>
      <c r="J322" s="978"/>
      <c r="K322" s="979"/>
      <c r="L322" s="979"/>
      <c r="M322" s="979"/>
      <c r="N322" s="979"/>
      <c r="O322" s="980"/>
      <c r="P322" s="981">
        <f t="shared" si="9"/>
        <v>0</v>
      </c>
    </row>
    <row r="323" spans="2:16" ht="15.75" customHeight="1">
      <c r="B323" s="959" t="s">
        <v>917</v>
      </c>
      <c r="C323" s="978"/>
      <c r="D323" s="979"/>
      <c r="E323" s="979"/>
      <c r="F323" s="979"/>
      <c r="G323" s="979"/>
      <c r="H323" s="980"/>
      <c r="I323" s="1003">
        <f t="shared" si="8"/>
        <v>0</v>
      </c>
      <c r="J323" s="978"/>
      <c r="K323" s="979"/>
      <c r="L323" s="979"/>
      <c r="M323" s="979"/>
      <c r="N323" s="979"/>
      <c r="O323" s="980"/>
      <c r="P323" s="981">
        <f t="shared" si="9"/>
        <v>0</v>
      </c>
    </row>
    <row r="324" spans="2:16" ht="15.75" customHeight="1">
      <c r="B324" s="959" t="s">
        <v>918</v>
      </c>
      <c r="C324" s="978"/>
      <c r="D324" s="979"/>
      <c r="E324" s="979"/>
      <c r="F324" s="979"/>
      <c r="G324" s="979"/>
      <c r="H324" s="980"/>
      <c r="I324" s="1003">
        <f t="shared" si="8"/>
        <v>0</v>
      </c>
      <c r="J324" s="978"/>
      <c r="K324" s="979"/>
      <c r="L324" s="979"/>
      <c r="M324" s="979"/>
      <c r="N324" s="979"/>
      <c r="O324" s="980"/>
      <c r="P324" s="981">
        <f t="shared" si="9"/>
        <v>0</v>
      </c>
    </row>
    <row r="325" spans="2:16" ht="15.75" customHeight="1">
      <c r="B325" s="959" t="s">
        <v>919</v>
      </c>
      <c r="C325" s="978"/>
      <c r="D325" s="979"/>
      <c r="E325" s="979"/>
      <c r="F325" s="979"/>
      <c r="G325" s="979"/>
      <c r="H325" s="980"/>
      <c r="I325" s="1003">
        <f t="shared" si="8"/>
        <v>0</v>
      </c>
      <c r="J325" s="978"/>
      <c r="K325" s="979"/>
      <c r="L325" s="979"/>
      <c r="M325" s="979"/>
      <c r="N325" s="979"/>
      <c r="O325" s="980"/>
      <c r="P325" s="981">
        <f t="shared" si="9"/>
        <v>0</v>
      </c>
    </row>
    <row r="326" spans="2:16" ht="15.75" customHeight="1">
      <c r="B326" s="959" t="s">
        <v>920</v>
      </c>
      <c r="C326" s="978"/>
      <c r="D326" s="979"/>
      <c r="E326" s="979"/>
      <c r="F326" s="979"/>
      <c r="G326" s="979"/>
      <c r="H326" s="980"/>
      <c r="I326" s="1003">
        <f t="shared" si="8"/>
        <v>0</v>
      </c>
      <c r="J326" s="978"/>
      <c r="K326" s="979"/>
      <c r="L326" s="979"/>
      <c r="M326" s="979"/>
      <c r="N326" s="979"/>
      <c r="O326" s="980"/>
      <c r="P326" s="981">
        <f t="shared" si="9"/>
        <v>0</v>
      </c>
    </row>
    <row r="327" spans="2:16" ht="15.75" customHeight="1">
      <c r="B327" s="959" t="s">
        <v>921</v>
      </c>
      <c r="C327" s="978"/>
      <c r="D327" s="979"/>
      <c r="E327" s="979"/>
      <c r="F327" s="979"/>
      <c r="G327" s="979"/>
      <c r="H327" s="980"/>
      <c r="I327" s="1003">
        <f t="shared" si="8"/>
        <v>0</v>
      </c>
      <c r="J327" s="978"/>
      <c r="K327" s="979"/>
      <c r="L327" s="979"/>
      <c r="M327" s="979"/>
      <c r="N327" s="979"/>
      <c r="O327" s="980"/>
      <c r="P327" s="981">
        <f t="shared" si="9"/>
        <v>0</v>
      </c>
    </row>
    <row r="328" spans="2:16" ht="15.75" customHeight="1">
      <c r="B328" s="959" t="s">
        <v>922</v>
      </c>
      <c r="C328" s="978"/>
      <c r="D328" s="979"/>
      <c r="E328" s="979"/>
      <c r="F328" s="979"/>
      <c r="G328" s="979"/>
      <c r="H328" s="980"/>
      <c r="I328" s="1003">
        <f t="shared" si="8"/>
        <v>0</v>
      </c>
      <c r="J328" s="978"/>
      <c r="K328" s="979"/>
      <c r="L328" s="979"/>
      <c r="M328" s="979"/>
      <c r="N328" s="979"/>
      <c r="O328" s="980"/>
      <c r="P328" s="981">
        <f t="shared" si="9"/>
        <v>0</v>
      </c>
    </row>
    <row r="329" spans="2:16" ht="15.75" customHeight="1">
      <c r="B329" s="959" t="s">
        <v>923</v>
      </c>
      <c r="C329" s="978"/>
      <c r="D329" s="979"/>
      <c r="E329" s="979"/>
      <c r="F329" s="979"/>
      <c r="G329" s="979"/>
      <c r="H329" s="980"/>
      <c r="I329" s="1003">
        <f t="shared" si="8"/>
        <v>0</v>
      </c>
      <c r="J329" s="978"/>
      <c r="K329" s="979"/>
      <c r="L329" s="979"/>
      <c r="M329" s="979"/>
      <c r="N329" s="979"/>
      <c r="O329" s="980"/>
      <c r="P329" s="981">
        <f t="shared" si="9"/>
        <v>0</v>
      </c>
    </row>
    <row r="330" spans="2:16" ht="15.75" customHeight="1">
      <c r="B330" s="959" t="s">
        <v>924</v>
      </c>
      <c r="C330" s="978"/>
      <c r="D330" s="979"/>
      <c r="E330" s="979"/>
      <c r="F330" s="979"/>
      <c r="G330" s="979"/>
      <c r="H330" s="980"/>
      <c r="I330" s="1003">
        <f t="shared" ref="I330:I374" si="10">SUM(C330:H330)</f>
        <v>0</v>
      </c>
      <c r="J330" s="978"/>
      <c r="K330" s="979"/>
      <c r="L330" s="979"/>
      <c r="M330" s="979"/>
      <c r="N330" s="979"/>
      <c r="O330" s="980"/>
      <c r="P330" s="981">
        <f t="shared" ref="P330:P374" si="11">SUM(J330:O330)</f>
        <v>0</v>
      </c>
    </row>
    <row r="331" spans="2:16" ht="15.75" customHeight="1">
      <c r="B331" s="959" t="s">
        <v>925</v>
      </c>
      <c r="C331" s="978"/>
      <c r="D331" s="979"/>
      <c r="E331" s="979"/>
      <c r="F331" s="979"/>
      <c r="G331" s="979"/>
      <c r="H331" s="980"/>
      <c r="I331" s="1003">
        <f t="shared" si="10"/>
        <v>0</v>
      </c>
      <c r="J331" s="978"/>
      <c r="K331" s="979"/>
      <c r="L331" s="979"/>
      <c r="M331" s="979"/>
      <c r="N331" s="979"/>
      <c r="O331" s="980"/>
      <c r="P331" s="981">
        <f t="shared" si="11"/>
        <v>0</v>
      </c>
    </row>
    <row r="332" spans="2:16" ht="15.75" customHeight="1">
      <c r="B332" s="959" t="s">
        <v>926</v>
      </c>
      <c r="C332" s="978"/>
      <c r="D332" s="979"/>
      <c r="E332" s="979"/>
      <c r="F332" s="979"/>
      <c r="G332" s="979"/>
      <c r="H332" s="980"/>
      <c r="I332" s="1003">
        <f t="shared" si="10"/>
        <v>0</v>
      </c>
      <c r="J332" s="978"/>
      <c r="K332" s="979"/>
      <c r="L332" s="979"/>
      <c r="M332" s="979"/>
      <c r="N332" s="979"/>
      <c r="O332" s="980"/>
      <c r="P332" s="981">
        <f t="shared" si="11"/>
        <v>0</v>
      </c>
    </row>
    <row r="333" spans="2:16" ht="15.75" customHeight="1">
      <c r="B333" s="959" t="s">
        <v>927</v>
      </c>
      <c r="C333" s="978"/>
      <c r="D333" s="979"/>
      <c r="E333" s="979"/>
      <c r="F333" s="979"/>
      <c r="G333" s="979"/>
      <c r="H333" s="980"/>
      <c r="I333" s="1003">
        <f t="shared" si="10"/>
        <v>0</v>
      </c>
      <c r="J333" s="978"/>
      <c r="K333" s="979"/>
      <c r="L333" s="979"/>
      <c r="M333" s="979"/>
      <c r="N333" s="979"/>
      <c r="O333" s="980"/>
      <c r="P333" s="981">
        <f t="shared" si="11"/>
        <v>0</v>
      </c>
    </row>
    <row r="334" spans="2:16" ht="15.75" customHeight="1">
      <c r="B334" s="959" t="s">
        <v>928</v>
      </c>
      <c r="C334" s="978"/>
      <c r="D334" s="979"/>
      <c r="E334" s="979"/>
      <c r="F334" s="979"/>
      <c r="G334" s="979"/>
      <c r="H334" s="980"/>
      <c r="I334" s="1003">
        <f t="shared" si="10"/>
        <v>0</v>
      </c>
      <c r="J334" s="978"/>
      <c r="K334" s="979"/>
      <c r="L334" s="979"/>
      <c r="M334" s="979"/>
      <c r="N334" s="979"/>
      <c r="O334" s="980"/>
      <c r="P334" s="981">
        <f t="shared" si="11"/>
        <v>0</v>
      </c>
    </row>
    <row r="335" spans="2:16" ht="15.75" customHeight="1">
      <c r="B335" s="959" t="s">
        <v>929</v>
      </c>
      <c r="C335" s="978"/>
      <c r="D335" s="979"/>
      <c r="E335" s="979"/>
      <c r="F335" s="979"/>
      <c r="G335" s="979"/>
      <c r="H335" s="980"/>
      <c r="I335" s="1003">
        <f t="shared" si="10"/>
        <v>0</v>
      </c>
      <c r="J335" s="978"/>
      <c r="K335" s="979"/>
      <c r="L335" s="979"/>
      <c r="M335" s="979"/>
      <c r="N335" s="979"/>
      <c r="O335" s="980"/>
      <c r="P335" s="981">
        <f t="shared" si="11"/>
        <v>0</v>
      </c>
    </row>
    <row r="336" spans="2:16" ht="15.75" customHeight="1">
      <c r="B336" s="959" t="s">
        <v>930</v>
      </c>
      <c r="C336" s="978"/>
      <c r="D336" s="979"/>
      <c r="E336" s="979"/>
      <c r="F336" s="979"/>
      <c r="G336" s="979"/>
      <c r="H336" s="980"/>
      <c r="I336" s="1003">
        <f t="shared" si="10"/>
        <v>0</v>
      </c>
      <c r="J336" s="978"/>
      <c r="K336" s="979"/>
      <c r="L336" s="979"/>
      <c r="M336" s="979"/>
      <c r="N336" s="979"/>
      <c r="O336" s="980"/>
      <c r="P336" s="981">
        <f t="shared" si="11"/>
        <v>0</v>
      </c>
    </row>
    <row r="337" spans="2:16" ht="15.75" customHeight="1">
      <c r="B337" s="959" t="s">
        <v>931</v>
      </c>
      <c r="C337" s="978"/>
      <c r="D337" s="979"/>
      <c r="E337" s="979"/>
      <c r="F337" s="979"/>
      <c r="G337" s="979"/>
      <c r="H337" s="980"/>
      <c r="I337" s="1003">
        <f t="shared" si="10"/>
        <v>0</v>
      </c>
      <c r="J337" s="978"/>
      <c r="K337" s="979"/>
      <c r="L337" s="979"/>
      <c r="M337" s="979"/>
      <c r="N337" s="979"/>
      <c r="O337" s="980"/>
      <c r="P337" s="981">
        <f t="shared" si="11"/>
        <v>0</v>
      </c>
    </row>
    <row r="338" spans="2:16" ht="15.75" customHeight="1">
      <c r="B338" s="959" t="s">
        <v>932</v>
      </c>
      <c r="C338" s="978"/>
      <c r="D338" s="979"/>
      <c r="E338" s="979"/>
      <c r="F338" s="979"/>
      <c r="G338" s="979"/>
      <c r="H338" s="980"/>
      <c r="I338" s="1003">
        <f t="shared" si="10"/>
        <v>0</v>
      </c>
      <c r="J338" s="978"/>
      <c r="K338" s="979"/>
      <c r="L338" s="979"/>
      <c r="M338" s="979"/>
      <c r="N338" s="979"/>
      <c r="O338" s="980"/>
      <c r="P338" s="981">
        <f t="shared" si="11"/>
        <v>0</v>
      </c>
    </row>
    <row r="339" spans="2:16" ht="15.75" customHeight="1">
      <c r="B339" s="959" t="s">
        <v>933</v>
      </c>
      <c r="C339" s="978"/>
      <c r="D339" s="979"/>
      <c r="E339" s="979"/>
      <c r="F339" s="979"/>
      <c r="G339" s="979"/>
      <c r="H339" s="980"/>
      <c r="I339" s="1003">
        <f t="shared" si="10"/>
        <v>0</v>
      </c>
      <c r="J339" s="978"/>
      <c r="K339" s="979"/>
      <c r="L339" s="979"/>
      <c r="M339" s="979"/>
      <c r="N339" s="979"/>
      <c r="O339" s="980"/>
      <c r="P339" s="981">
        <f t="shared" si="11"/>
        <v>0</v>
      </c>
    </row>
    <row r="340" spans="2:16" ht="15.75" customHeight="1">
      <c r="B340" s="959" t="s">
        <v>934</v>
      </c>
      <c r="C340" s="978"/>
      <c r="D340" s="979"/>
      <c r="E340" s="979"/>
      <c r="F340" s="979"/>
      <c r="G340" s="979"/>
      <c r="H340" s="980"/>
      <c r="I340" s="1003">
        <f t="shared" si="10"/>
        <v>0</v>
      </c>
      <c r="J340" s="978"/>
      <c r="K340" s="979"/>
      <c r="L340" s="979"/>
      <c r="M340" s="979"/>
      <c r="N340" s="979"/>
      <c r="O340" s="980"/>
      <c r="P340" s="981">
        <f t="shared" si="11"/>
        <v>0</v>
      </c>
    </row>
    <row r="341" spans="2:16" ht="15.75" customHeight="1">
      <c r="B341" s="959" t="s">
        <v>935</v>
      </c>
      <c r="C341" s="978"/>
      <c r="D341" s="979"/>
      <c r="E341" s="979"/>
      <c r="F341" s="979"/>
      <c r="G341" s="979"/>
      <c r="H341" s="980"/>
      <c r="I341" s="1003">
        <f t="shared" si="10"/>
        <v>0</v>
      </c>
      <c r="J341" s="978"/>
      <c r="K341" s="979"/>
      <c r="L341" s="979"/>
      <c r="M341" s="979"/>
      <c r="N341" s="979"/>
      <c r="O341" s="980"/>
      <c r="P341" s="981">
        <f t="shared" si="11"/>
        <v>0</v>
      </c>
    </row>
    <row r="342" spans="2:16" ht="15.75" customHeight="1">
      <c r="B342" s="959" t="s">
        <v>936</v>
      </c>
      <c r="C342" s="978"/>
      <c r="D342" s="979"/>
      <c r="E342" s="979"/>
      <c r="F342" s="979"/>
      <c r="G342" s="979"/>
      <c r="H342" s="980"/>
      <c r="I342" s="1003">
        <f t="shared" si="10"/>
        <v>0</v>
      </c>
      <c r="J342" s="978"/>
      <c r="K342" s="979"/>
      <c r="L342" s="979"/>
      <c r="M342" s="979"/>
      <c r="N342" s="979"/>
      <c r="O342" s="980"/>
      <c r="P342" s="981">
        <f t="shared" si="11"/>
        <v>0</v>
      </c>
    </row>
    <row r="343" spans="2:16" ht="15.75" customHeight="1">
      <c r="B343" s="959" t="s">
        <v>937</v>
      </c>
      <c r="C343" s="978"/>
      <c r="D343" s="979"/>
      <c r="E343" s="979"/>
      <c r="F343" s="979"/>
      <c r="G343" s="979"/>
      <c r="H343" s="980"/>
      <c r="I343" s="1003">
        <f t="shared" si="10"/>
        <v>0</v>
      </c>
      <c r="J343" s="978"/>
      <c r="K343" s="979"/>
      <c r="L343" s="979"/>
      <c r="M343" s="979"/>
      <c r="N343" s="979"/>
      <c r="O343" s="980"/>
      <c r="P343" s="981">
        <f t="shared" si="11"/>
        <v>0</v>
      </c>
    </row>
    <row r="344" spans="2:16" ht="15.75" customHeight="1">
      <c r="B344" s="959" t="s">
        <v>938</v>
      </c>
      <c r="C344" s="978"/>
      <c r="D344" s="979"/>
      <c r="E344" s="979"/>
      <c r="F344" s="979"/>
      <c r="G344" s="979"/>
      <c r="H344" s="980"/>
      <c r="I344" s="1003">
        <f t="shared" si="10"/>
        <v>0</v>
      </c>
      <c r="J344" s="978"/>
      <c r="K344" s="979"/>
      <c r="L344" s="979"/>
      <c r="M344" s="979"/>
      <c r="N344" s="979"/>
      <c r="O344" s="980"/>
      <c r="P344" s="981">
        <f t="shared" si="11"/>
        <v>0</v>
      </c>
    </row>
    <row r="345" spans="2:16" ht="15.75" customHeight="1">
      <c r="B345" s="959" t="s">
        <v>939</v>
      </c>
      <c r="C345" s="978"/>
      <c r="D345" s="979"/>
      <c r="E345" s="979"/>
      <c r="F345" s="979"/>
      <c r="G345" s="979"/>
      <c r="H345" s="980"/>
      <c r="I345" s="1003">
        <f t="shared" si="10"/>
        <v>0</v>
      </c>
      <c r="J345" s="978"/>
      <c r="K345" s="979"/>
      <c r="L345" s="979"/>
      <c r="M345" s="979"/>
      <c r="N345" s="979"/>
      <c r="O345" s="980"/>
      <c r="P345" s="981">
        <f t="shared" si="11"/>
        <v>0</v>
      </c>
    </row>
    <row r="346" spans="2:16" ht="15.75" customHeight="1">
      <c r="B346" s="959" t="s">
        <v>940</v>
      </c>
      <c r="C346" s="978"/>
      <c r="D346" s="979"/>
      <c r="E346" s="979"/>
      <c r="F346" s="979"/>
      <c r="G346" s="979"/>
      <c r="H346" s="980"/>
      <c r="I346" s="1003">
        <f t="shared" si="10"/>
        <v>0</v>
      </c>
      <c r="J346" s="978"/>
      <c r="K346" s="979"/>
      <c r="L346" s="979"/>
      <c r="M346" s="979"/>
      <c r="N346" s="979"/>
      <c r="O346" s="980"/>
      <c r="P346" s="981">
        <f t="shared" si="11"/>
        <v>0</v>
      </c>
    </row>
    <row r="347" spans="2:16" ht="15.75" customHeight="1">
      <c r="B347" s="959" t="s">
        <v>941</v>
      </c>
      <c r="C347" s="978"/>
      <c r="D347" s="979"/>
      <c r="E347" s="979"/>
      <c r="F347" s="979"/>
      <c r="G347" s="979"/>
      <c r="H347" s="980"/>
      <c r="I347" s="1003">
        <f t="shared" si="10"/>
        <v>0</v>
      </c>
      <c r="J347" s="978"/>
      <c r="K347" s="979"/>
      <c r="L347" s="979"/>
      <c r="M347" s="979"/>
      <c r="N347" s="979"/>
      <c r="O347" s="980"/>
      <c r="P347" s="981">
        <f t="shared" si="11"/>
        <v>0</v>
      </c>
    </row>
    <row r="348" spans="2:16" ht="15.75" customHeight="1">
      <c r="B348" s="959" t="s">
        <v>942</v>
      </c>
      <c r="C348" s="978"/>
      <c r="D348" s="979"/>
      <c r="E348" s="979"/>
      <c r="F348" s="979"/>
      <c r="G348" s="979"/>
      <c r="H348" s="980"/>
      <c r="I348" s="1003">
        <f t="shared" si="10"/>
        <v>0</v>
      </c>
      <c r="J348" s="978"/>
      <c r="K348" s="979"/>
      <c r="L348" s="979"/>
      <c r="M348" s="979"/>
      <c r="N348" s="979"/>
      <c r="O348" s="980"/>
      <c r="P348" s="981">
        <f t="shared" si="11"/>
        <v>0</v>
      </c>
    </row>
    <row r="349" spans="2:16" ht="15.75" customHeight="1">
      <c r="B349" s="959" t="s">
        <v>943</v>
      </c>
      <c r="C349" s="978"/>
      <c r="D349" s="979"/>
      <c r="E349" s="979"/>
      <c r="F349" s="979"/>
      <c r="G349" s="979"/>
      <c r="H349" s="980"/>
      <c r="I349" s="1003">
        <f t="shared" si="10"/>
        <v>0</v>
      </c>
      <c r="J349" s="978"/>
      <c r="K349" s="979"/>
      <c r="L349" s="979"/>
      <c r="M349" s="979"/>
      <c r="N349" s="979"/>
      <c r="O349" s="980"/>
      <c r="P349" s="981">
        <f t="shared" si="11"/>
        <v>0</v>
      </c>
    </row>
    <row r="350" spans="2:16" ht="15.75" customHeight="1">
      <c r="B350" s="959" t="s">
        <v>944</v>
      </c>
      <c r="C350" s="978"/>
      <c r="D350" s="979"/>
      <c r="E350" s="979"/>
      <c r="F350" s="979"/>
      <c r="G350" s="979"/>
      <c r="H350" s="980"/>
      <c r="I350" s="1003">
        <f t="shared" si="10"/>
        <v>0</v>
      </c>
      <c r="J350" s="978"/>
      <c r="K350" s="979"/>
      <c r="L350" s="979"/>
      <c r="M350" s="979"/>
      <c r="N350" s="979"/>
      <c r="O350" s="980"/>
      <c r="P350" s="981">
        <f t="shared" si="11"/>
        <v>0</v>
      </c>
    </row>
    <row r="351" spans="2:16" ht="15.75" customHeight="1">
      <c r="B351" s="959" t="s">
        <v>945</v>
      </c>
      <c r="C351" s="978"/>
      <c r="D351" s="979"/>
      <c r="E351" s="979"/>
      <c r="F351" s="979"/>
      <c r="G351" s="979"/>
      <c r="H351" s="980"/>
      <c r="I351" s="1003">
        <f t="shared" si="10"/>
        <v>0</v>
      </c>
      <c r="J351" s="978"/>
      <c r="K351" s="979"/>
      <c r="L351" s="979"/>
      <c r="M351" s="979"/>
      <c r="N351" s="979"/>
      <c r="O351" s="980"/>
      <c r="P351" s="981">
        <f t="shared" si="11"/>
        <v>0</v>
      </c>
    </row>
    <row r="352" spans="2:16" ht="15.75" customHeight="1">
      <c r="B352" s="959" t="s">
        <v>946</v>
      </c>
      <c r="C352" s="978"/>
      <c r="D352" s="979"/>
      <c r="E352" s="979"/>
      <c r="F352" s="979"/>
      <c r="G352" s="979"/>
      <c r="H352" s="980"/>
      <c r="I352" s="1003">
        <f t="shared" si="10"/>
        <v>0</v>
      </c>
      <c r="J352" s="978"/>
      <c r="K352" s="979"/>
      <c r="L352" s="979"/>
      <c r="M352" s="979"/>
      <c r="N352" s="979"/>
      <c r="O352" s="980"/>
      <c r="P352" s="981">
        <f t="shared" si="11"/>
        <v>0</v>
      </c>
    </row>
    <row r="353" spans="2:16" ht="15.75" customHeight="1">
      <c r="B353" s="959" t="s">
        <v>947</v>
      </c>
      <c r="C353" s="978"/>
      <c r="D353" s="979"/>
      <c r="E353" s="979"/>
      <c r="F353" s="979"/>
      <c r="G353" s="979"/>
      <c r="H353" s="980"/>
      <c r="I353" s="1003">
        <f t="shared" si="10"/>
        <v>0</v>
      </c>
      <c r="J353" s="978"/>
      <c r="K353" s="979"/>
      <c r="L353" s="979"/>
      <c r="M353" s="979"/>
      <c r="N353" s="979"/>
      <c r="O353" s="980"/>
      <c r="P353" s="981">
        <f t="shared" si="11"/>
        <v>0</v>
      </c>
    </row>
    <row r="354" spans="2:16" ht="15.75" customHeight="1">
      <c r="B354" s="959" t="s">
        <v>948</v>
      </c>
      <c r="C354" s="978"/>
      <c r="D354" s="979"/>
      <c r="E354" s="979"/>
      <c r="F354" s="979"/>
      <c r="G354" s="979"/>
      <c r="H354" s="980"/>
      <c r="I354" s="1003">
        <f t="shared" si="10"/>
        <v>0</v>
      </c>
      <c r="J354" s="978"/>
      <c r="K354" s="979"/>
      <c r="L354" s="979"/>
      <c r="M354" s="979"/>
      <c r="N354" s="979"/>
      <c r="O354" s="980"/>
      <c r="P354" s="981">
        <f t="shared" si="11"/>
        <v>0</v>
      </c>
    </row>
    <row r="355" spans="2:16" ht="15.75" customHeight="1">
      <c r="B355" s="959" t="s">
        <v>949</v>
      </c>
      <c r="C355" s="978"/>
      <c r="D355" s="979"/>
      <c r="E355" s="979"/>
      <c r="F355" s="979"/>
      <c r="G355" s="979"/>
      <c r="H355" s="980"/>
      <c r="I355" s="1003">
        <f t="shared" si="10"/>
        <v>0</v>
      </c>
      <c r="J355" s="978"/>
      <c r="K355" s="979"/>
      <c r="L355" s="979"/>
      <c r="M355" s="979"/>
      <c r="N355" s="979"/>
      <c r="O355" s="980"/>
      <c r="P355" s="981">
        <f t="shared" si="11"/>
        <v>0</v>
      </c>
    </row>
    <row r="356" spans="2:16" ht="15.75" customHeight="1">
      <c r="B356" s="959" t="s">
        <v>950</v>
      </c>
      <c r="C356" s="978"/>
      <c r="D356" s="979"/>
      <c r="E356" s="979"/>
      <c r="F356" s="979"/>
      <c r="G356" s="979"/>
      <c r="H356" s="980"/>
      <c r="I356" s="1003">
        <f t="shared" si="10"/>
        <v>0</v>
      </c>
      <c r="J356" s="978"/>
      <c r="K356" s="979"/>
      <c r="L356" s="979"/>
      <c r="M356" s="979"/>
      <c r="N356" s="979"/>
      <c r="O356" s="980"/>
      <c r="P356" s="981">
        <f t="shared" si="11"/>
        <v>0</v>
      </c>
    </row>
    <row r="357" spans="2:16" ht="15.75" customHeight="1">
      <c r="B357" s="959" t="s">
        <v>951</v>
      </c>
      <c r="C357" s="978"/>
      <c r="D357" s="979"/>
      <c r="E357" s="979"/>
      <c r="F357" s="979"/>
      <c r="G357" s="979"/>
      <c r="H357" s="980"/>
      <c r="I357" s="1003">
        <f t="shared" si="10"/>
        <v>0</v>
      </c>
      <c r="J357" s="978"/>
      <c r="K357" s="979"/>
      <c r="L357" s="979"/>
      <c r="M357" s="979"/>
      <c r="N357" s="979"/>
      <c r="O357" s="980"/>
      <c r="P357" s="981">
        <f t="shared" si="11"/>
        <v>0</v>
      </c>
    </row>
    <row r="358" spans="2:16" ht="15.75" customHeight="1">
      <c r="B358" s="959" t="s">
        <v>952</v>
      </c>
      <c r="C358" s="978"/>
      <c r="D358" s="979"/>
      <c r="E358" s="979"/>
      <c r="F358" s="979"/>
      <c r="G358" s="979"/>
      <c r="H358" s="980"/>
      <c r="I358" s="1003">
        <f t="shared" si="10"/>
        <v>0</v>
      </c>
      <c r="J358" s="978"/>
      <c r="K358" s="979"/>
      <c r="L358" s="979"/>
      <c r="M358" s="979"/>
      <c r="N358" s="979"/>
      <c r="O358" s="980"/>
      <c r="P358" s="981">
        <f t="shared" si="11"/>
        <v>0</v>
      </c>
    </row>
    <row r="359" spans="2:16" ht="15.75" customHeight="1">
      <c r="B359" s="959" t="s">
        <v>953</v>
      </c>
      <c r="C359" s="978"/>
      <c r="D359" s="979"/>
      <c r="E359" s="979"/>
      <c r="F359" s="979"/>
      <c r="G359" s="979"/>
      <c r="H359" s="980"/>
      <c r="I359" s="1003">
        <f t="shared" si="10"/>
        <v>0</v>
      </c>
      <c r="J359" s="978"/>
      <c r="K359" s="979"/>
      <c r="L359" s="979"/>
      <c r="M359" s="979"/>
      <c r="N359" s="979"/>
      <c r="O359" s="980"/>
      <c r="P359" s="981">
        <f t="shared" si="11"/>
        <v>0</v>
      </c>
    </row>
    <row r="360" spans="2:16" ht="15.75" customHeight="1">
      <c r="B360" s="959" t="s">
        <v>954</v>
      </c>
      <c r="C360" s="978"/>
      <c r="D360" s="979"/>
      <c r="E360" s="979"/>
      <c r="F360" s="979"/>
      <c r="G360" s="979"/>
      <c r="H360" s="980"/>
      <c r="I360" s="1003">
        <f t="shared" si="10"/>
        <v>0</v>
      </c>
      <c r="J360" s="978"/>
      <c r="K360" s="979"/>
      <c r="L360" s="979"/>
      <c r="M360" s="979"/>
      <c r="N360" s="979"/>
      <c r="O360" s="980"/>
      <c r="P360" s="981">
        <f t="shared" si="11"/>
        <v>0</v>
      </c>
    </row>
    <row r="361" spans="2:16" ht="15.75" customHeight="1">
      <c r="B361" s="959" t="s">
        <v>955</v>
      </c>
      <c r="C361" s="978"/>
      <c r="D361" s="979"/>
      <c r="E361" s="979"/>
      <c r="F361" s="979"/>
      <c r="G361" s="979"/>
      <c r="H361" s="980"/>
      <c r="I361" s="1003">
        <f t="shared" si="10"/>
        <v>0</v>
      </c>
      <c r="J361" s="978"/>
      <c r="K361" s="979"/>
      <c r="L361" s="979"/>
      <c r="M361" s="979"/>
      <c r="N361" s="979"/>
      <c r="O361" s="980"/>
      <c r="P361" s="981">
        <f t="shared" si="11"/>
        <v>0</v>
      </c>
    </row>
    <row r="362" spans="2:16" ht="15.75" customHeight="1">
      <c r="B362" s="959" t="s">
        <v>956</v>
      </c>
      <c r="C362" s="978"/>
      <c r="D362" s="979"/>
      <c r="E362" s="979"/>
      <c r="F362" s="979"/>
      <c r="G362" s="979"/>
      <c r="H362" s="980"/>
      <c r="I362" s="1003">
        <f t="shared" si="10"/>
        <v>0</v>
      </c>
      <c r="J362" s="978"/>
      <c r="K362" s="979"/>
      <c r="L362" s="979"/>
      <c r="M362" s="979"/>
      <c r="N362" s="979"/>
      <c r="O362" s="980"/>
      <c r="P362" s="981">
        <f t="shared" si="11"/>
        <v>0</v>
      </c>
    </row>
    <row r="363" spans="2:16" ht="15.75" customHeight="1">
      <c r="B363" s="959" t="s">
        <v>957</v>
      </c>
      <c r="C363" s="978"/>
      <c r="D363" s="979"/>
      <c r="E363" s="979"/>
      <c r="F363" s="979"/>
      <c r="G363" s="979"/>
      <c r="H363" s="980"/>
      <c r="I363" s="1003">
        <f t="shared" si="10"/>
        <v>0</v>
      </c>
      <c r="J363" s="978"/>
      <c r="K363" s="979"/>
      <c r="L363" s="979"/>
      <c r="M363" s="979"/>
      <c r="N363" s="979"/>
      <c r="O363" s="980"/>
      <c r="P363" s="981">
        <f t="shared" si="11"/>
        <v>0</v>
      </c>
    </row>
    <row r="364" spans="2:16" ht="15.75" customHeight="1">
      <c r="B364" s="959" t="s">
        <v>958</v>
      </c>
      <c r="C364" s="978"/>
      <c r="D364" s="979"/>
      <c r="E364" s="979"/>
      <c r="F364" s="979"/>
      <c r="G364" s="979"/>
      <c r="H364" s="980"/>
      <c r="I364" s="1003">
        <f t="shared" si="10"/>
        <v>0</v>
      </c>
      <c r="J364" s="978"/>
      <c r="K364" s="979"/>
      <c r="L364" s="979"/>
      <c r="M364" s="979"/>
      <c r="N364" s="979"/>
      <c r="O364" s="980"/>
      <c r="P364" s="981">
        <f t="shared" si="11"/>
        <v>0</v>
      </c>
    </row>
    <row r="365" spans="2:16" ht="15.75" customHeight="1">
      <c r="B365" s="959" t="s">
        <v>959</v>
      </c>
      <c r="C365" s="978"/>
      <c r="D365" s="979"/>
      <c r="E365" s="979"/>
      <c r="F365" s="979"/>
      <c r="G365" s="979"/>
      <c r="H365" s="980"/>
      <c r="I365" s="1003">
        <f t="shared" si="10"/>
        <v>0</v>
      </c>
      <c r="J365" s="978"/>
      <c r="K365" s="979"/>
      <c r="L365" s="979"/>
      <c r="M365" s="979"/>
      <c r="N365" s="979"/>
      <c r="O365" s="980"/>
      <c r="P365" s="981">
        <f t="shared" si="11"/>
        <v>0</v>
      </c>
    </row>
    <row r="366" spans="2:16" ht="15.75" customHeight="1">
      <c r="B366" s="959" t="s">
        <v>960</v>
      </c>
      <c r="C366" s="978"/>
      <c r="D366" s="979"/>
      <c r="E366" s="979"/>
      <c r="F366" s="979"/>
      <c r="G366" s="979"/>
      <c r="H366" s="980"/>
      <c r="I366" s="1003">
        <f t="shared" si="10"/>
        <v>0</v>
      </c>
      <c r="J366" s="978"/>
      <c r="K366" s="979"/>
      <c r="L366" s="979"/>
      <c r="M366" s="979"/>
      <c r="N366" s="979"/>
      <c r="O366" s="980"/>
      <c r="P366" s="981">
        <f t="shared" si="11"/>
        <v>0</v>
      </c>
    </row>
    <row r="367" spans="2:16" ht="15.75" customHeight="1">
      <c r="B367" s="959" t="s">
        <v>961</v>
      </c>
      <c r="C367" s="978"/>
      <c r="D367" s="979"/>
      <c r="E367" s="979"/>
      <c r="F367" s="979"/>
      <c r="G367" s="979"/>
      <c r="H367" s="980"/>
      <c r="I367" s="1003">
        <f t="shared" si="10"/>
        <v>0</v>
      </c>
      <c r="J367" s="978"/>
      <c r="K367" s="979"/>
      <c r="L367" s="979"/>
      <c r="M367" s="979"/>
      <c r="N367" s="979"/>
      <c r="O367" s="980"/>
      <c r="P367" s="981">
        <f t="shared" si="11"/>
        <v>0</v>
      </c>
    </row>
    <row r="368" spans="2:16" ht="15.75" customHeight="1">
      <c r="B368" s="959" t="s">
        <v>962</v>
      </c>
      <c r="C368" s="978"/>
      <c r="D368" s="979"/>
      <c r="E368" s="979"/>
      <c r="F368" s="979"/>
      <c r="G368" s="979"/>
      <c r="H368" s="980"/>
      <c r="I368" s="1003">
        <f t="shared" si="10"/>
        <v>0</v>
      </c>
      <c r="J368" s="978"/>
      <c r="K368" s="979"/>
      <c r="L368" s="979"/>
      <c r="M368" s="979"/>
      <c r="N368" s="979"/>
      <c r="O368" s="980"/>
      <c r="P368" s="981">
        <f t="shared" si="11"/>
        <v>0</v>
      </c>
    </row>
    <row r="369" spans="2:16" ht="15.75" customHeight="1">
      <c r="B369" s="959" t="s">
        <v>963</v>
      </c>
      <c r="C369" s="978"/>
      <c r="D369" s="979"/>
      <c r="E369" s="979"/>
      <c r="F369" s="979"/>
      <c r="G369" s="979"/>
      <c r="H369" s="980"/>
      <c r="I369" s="1003">
        <f t="shared" si="10"/>
        <v>0</v>
      </c>
      <c r="J369" s="978"/>
      <c r="K369" s="979"/>
      <c r="L369" s="979"/>
      <c r="M369" s="979"/>
      <c r="N369" s="979"/>
      <c r="O369" s="980"/>
      <c r="P369" s="981">
        <f t="shared" si="11"/>
        <v>0</v>
      </c>
    </row>
    <row r="370" spans="2:16" ht="15.75" customHeight="1">
      <c r="B370" s="959" t="s">
        <v>964</v>
      </c>
      <c r="C370" s="978"/>
      <c r="D370" s="979"/>
      <c r="E370" s="979"/>
      <c r="F370" s="979"/>
      <c r="G370" s="979"/>
      <c r="H370" s="980"/>
      <c r="I370" s="1003">
        <f t="shared" si="10"/>
        <v>0</v>
      </c>
      <c r="J370" s="978"/>
      <c r="K370" s="979"/>
      <c r="L370" s="979"/>
      <c r="M370" s="979"/>
      <c r="N370" s="979"/>
      <c r="O370" s="980"/>
      <c r="P370" s="981">
        <f t="shared" si="11"/>
        <v>0</v>
      </c>
    </row>
    <row r="371" spans="2:16" ht="15.75" customHeight="1">
      <c r="B371" s="959" t="s">
        <v>965</v>
      </c>
      <c r="C371" s="978"/>
      <c r="D371" s="979"/>
      <c r="E371" s="979"/>
      <c r="F371" s="979"/>
      <c r="G371" s="979"/>
      <c r="H371" s="980"/>
      <c r="I371" s="1003">
        <f t="shared" si="10"/>
        <v>0</v>
      </c>
      <c r="J371" s="978"/>
      <c r="K371" s="979"/>
      <c r="L371" s="979"/>
      <c r="M371" s="979"/>
      <c r="N371" s="979"/>
      <c r="O371" s="980"/>
      <c r="P371" s="981">
        <f t="shared" si="11"/>
        <v>0</v>
      </c>
    </row>
    <row r="372" spans="2:16" ht="15.75" customHeight="1">
      <c r="B372" s="959" t="s">
        <v>966</v>
      </c>
      <c r="C372" s="978"/>
      <c r="D372" s="979"/>
      <c r="E372" s="979"/>
      <c r="F372" s="979"/>
      <c r="G372" s="979"/>
      <c r="H372" s="980"/>
      <c r="I372" s="1003">
        <f t="shared" si="10"/>
        <v>0</v>
      </c>
      <c r="J372" s="978"/>
      <c r="K372" s="979"/>
      <c r="L372" s="979"/>
      <c r="M372" s="979"/>
      <c r="N372" s="979"/>
      <c r="O372" s="980"/>
      <c r="P372" s="981">
        <f t="shared" si="11"/>
        <v>0</v>
      </c>
    </row>
    <row r="373" spans="2:16" ht="15.75" customHeight="1">
      <c r="B373" s="959" t="s">
        <v>967</v>
      </c>
      <c r="C373" s="978"/>
      <c r="D373" s="979"/>
      <c r="E373" s="979"/>
      <c r="F373" s="979"/>
      <c r="G373" s="979"/>
      <c r="H373" s="980"/>
      <c r="I373" s="1003">
        <f t="shared" si="10"/>
        <v>0</v>
      </c>
      <c r="J373" s="978"/>
      <c r="K373" s="979"/>
      <c r="L373" s="979"/>
      <c r="M373" s="979"/>
      <c r="N373" s="979"/>
      <c r="O373" s="980"/>
      <c r="P373" s="981">
        <f t="shared" si="11"/>
        <v>0</v>
      </c>
    </row>
    <row r="374" spans="2:16" ht="15.75" customHeight="1" thickBot="1">
      <c r="B374" s="959" t="s">
        <v>968</v>
      </c>
      <c r="C374" s="982"/>
      <c r="D374" s="983"/>
      <c r="E374" s="983"/>
      <c r="F374" s="983"/>
      <c r="G374" s="983"/>
      <c r="H374" s="984"/>
      <c r="I374" s="1004">
        <f t="shared" si="10"/>
        <v>0</v>
      </c>
      <c r="J374" s="982"/>
      <c r="K374" s="983"/>
      <c r="L374" s="983"/>
      <c r="M374" s="983"/>
      <c r="N374" s="983"/>
      <c r="O374" s="984"/>
      <c r="P374" s="985">
        <f t="shared" si="11"/>
        <v>0</v>
      </c>
    </row>
    <row r="375" spans="2:16">
      <c r="B375" s="959" t="s">
        <v>969</v>
      </c>
      <c r="C375" s="972"/>
      <c r="D375" s="972"/>
      <c r="E375" s="972"/>
      <c r="F375" s="972"/>
      <c r="G375" s="972"/>
      <c r="H375" s="972"/>
      <c r="I375" s="972"/>
      <c r="J375" s="972"/>
      <c r="K375" s="972"/>
      <c r="L375" s="972"/>
      <c r="M375" s="972"/>
      <c r="N375" s="972"/>
      <c r="O375" s="972"/>
      <c r="P375" s="972"/>
    </row>
    <row r="376" spans="2:16" ht="15.75" thickBot="1">
      <c r="B376" s="959" t="s">
        <v>970</v>
      </c>
      <c r="C376" s="972"/>
      <c r="D376" s="972"/>
      <c r="E376" s="972"/>
      <c r="F376" s="972"/>
      <c r="G376" s="972"/>
      <c r="H376" s="972"/>
      <c r="I376" s="972"/>
      <c r="J376" s="972"/>
      <c r="K376" s="972"/>
      <c r="L376" s="972"/>
      <c r="M376" s="972"/>
      <c r="N376" s="972"/>
      <c r="O376" s="972"/>
      <c r="P376" s="972"/>
    </row>
    <row r="377" spans="2:16">
      <c r="B377" s="959" t="s">
        <v>971</v>
      </c>
      <c r="M377" s="573" t="s">
        <v>92</v>
      </c>
      <c r="N377" s="596"/>
      <c r="O377" s="575" t="s">
        <v>93</v>
      </c>
      <c r="P377" s="577"/>
    </row>
    <row r="378" spans="2:16">
      <c r="B378" s="959" t="s">
        <v>972</v>
      </c>
      <c r="M378" s="510" t="s">
        <v>400</v>
      </c>
      <c r="N378" s="905"/>
      <c r="O378" s="906" t="s">
        <v>316</v>
      </c>
      <c r="P378" s="868"/>
    </row>
    <row r="379" spans="2:16">
      <c r="B379" s="959" t="s">
        <v>973</v>
      </c>
      <c r="M379" s="581"/>
      <c r="N379" s="597"/>
      <c r="O379" s="598"/>
      <c r="P379" s="584"/>
    </row>
    <row r="380" spans="2:16">
      <c r="B380" s="959" t="s">
        <v>974</v>
      </c>
      <c r="M380" s="585"/>
      <c r="N380" s="597"/>
      <c r="O380" s="599"/>
      <c r="P380" s="584"/>
    </row>
    <row r="381" spans="2:16" ht="15.75" thickBot="1">
      <c r="B381" s="959" t="s">
        <v>975</v>
      </c>
      <c r="M381" s="587" t="s">
        <v>94</v>
      </c>
      <c r="N381" s="589"/>
      <c r="O381" s="600" t="s">
        <v>94</v>
      </c>
      <c r="P381" s="590"/>
    </row>
    <row r="382" spans="2:16" ht="15.75" thickBot="1">
      <c r="B382" s="959" t="s">
        <v>976</v>
      </c>
      <c r="M382" s="601" t="s">
        <v>95</v>
      </c>
      <c r="N382" s="907">
        <v>44012</v>
      </c>
      <c r="O382" s="592"/>
      <c r="P382" s="593"/>
    </row>
    <row r="383" spans="2:16">
      <c r="B383" s="959" t="s">
        <v>977</v>
      </c>
    </row>
    <row r="384" spans="2:16">
      <c r="B384" s="959" t="s">
        <v>978</v>
      </c>
    </row>
    <row r="385" spans="2:2">
      <c r="B385" s="959" t="s">
        <v>979</v>
      </c>
    </row>
    <row r="386" spans="2:2">
      <c r="B386" s="959" t="s">
        <v>980</v>
      </c>
    </row>
    <row r="387" spans="2:2">
      <c r="B387" s="959" t="s">
        <v>981</v>
      </c>
    </row>
    <row r="388" spans="2:2">
      <c r="B388" s="959" t="s">
        <v>982</v>
      </c>
    </row>
    <row r="389" spans="2:2">
      <c r="B389" s="959" t="s">
        <v>983</v>
      </c>
    </row>
    <row r="390" spans="2:2">
      <c r="B390" s="959" t="s">
        <v>984</v>
      </c>
    </row>
    <row r="391" spans="2:2">
      <c r="B391" s="959" t="s">
        <v>985</v>
      </c>
    </row>
    <row r="392" spans="2:2">
      <c r="B392" s="959" t="s">
        <v>986</v>
      </c>
    </row>
    <row r="393" spans="2:2">
      <c r="B393" s="959" t="s">
        <v>987</v>
      </c>
    </row>
    <row r="394" spans="2:2">
      <c r="B394" s="959" t="s">
        <v>988</v>
      </c>
    </row>
    <row r="395" spans="2:2" ht="15.75" thickBot="1">
      <c r="B395" s="1796" t="s">
        <v>989</v>
      </c>
    </row>
  </sheetData>
  <protectedRanges>
    <protectedRange password="C521" sqref="M379:P379" name="Oblast1_1_1_1_1_1"/>
  </protectedRanges>
  <mergeCells count="5">
    <mergeCell ref="B3:N3"/>
    <mergeCell ref="B5:B8"/>
    <mergeCell ref="C5:P5"/>
    <mergeCell ref="C6:I6"/>
    <mergeCell ref="J6:P6"/>
  </mergeCells>
  <pageMargins left="0.7" right="0.7" top="0.78740157499999996" bottom="0.78740157499999996" header="0.3" footer="0.3"/>
  <pageSetup paperSize="9" orientation="portrait" verticalDpi="0" r:id="rId1"/>
  <ignoredErrors>
    <ignoredError sqref="I10:I38 I39:I374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21"/>
  <dimension ref="A1:S382"/>
  <sheetViews>
    <sheetView showGridLines="0" zoomScale="70" zoomScaleNormal="70" workbookViewId="0">
      <pane xSplit="2" ySplit="9" topLeftCell="C10" activePane="bottomRight" state="frozen"/>
      <selection pane="topRight"/>
      <selection pane="bottomLeft"/>
      <selection pane="bottomRight" activeCell="P3" sqref="P3"/>
    </sheetView>
  </sheetViews>
  <sheetFormatPr defaultColWidth="9.140625" defaultRowHeight="15"/>
  <cols>
    <col min="1" max="1" width="1.5703125" style="873" customWidth="1"/>
    <col min="2" max="2" width="12.7109375" style="873" customWidth="1"/>
    <col min="3" max="16" width="20" style="873" customWidth="1"/>
    <col min="17" max="17" width="9.140625" style="873"/>
    <col min="18" max="18" width="10.85546875" style="873" bestFit="1" customWidth="1"/>
    <col min="19" max="16384" width="9.140625" style="873"/>
  </cols>
  <sheetData>
    <row r="1" spans="1:19" ht="18.75" thickBot="1">
      <c r="A1" s="873">
        <v>2</v>
      </c>
      <c r="B1" s="870"/>
      <c r="C1" s="945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</row>
    <row r="2" spans="1:19" ht="15.75" thickBot="1">
      <c r="B2" s="874"/>
      <c r="C2" s="1005"/>
      <c r="D2" s="1005"/>
      <c r="E2" s="1005"/>
      <c r="F2" s="1005"/>
      <c r="G2" s="1005"/>
      <c r="H2" s="1005"/>
      <c r="I2" s="946"/>
      <c r="J2" s="946"/>
      <c r="K2" s="946"/>
      <c r="L2" s="946"/>
      <c r="M2" s="876" t="s">
        <v>0</v>
      </c>
      <c r="N2" s="1015"/>
      <c r="O2" s="1014" t="s">
        <v>1</v>
      </c>
      <c r="P2" s="947">
        <v>2023</v>
      </c>
    </row>
    <row r="3" spans="1:19" ht="15.75" customHeight="1">
      <c r="B3" s="2005" t="s">
        <v>421</v>
      </c>
      <c r="C3" s="2005"/>
      <c r="D3" s="2005"/>
      <c r="E3" s="2005"/>
      <c r="F3" s="2005"/>
      <c r="G3" s="2005"/>
      <c r="H3" s="2005"/>
      <c r="I3" s="2005"/>
      <c r="J3" s="2005"/>
      <c r="K3" s="2005"/>
      <c r="L3" s="2005"/>
      <c r="M3" s="2005"/>
      <c r="N3" s="2005"/>
      <c r="O3" s="946"/>
      <c r="P3" s="946"/>
    </row>
    <row r="4" spans="1:19" ht="16.5" thickBot="1">
      <c r="B4" s="946"/>
      <c r="C4" s="1006"/>
      <c r="D4" s="1006"/>
      <c r="E4" s="1006"/>
      <c r="F4" s="1006"/>
      <c r="G4" s="1006"/>
      <c r="H4" s="1006"/>
      <c r="I4" s="946"/>
      <c r="J4" s="1006"/>
      <c r="K4" s="1006"/>
      <c r="L4" s="1006"/>
      <c r="M4" s="1006"/>
      <c r="N4" s="1006"/>
      <c r="O4" s="1006"/>
      <c r="P4" s="946"/>
    </row>
    <row r="5" spans="1:19" ht="25.5" customHeight="1" thickBot="1">
      <c r="B5" s="1998" t="s">
        <v>422</v>
      </c>
      <c r="C5" s="2006" t="s">
        <v>385</v>
      </c>
      <c r="D5" s="2000"/>
      <c r="E5" s="2000"/>
      <c r="F5" s="2000"/>
      <c r="G5" s="2000"/>
      <c r="H5" s="2000"/>
      <c r="I5" s="2000"/>
      <c r="J5" s="2000"/>
      <c r="K5" s="2000"/>
      <c r="L5" s="2000"/>
      <c r="M5" s="2000"/>
      <c r="N5" s="2000"/>
      <c r="O5" s="2000"/>
      <c r="P5" s="2001"/>
    </row>
    <row r="6" spans="1:19" ht="21.75" customHeight="1" thickBot="1">
      <c r="B6" s="1999"/>
      <c r="C6" s="2004" t="s">
        <v>180</v>
      </c>
      <c r="D6" s="2002"/>
      <c r="E6" s="2002"/>
      <c r="F6" s="2002"/>
      <c r="G6" s="2002"/>
      <c r="H6" s="2002"/>
      <c r="I6" s="2003"/>
      <c r="J6" s="2004" t="s">
        <v>182</v>
      </c>
      <c r="K6" s="2002"/>
      <c r="L6" s="2002"/>
      <c r="M6" s="2002"/>
      <c r="N6" s="2002"/>
      <c r="O6" s="2002"/>
      <c r="P6" s="2003"/>
    </row>
    <row r="7" spans="1:19" ht="28.5" customHeight="1">
      <c r="B7" s="1999"/>
      <c r="C7" s="949" t="s">
        <v>423</v>
      </c>
      <c r="D7" s="950" t="s">
        <v>423</v>
      </c>
      <c r="E7" s="950" t="s">
        <v>423</v>
      </c>
      <c r="F7" s="950" t="s">
        <v>423</v>
      </c>
      <c r="G7" s="950" t="s">
        <v>423</v>
      </c>
      <c r="H7" s="1020" t="s">
        <v>423</v>
      </c>
      <c r="I7" s="952" t="s">
        <v>412</v>
      </c>
      <c r="J7" s="949" t="s">
        <v>423</v>
      </c>
      <c r="K7" s="950" t="s">
        <v>423</v>
      </c>
      <c r="L7" s="950" t="s">
        <v>423</v>
      </c>
      <c r="M7" s="950" t="s">
        <v>423</v>
      </c>
      <c r="N7" s="950" t="s">
        <v>423</v>
      </c>
      <c r="O7" s="1020" t="s">
        <v>423</v>
      </c>
      <c r="P7" s="952" t="s">
        <v>412</v>
      </c>
    </row>
    <row r="8" spans="1:19" ht="15.75" customHeight="1" thickBot="1">
      <c r="B8" s="1999"/>
      <c r="C8" s="986" t="s">
        <v>398</v>
      </c>
      <c r="D8" s="987" t="s">
        <v>398</v>
      </c>
      <c r="E8" s="987" t="s">
        <v>398</v>
      </c>
      <c r="F8" s="987" t="s">
        <v>398</v>
      </c>
      <c r="G8" s="987" t="s">
        <v>398</v>
      </c>
      <c r="H8" s="987" t="s">
        <v>398</v>
      </c>
      <c r="I8" s="988" t="s">
        <v>398</v>
      </c>
      <c r="J8" s="989" t="s">
        <v>398</v>
      </c>
      <c r="K8" s="990" t="s">
        <v>398</v>
      </c>
      <c r="L8" s="990" t="s">
        <v>398</v>
      </c>
      <c r="M8" s="990" t="s">
        <v>398</v>
      </c>
      <c r="N8" s="990" t="s">
        <v>398</v>
      </c>
      <c r="O8" s="1024" t="s">
        <v>398</v>
      </c>
      <c r="P8" s="988" t="s">
        <v>398</v>
      </c>
    </row>
    <row r="9" spans="1:19" ht="15.75" customHeight="1" thickBot="1">
      <c r="B9" s="885" t="s">
        <v>14</v>
      </c>
      <c r="C9" s="942" t="s">
        <v>15</v>
      </c>
      <c r="D9" s="943" t="s">
        <v>16</v>
      </c>
      <c r="E9" s="943" t="s">
        <v>17</v>
      </c>
      <c r="F9" s="943" t="s">
        <v>18</v>
      </c>
      <c r="G9" s="943" t="s">
        <v>19</v>
      </c>
      <c r="H9" s="944" t="s">
        <v>20</v>
      </c>
      <c r="I9" s="958" t="s">
        <v>21</v>
      </c>
      <c r="J9" s="942" t="s">
        <v>22</v>
      </c>
      <c r="K9" s="943" t="s">
        <v>23</v>
      </c>
      <c r="L9" s="943" t="s">
        <v>24</v>
      </c>
      <c r="M9" s="943" t="s">
        <v>25</v>
      </c>
      <c r="N9" s="943" t="s">
        <v>26</v>
      </c>
      <c r="O9" s="1019" t="s">
        <v>27</v>
      </c>
      <c r="P9" s="884" t="s">
        <v>103</v>
      </c>
    </row>
    <row r="10" spans="1:19" ht="15.75" customHeight="1">
      <c r="B10" s="1795" t="s">
        <v>625</v>
      </c>
      <c r="C10" s="991"/>
      <c r="D10" s="992"/>
      <c r="E10" s="992"/>
      <c r="F10" s="992"/>
      <c r="G10" s="992"/>
      <c r="H10" s="993"/>
      <c r="I10" s="994">
        <f t="shared" ref="I10:I73" si="0">SUM(C10:H10)</f>
        <v>0</v>
      </c>
      <c r="J10" s="991"/>
      <c r="K10" s="992"/>
      <c r="L10" s="992"/>
      <c r="M10" s="992"/>
      <c r="N10" s="992"/>
      <c r="O10" s="993"/>
      <c r="P10" s="995">
        <f t="shared" ref="P10:P73" si="1">SUM(J10:O10)</f>
        <v>0</v>
      </c>
      <c r="Q10" s="1007"/>
      <c r="R10" s="1007"/>
      <c r="S10" s="1007"/>
    </row>
    <row r="11" spans="1:19" ht="15.75" customHeight="1">
      <c r="B11" s="1795" t="s">
        <v>626</v>
      </c>
      <c r="C11" s="996"/>
      <c r="D11" s="997"/>
      <c r="E11" s="997"/>
      <c r="F11" s="997"/>
      <c r="G11" s="997"/>
      <c r="H11" s="998"/>
      <c r="I11" s="965">
        <f t="shared" si="0"/>
        <v>0</v>
      </c>
      <c r="J11" s="996"/>
      <c r="K11" s="997"/>
      <c r="L11" s="997"/>
      <c r="M11" s="997"/>
      <c r="N11" s="997"/>
      <c r="O11" s="998"/>
      <c r="P11" s="981">
        <f t="shared" si="1"/>
        <v>0</v>
      </c>
      <c r="Q11" s="1007"/>
      <c r="R11" s="1007"/>
      <c r="S11" s="1007"/>
    </row>
    <row r="12" spans="1:19" ht="15.75" customHeight="1">
      <c r="B12" s="1795" t="s">
        <v>627</v>
      </c>
      <c r="C12" s="996"/>
      <c r="D12" s="997"/>
      <c r="E12" s="997"/>
      <c r="F12" s="997"/>
      <c r="G12" s="997"/>
      <c r="H12" s="998"/>
      <c r="I12" s="965">
        <f t="shared" si="0"/>
        <v>0</v>
      </c>
      <c r="J12" s="996"/>
      <c r="K12" s="997"/>
      <c r="L12" s="997"/>
      <c r="M12" s="997"/>
      <c r="N12" s="997"/>
      <c r="O12" s="998"/>
      <c r="P12" s="981">
        <f t="shared" si="1"/>
        <v>0</v>
      </c>
      <c r="Q12" s="1007"/>
      <c r="R12" s="1007"/>
      <c r="S12" s="1007"/>
    </row>
    <row r="13" spans="1:19" ht="15.75" customHeight="1">
      <c r="B13" s="1795" t="s">
        <v>628</v>
      </c>
      <c r="C13" s="996"/>
      <c r="D13" s="997"/>
      <c r="E13" s="997"/>
      <c r="F13" s="997"/>
      <c r="G13" s="997"/>
      <c r="H13" s="998"/>
      <c r="I13" s="965">
        <f t="shared" si="0"/>
        <v>0</v>
      </c>
      <c r="J13" s="996"/>
      <c r="K13" s="997"/>
      <c r="L13" s="997"/>
      <c r="M13" s="997"/>
      <c r="N13" s="997"/>
      <c r="O13" s="998"/>
      <c r="P13" s="981">
        <f t="shared" si="1"/>
        <v>0</v>
      </c>
      <c r="Q13" s="1007"/>
      <c r="R13" s="1007"/>
      <c r="S13" s="1007"/>
    </row>
    <row r="14" spans="1:19" ht="15.75" customHeight="1">
      <c r="B14" s="1795" t="s">
        <v>629</v>
      </c>
      <c r="C14" s="996"/>
      <c r="D14" s="997"/>
      <c r="E14" s="997"/>
      <c r="F14" s="997"/>
      <c r="G14" s="997"/>
      <c r="H14" s="998"/>
      <c r="I14" s="965">
        <f t="shared" si="0"/>
        <v>0</v>
      </c>
      <c r="J14" s="996"/>
      <c r="K14" s="997"/>
      <c r="L14" s="997"/>
      <c r="M14" s="997"/>
      <c r="N14" s="997"/>
      <c r="O14" s="998"/>
      <c r="P14" s="981">
        <f t="shared" si="1"/>
        <v>0</v>
      </c>
      <c r="Q14" s="1007"/>
      <c r="R14" s="1007"/>
      <c r="S14" s="1007"/>
    </row>
    <row r="15" spans="1:19" ht="15.75" customHeight="1">
      <c r="B15" s="1795" t="s">
        <v>630</v>
      </c>
      <c r="C15" s="996"/>
      <c r="D15" s="997"/>
      <c r="E15" s="997"/>
      <c r="F15" s="997"/>
      <c r="G15" s="997"/>
      <c r="H15" s="998"/>
      <c r="I15" s="965">
        <f t="shared" si="0"/>
        <v>0</v>
      </c>
      <c r="J15" s="996"/>
      <c r="K15" s="997"/>
      <c r="L15" s="997"/>
      <c r="M15" s="997"/>
      <c r="N15" s="997"/>
      <c r="O15" s="998"/>
      <c r="P15" s="981">
        <f t="shared" si="1"/>
        <v>0</v>
      </c>
      <c r="Q15" s="1007"/>
      <c r="R15" s="1007"/>
      <c r="S15" s="1007"/>
    </row>
    <row r="16" spans="1:19" ht="15.75" customHeight="1">
      <c r="B16" s="1795" t="s">
        <v>631</v>
      </c>
      <c r="C16" s="996"/>
      <c r="D16" s="997"/>
      <c r="E16" s="997"/>
      <c r="F16" s="997"/>
      <c r="G16" s="997"/>
      <c r="H16" s="998"/>
      <c r="I16" s="965">
        <f t="shared" si="0"/>
        <v>0</v>
      </c>
      <c r="J16" s="996"/>
      <c r="K16" s="997"/>
      <c r="L16" s="997"/>
      <c r="M16" s="997"/>
      <c r="N16" s="997"/>
      <c r="O16" s="998"/>
      <c r="P16" s="981">
        <f t="shared" si="1"/>
        <v>0</v>
      </c>
      <c r="Q16" s="1007"/>
      <c r="R16" s="1007"/>
      <c r="S16" s="1007"/>
    </row>
    <row r="17" spans="2:19" ht="15.75" customHeight="1">
      <c r="B17" s="1795" t="s">
        <v>632</v>
      </c>
      <c r="C17" s="996"/>
      <c r="D17" s="997"/>
      <c r="E17" s="997"/>
      <c r="F17" s="997"/>
      <c r="G17" s="997"/>
      <c r="H17" s="998"/>
      <c r="I17" s="965">
        <f t="shared" si="0"/>
        <v>0</v>
      </c>
      <c r="J17" s="996"/>
      <c r="K17" s="997"/>
      <c r="L17" s="997"/>
      <c r="M17" s="997"/>
      <c r="N17" s="997"/>
      <c r="O17" s="998"/>
      <c r="P17" s="981">
        <f t="shared" si="1"/>
        <v>0</v>
      </c>
      <c r="Q17" s="1007"/>
      <c r="R17" s="1007"/>
      <c r="S17" s="1007"/>
    </row>
    <row r="18" spans="2:19" ht="15.75" customHeight="1">
      <c r="B18" s="1795" t="s">
        <v>633</v>
      </c>
      <c r="C18" s="996"/>
      <c r="D18" s="997"/>
      <c r="E18" s="997"/>
      <c r="F18" s="997"/>
      <c r="G18" s="997"/>
      <c r="H18" s="998"/>
      <c r="I18" s="965">
        <f t="shared" si="0"/>
        <v>0</v>
      </c>
      <c r="J18" s="996"/>
      <c r="K18" s="997"/>
      <c r="L18" s="997"/>
      <c r="M18" s="997"/>
      <c r="N18" s="997"/>
      <c r="O18" s="998"/>
      <c r="P18" s="981">
        <f t="shared" si="1"/>
        <v>0</v>
      </c>
      <c r="Q18" s="1007"/>
      <c r="R18" s="1007"/>
      <c r="S18" s="1007"/>
    </row>
    <row r="19" spans="2:19" ht="15.75" customHeight="1">
      <c r="B19" s="1795" t="s">
        <v>634</v>
      </c>
      <c r="C19" s="996"/>
      <c r="D19" s="997"/>
      <c r="E19" s="997"/>
      <c r="F19" s="997"/>
      <c r="G19" s="997"/>
      <c r="H19" s="998"/>
      <c r="I19" s="965">
        <f t="shared" si="0"/>
        <v>0</v>
      </c>
      <c r="J19" s="996"/>
      <c r="K19" s="997"/>
      <c r="L19" s="997"/>
      <c r="M19" s="997"/>
      <c r="N19" s="997"/>
      <c r="O19" s="998"/>
      <c r="P19" s="981">
        <f t="shared" si="1"/>
        <v>0</v>
      </c>
      <c r="Q19" s="1007"/>
      <c r="R19" s="1007"/>
      <c r="S19" s="1007"/>
    </row>
    <row r="20" spans="2:19" ht="15.75" customHeight="1">
      <c r="B20" s="1795" t="s">
        <v>635</v>
      </c>
      <c r="C20" s="996"/>
      <c r="D20" s="997"/>
      <c r="E20" s="997"/>
      <c r="F20" s="997"/>
      <c r="G20" s="997"/>
      <c r="H20" s="998"/>
      <c r="I20" s="965">
        <f t="shared" si="0"/>
        <v>0</v>
      </c>
      <c r="J20" s="996"/>
      <c r="K20" s="997"/>
      <c r="L20" s="997"/>
      <c r="M20" s="997"/>
      <c r="N20" s="997"/>
      <c r="O20" s="998"/>
      <c r="P20" s="981">
        <f t="shared" si="1"/>
        <v>0</v>
      </c>
      <c r="Q20" s="1007"/>
      <c r="R20" s="1007"/>
      <c r="S20" s="1007"/>
    </row>
    <row r="21" spans="2:19" ht="15.75" customHeight="1">
      <c r="B21" s="1795" t="s">
        <v>636</v>
      </c>
      <c r="C21" s="996"/>
      <c r="D21" s="997"/>
      <c r="E21" s="997"/>
      <c r="F21" s="997"/>
      <c r="G21" s="997"/>
      <c r="H21" s="998"/>
      <c r="I21" s="965">
        <f t="shared" si="0"/>
        <v>0</v>
      </c>
      <c r="J21" s="996"/>
      <c r="K21" s="997"/>
      <c r="L21" s="997"/>
      <c r="M21" s="997"/>
      <c r="N21" s="997"/>
      <c r="O21" s="998"/>
      <c r="P21" s="981">
        <f t="shared" si="1"/>
        <v>0</v>
      </c>
      <c r="Q21" s="1007"/>
      <c r="R21" s="1007"/>
      <c r="S21" s="1007"/>
    </row>
    <row r="22" spans="2:19" ht="15.75" customHeight="1">
      <c r="B22" s="1795" t="s">
        <v>637</v>
      </c>
      <c r="C22" s="996"/>
      <c r="D22" s="997"/>
      <c r="E22" s="997"/>
      <c r="F22" s="997"/>
      <c r="G22" s="997"/>
      <c r="H22" s="998"/>
      <c r="I22" s="965">
        <f t="shared" si="0"/>
        <v>0</v>
      </c>
      <c r="J22" s="996"/>
      <c r="K22" s="997"/>
      <c r="L22" s="997"/>
      <c r="M22" s="997"/>
      <c r="N22" s="997"/>
      <c r="O22" s="998"/>
      <c r="P22" s="981">
        <f t="shared" si="1"/>
        <v>0</v>
      </c>
      <c r="Q22" s="1007"/>
      <c r="R22" s="1007"/>
      <c r="S22" s="1007"/>
    </row>
    <row r="23" spans="2:19" ht="15.75" customHeight="1">
      <c r="B23" s="1795" t="s">
        <v>638</v>
      </c>
      <c r="C23" s="996"/>
      <c r="D23" s="997"/>
      <c r="E23" s="997"/>
      <c r="F23" s="997"/>
      <c r="G23" s="997"/>
      <c r="H23" s="998"/>
      <c r="I23" s="965">
        <f t="shared" si="0"/>
        <v>0</v>
      </c>
      <c r="J23" s="996"/>
      <c r="K23" s="997"/>
      <c r="L23" s="997"/>
      <c r="M23" s="997"/>
      <c r="N23" s="997"/>
      <c r="O23" s="998"/>
      <c r="P23" s="981">
        <f t="shared" si="1"/>
        <v>0</v>
      </c>
      <c r="Q23" s="1007"/>
      <c r="R23" s="1007"/>
      <c r="S23" s="1007"/>
    </row>
    <row r="24" spans="2:19" ht="15.75" customHeight="1">
      <c r="B24" s="1795" t="s">
        <v>639</v>
      </c>
      <c r="C24" s="996"/>
      <c r="D24" s="997"/>
      <c r="E24" s="997"/>
      <c r="F24" s="997"/>
      <c r="G24" s="997"/>
      <c r="H24" s="998"/>
      <c r="I24" s="965">
        <f t="shared" si="0"/>
        <v>0</v>
      </c>
      <c r="J24" s="996"/>
      <c r="K24" s="997"/>
      <c r="L24" s="997"/>
      <c r="M24" s="997"/>
      <c r="N24" s="997"/>
      <c r="O24" s="998"/>
      <c r="P24" s="981">
        <f t="shared" si="1"/>
        <v>0</v>
      </c>
      <c r="Q24" s="1007"/>
      <c r="R24" s="1007"/>
      <c r="S24" s="1007"/>
    </row>
    <row r="25" spans="2:19" ht="15.75" customHeight="1">
      <c r="B25" s="1795" t="s">
        <v>640</v>
      </c>
      <c r="C25" s="996"/>
      <c r="D25" s="997"/>
      <c r="E25" s="997"/>
      <c r="F25" s="997"/>
      <c r="G25" s="997"/>
      <c r="H25" s="998"/>
      <c r="I25" s="965">
        <f t="shared" si="0"/>
        <v>0</v>
      </c>
      <c r="J25" s="996"/>
      <c r="K25" s="997"/>
      <c r="L25" s="997"/>
      <c r="M25" s="997"/>
      <c r="N25" s="997"/>
      <c r="O25" s="998"/>
      <c r="P25" s="981">
        <f t="shared" si="1"/>
        <v>0</v>
      </c>
      <c r="Q25" s="1007"/>
      <c r="R25" s="1007"/>
      <c r="S25" s="1007"/>
    </row>
    <row r="26" spans="2:19" ht="15.75" customHeight="1">
      <c r="B26" s="1795" t="s">
        <v>641</v>
      </c>
      <c r="C26" s="996"/>
      <c r="D26" s="997"/>
      <c r="E26" s="997"/>
      <c r="F26" s="997"/>
      <c r="G26" s="997"/>
      <c r="H26" s="998"/>
      <c r="I26" s="965">
        <f t="shared" si="0"/>
        <v>0</v>
      </c>
      <c r="J26" s="996"/>
      <c r="K26" s="997"/>
      <c r="L26" s="997"/>
      <c r="M26" s="997"/>
      <c r="N26" s="997"/>
      <c r="O26" s="998"/>
      <c r="P26" s="981">
        <f t="shared" si="1"/>
        <v>0</v>
      </c>
      <c r="Q26" s="1007"/>
      <c r="R26" s="1007"/>
      <c r="S26" s="1007"/>
    </row>
    <row r="27" spans="2:19" ht="15.75" customHeight="1">
      <c r="B27" s="1795" t="s">
        <v>642</v>
      </c>
      <c r="C27" s="996"/>
      <c r="D27" s="997"/>
      <c r="E27" s="997"/>
      <c r="F27" s="997"/>
      <c r="G27" s="997"/>
      <c r="H27" s="998"/>
      <c r="I27" s="965">
        <f t="shared" si="0"/>
        <v>0</v>
      </c>
      <c r="J27" s="996"/>
      <c r="K27" s="997"/>
      <c r="L27" s="997"/>
      <c r="M27" s="997"/>
      <c r="N27" s="997"/>
      <c r="O27" s="998"/>
      <c r="P27" s="981">
        <f t="shared" si="1"/>
        <v>0</v>
      </c>
      <c r="Q27" s="1007"/>
      <c r="R27" s="1007"/>
      <c r="S27" s="1007"/>
    </row>
    <row r="28" spans="2:19" ht="15.75" customHeight="1">
      <c r="B28" s="1795" t="s">
        <v>643</v>
      </c>
      <c r="C28" s="996"/>
      <c r="D28" s="997"/>
      <c r="E28" s="997"/>
      <c r="F28" s="997"/>
      <c r="G28" s="997"/>
      <c r="H28" s="998"/>
      <c r="I28" s="965">
        <f t="shared" si="0"/>
        <v>0</v>
      </c>
      <c r="J28" s="996"/>
      <c r="K28" s="997"/>
      <c r="L28" s="997"/>
      <c r="M28" s="997"/>
      <c r="N28" s="997"/>
      <c r="O28" s="998"/>
      <c r="P28" s="981">
        <f t="shared" si="1"/>
        <v>0</v>
      </c>
      <c r="Q28" s="1007"/>
      <c r="R28" s="1007"/>
      <c r="S28" s="1007"/>
    </row>
    <row r="29" spans="2:19" ht="15.75" customHeight="1">
      <c r="B29" s="1795" t="s">
        <v>644</v>
      </c>
      <c r="C29" s="996"/>
      <c r="D29" s="997"/>
      <c r="E29" s="997"/>
      <c r="F29" s="997"/>
      <c r="G29" s="997"/>
      <c r="H29" s="998"/>
      <c r="I29" s="965">
        <f t="shared" si="0"/>
        <v>0</v>
      </c>
      <c r="J29" s="996"/>
      <c r="K29" s="997"/>
      <c r="L29" s="997"/>
      <c r="M29" s="997"/>
      <c r="N29" s="997"/>
      <c r="O29" s="998"/>
      <c r="P29" s="981">
        <f t="shared" si="1"/>
        <v>0</v>
      </c>
      <c r="Q29" s="1007"/>
      <c r="R29" s="1007"/>
      <c r="S29" s="1007"/>
    </row>
    <row r="30" spans="2:19" ht="15.75" customHeight="1">
      <c r="B30" s="1795" t="s">
        <v>645</v>
      </c>
      <c r="C30" s="996"/>
      <c r="D30" s="997"/>
      <c r="E30" s="997"/>
      <c r="F30" s="997"/>
      <c r="G30" s="997"/>
      <c r="H30" s="998"/>
      <c r="I30" s="965">
        <f t="shared" si="0"/>
        <v>0</v>
      </c>
      <c r="J30" s="996"/>
      <c r="K30" s="997"/>
      <c r="L30" s="997"/>
      <c r="M30" s="997"/>
      <c r="N30" s="997"/>
      <c r="O30" s="998"/>
      <c r="P30" s="981">
        <f t="shared" si="1"/>
        <v>0</v>
      </c>
      <c r="Q30" s="1007"/>
      <c r="R30" s="1007"/>
      <c r="S30" s="1007"/>
    </row>
    <row r="31" spans="2:19" ht="15.75" customHeight="1">
      <c r="B31" s="1795" t="s">
        <v>646</v>
      </c>
      <c r="C31" s="996"/>
      <c r="D31" s="997"/>
      <c r="E31" s="997"/>
      <c r="F31" s="997"/>
      <c r="G31" s="997"/>
      <c r="H31" s="998"/>
      <c r="I31" s="965">
        <f t="shared" si="0"/>
        <v>0</v>
      </c>
      <c r="J31" s="996"/>
      <c r="K31" s="997"/>
      <c r="L31" s="997"/>
      <c r="M31" s="997"/>
      <c r="N31" s="997"/>
      <c r="O31" s="998"/>
      <c r="P31" s="981">
        <f t="shared" si="1"/>
        <v>0</v>
      </c>
      <c r="Q31" s="1007"/>
      <c r="R31" s="1007"/>
      <c r="S31" s="1007"/>
    </row>
    <row r="32" spans="2:19" ht="15.75" customHeight="1">
      <c r="B32" s="1795" t="s">
        <v>647</v>
      </c>
      <c r="C32" s="996"/>
      <c r="D32" s="997"/>
      <c r="E32" s="997"/>
      <c r="F32" s="997"/>
      <c r="G32" s="997"/>
      <c r="H32" s="998"/>
      <c r="I32" s="965">
        <f t="shared" si="0"/>
        <v>0</v>
      </c>
      <c r="J32" s="996"/>
      <c r="K32" s="997"/>
      <c r="L32" s="997"/>
      <c r="M32" s="997"/>
      <c r="N32" s="997"/>
      <c r="O32" s="998"/>
      <c r="P32" s="981">
        <f t="shared" si="1"/>
        <v>0</v>
      </c>
      <c r="Q32" s="1007"/>
      <c r="R32" s="1007"/>
      <c r="S32" s="1007"/>
    </row>
    <row r="33" spans="2:19" ht="15.75" customHeight="1">
      <c r="B33" s="1795" t="s">
        <v>648</v>
      </c>
      <c r="C33" s="996"/>
      <c r="D33" s="997"/>
      <c r="E33" s="997"/>
      <c r="F33" s="997"/>
      <c r="G33" s="997"/>
      <c r="H33" s="998"/>
      <c r="I33" s="965">
        <f t="shared" si="0"/>
        <v>0</v>
      </c>
      <c r="J33" s="996"/>
      <c r="K33" s="997"/>
      <c r="L33" s="997"/>
      <c r="M33" s="997"/>
      <c r="N33" s="997"/>
      <c r="O33" s="998"/>
      <c r="P33" s="981">
        <f t="shared" si="1"/>
        <v>0</v>
      </c>
      <c r="Q33" s="1007"/>
      <c r="R33" s="1007"/>
      <c r="S33" s="1007"/>
    </row>
    <row r="34" spans="2:19" ht="15.75" customHeight="1">
      <c r="B34" s="1795" t="s">
        <v>649</v>
      </c>
      <c r="C34" s="996"/>
      <c r="D34" s="997"/>
      <c r="E34" s="997"/>
      <c r="F34" s="997"/>
      <c r="G34" s="997"/>
      <c r="H34" s="998"/>
      <c r="I34" s="965">
        <f t="shared" si="0"/>
        <v>0</v>
      </c>
      <c r="J34" s="996"/>
      <c r="K34" s="997"/>
      <c r="L34" s="997"/>
      <c r="M34" s="997"/>
      <c r="N34" s="997"/>
      <c r="O34" s="998"/>
      <c r="P34" s="981">
        <f t="shared" si="1"/>
        <v>0</v>
      </c>
      <c r="Q34" s="1007"/>
      <c r="R34" s="1007"/>
      <c r="S34" s="1007"/>
    </row>
    <row r="35" spans="2:19" ht="15.75" customHeight="1">
      <c r="B35" s="1795" t="s">
        <v>650</v>
      </c>
      <c r="C35" s="996"/>
      <c r="D35" s="997"/>
      <c r="E35" s="997"/>
      <c r="F35" s="997"/>
      <c r="G35" s="997"/>
      <c r="H35" s="998"/>
      <c r="I35" s="965">
        <f t="shared" si="0"/>
        <v>0</v>
      </c>
      <c r="J35" s="996"/>
      <c r="K35" s="997"/>
      <c r="L35" s="997"/>
      <c r="M35" s="997"/>
      <c r="N35" s="997"/>
      <c r="O35" s="998"/>
      <c r="P35" s="981">
        <f t="shared" si="1"/>
        <v>0</v>
      </c>
      <c r="Q35" s="1007"/>
      <c r="R35" s="1007"/>
      <c r="S35" s="1007"/>
    </row>
    <row r="36" spans="2:19" ht="15.75" customHeight="1">
      <c r="B36" s="1795" t="s">
        <v>651</v>
      </c>
      <c r="C36" s="996"/>
      <c r="D36" s="997"/>
      <c r="E36" s="997"/>
      <c r="F36" s="997"/>
      <c r="G36" s="997"/>
      <c r="H36" s="998"/>
      <c r="I36" s="965">
        <f t="shared" si="0"/>
        <v>0</v>
      </c>
      <c r="J36" s="996"/>
      <c r="K36" s="997"/>
      <c r="L36" s="997"/>
      <c r="M36" s="997"/>
      <c r="N36" s="997"/>
      <c r="O36" s="998"/>
      <c r="P36" s="981">
        <f t="shared" si="1"/>
        <v>0</v>
      </c>
      <c r="Q36" s="1007"/>
      <c r="R36" s="1007"/>
      <c r="S36" s="1007"/>
    </row>
    <row r="37" spans="2:19" ht="15.75" customHeight="1">
      <c r="B37" s="1795" t="s">
        <v>652</v>
      </c>
      <c r="C37" s="996"/>
      <c r="D37" s="997"/>
      <c r="E37" s="997"/>
      <c r="F37" s="997"/>
      <c r="G37" s="997"/>
      <c r="H37" s="998"/>
      <c r="I37" s="965">
        <f t="shared" si="0"/>
        <v>0</v>
      </c>
      <c r="J37" s="996"/>
      <c r="K37" s="997"/>
      <c r="L37" s="997"/>
      <c r="M37" s="997"/>
      <c r="N37" s="997"/>
      <c r="O37" s="998"/>
      <c r="P37" s="981">
        <f t="shared" si="1"/>
        <v>0</v>
      </c>
      <c r="Q37" s="1007"/>
      <c r="R37" s="1007"/>
      <c r="S37" s="1007"/>
    </row>
    <row r="38" spans="2:19" ht="15.75" customHeight="1">
      <c r="B38" s="1795" t="s">
        <v>653</v>
      </c>
      <c r="C38" s="996"/>
      <c r="D38" s="997"/>
      <c r="E38" s="997"/>
      <c r="F38" s="997"/>
      <c r="G38" s="997"/>
      <c r="H38" s="998"/>
      <c r="I38" s="965">
        <f t="shared" si="0"/>
        <v>0</v>
      </c>
      <c r="J38" s="996"/>
      <c r="K38" s="997"/>
      <c r="L38" s="997"/>
      <c r="M38" s="997"/>
      <c r="N38" s="997"/>
      <c r="O38" s="998"/>
      <c r="P38" s="981">
        <f t="shared" si="1"/>
        <v>0</v>
      </c>
      <c r="Q38" s="1007"/>
      <c r="R38" s="1007"/>
      <c r="S38" s="1007"/>
    </row>
    <row r="39" spans="2:19" ht="15.75" customHeight="1">
      <c r="B39" s="1795" t="s">
        <v>654</v>
      </c>
      <c r="C39" s="996"/>
      <c r="D39" s="997"/>
      <c r="E39" s="997"/>
      <c r="F39" s="997"/>
      <c r="G39" s="997"/>
      <c r="H39" s="998"/>
      <c r="I39" s="965">
        <f t="shared" si="0"/>
        <v>0</v>
      </c>
      <c r="J39" s="996"/>
      <c r="K39" s="997"/>
      <c r="L39" s="997"/>
      <c r="M39" s="997"/>
      <c r="N39" s="997"/>
      <c r="O39" s="998"/>
      <c r="P39" s="981">
        <f t="shared" si="1"/>
        <v>0</v>
      </c>
      <c r="Q39" s="1007"/>
      <c r="R39" s="1007"/>
      <c r="S39" s="1007"/>
    </row>
    <row r="40" spans="2:19" ht="15.75" customHeight="1">
      <c r="B40" s="1795" t="s">
        <v>655</v>
      </c>
      <c r="C40" s="996"/>
      <c r="D40" s="997"/>
      <c r="E40" s="997"/>
      <c r="F40" s="997"/>
      <c r="G40" s="997"/>
      <c r="H40" s="998"/>
      <c r="I40" s="965">
        <f t="shared" si="0"/>
        <v>0</v>
      </c>
      <c r="J40" s="996"/>
      <c r="K40" s="997"/>
      <c r="L40" s="997"/>
      <c r="M40" s="997"/>
      <c r="N40" s="997"/>
      <c r="O40" s="998"/>
      <c r="P40" s="981">
        <f t="shared" si="1"/>
        <v>0</v>
      </c>
      <c r="Q40" s="1007"/>
      <c r="R40" s="1007"/>
      <c r="S40" s="1007"/>
    </row>
    <row r="41" spans="2:19" ht="15.75" customHeight="1">
      <c r="B41" s="959" t="s">
        <v>656</v>
      </c>
      <c r="C41" s="996"/>
      <c r="D41" s="997"/>
      <c r="E41" s="997"/>
      <c r="F41" s="997"/>
      <c r="G41" s="997"/>
      <c r="H41" s="998"/>
      <c r="I41" s="965">
        <f t="shared" si="0"/>
        <v>0</v>
      </c>
      <c r="J41" s="996"/>
      <c r="K41" s="997"/>
      <c r="L41" s="997"/>
      <c r="M41" s="997"/>
      <c r="N41" s="997"/>
      <c r="O41" s="998"/>
      <c r="P41" s="981">
        <f t="shared" si="1"/>
        <v>0</v>
      </c>
      <c r="Q41" s="1007"/>
      <c r="R41" s="1007"/>
      <c r="S41" s="1007"/>
    </row>
    <row r="42" spans="2:19" ht="15.75" customHeight="1">
      <c r="B42" s="959" t="s">
        <v>657</v>
      </c>
      <c r="C42" s="996"/>
      <c r="D42" s="997"/>
      <c r="E42" s="997"/>
      <c r="F42" s="997"/>
      <c r="G42" s="997"/>
      <c r="H42" s="998"/>
      <c r="I42" s="965">
        <f t="shared" si="0"/>
        <v>0</v>
      </c>
      <c r="J42" s="996"/>
      <c r="K42" s="997"/>
      <c r="L42" s="997"/>
      <c r="M42" s="997"/>
      <c r="N42" s="997"/>
      <c r="O42" s="998"/>
      <c r="P42" s="981">
        <f t="shared" si="1"/>
        <v>0</v>
      </c>
      <c r="Q42" s="1007"/>
      <c r="R42" s="1007"/>
      <c r="S42" s="1007"/>
    </row>
    <row r="43" spans="2:19" ht="15.75" customHeight="1">
      <c r="B43" s="959" t="s">
        <v>658</v>
      </c>
      <c r="C43" s="996"/>
      <c r="D43" s="997"/>
      <c r="E43" s="997"/>
      <c r="F43" s="997"/>
      <c r="G43" s="997"/>
      <c r="H43" s="998"/>
      <c r="I43" s="965">
        <f t="shared" si="0"/>
        <v>0</v>
      </c>
      <c r="J43" s="996"/>
      <c r="K43" s="997"/>
      <c r="L43" s="997"/>
      <c r="M43" s="997"/>
      <c r="N43" s="997"/>
      <c r="O43" s="998"/>
      <c r="P43" s="981">
        <f t="shared" si="1"/>
        <v>0</v>
      </c>
      <c r="Q43" s="1007"/>
      <c r="R43" s="1007"/>
      <c r="S43" s="1007"/>
    </row>
    <row r="44" spans="2:19" ht="15.75" customHeight="1">
      <c r="B44" s="959" t="s">
        <v>659</v>
      </c>
      <c r="C44" s="996"/>
      <c r="D44" s="997"/>
      <c r="E44" s="997"/>
      <c r="F44" s="997"/>
      <c r="G44" s="997"/>
      <c r="H44" s="998"/>
      <c r="I44" s="965">
        <f t="shared" si="0"/>
        <v>0</v>
      </c>
      <c r="J44" s="996"/>
      <c r="K44" s="997"/>
      <c r="L44" s="997"/>
      <c r="M44" s="997"/>
      <c r="N44" s="997"/>
      <c r="O44" s="998"/>
      <c r="P44" s="981">
        <f t="shared" si="1"/>
        <v>0</v>
      </c>
      <c r="Q44" s="1007"/>
      <c r="R44" s="1007"/>
      <c r="S44" s="1007"/>
    </row>
    <row r="45" spans="2:19" ht="15.75" customHeight="1">
      <c r="B45" s="959" t="s">
        <v>660</v>
      </c>
      <c r="C45" s="996"/>
      <c r="D45" s="997"/>
      <c r="E45" s="997"/>
      <c r="F45" s="997"/>
      <c r="G45" s="997"/>
      <c r="H45" s="998"/>
      <c r="I45" s="965">
        <f t="shared" si="0"/>
        <v>0</v>
      </c>
      <c r="J45" s="996"/>
      <c r="K45" s="997"/>
      <c r="L45" s="997"/>
      <c r="M45" s="997"/>
      <c r="N45" s="997"/>
      <c r="O45" s="998"/>
      <c r="P45" s="981">
        <f t="shared" si="1"/>
        <v>0</v>
      </c>
      <c r="Q45" s="1007"/>
      <c r="R45" s="1007"/>
      <c r="S45" s="1007"/>
    </row>
    <row r="46" spans="2:19" ht="15.75" customHeight="1">
      <c r="B46" s="959" t="s">
        <v>661</v>
      </c>
      <c r="C46" s="996"/>
      <c r="D46" s="997"/>
      <c r="E46" s="997"/>
      <c r="F46" s="997"/>
      <c r="G46" s="997"/>
      <c r="H46" s="998"/>
      <c r="I46" s="965">
        <f t="shared" si="0"/>
        <v>0</v>
      </c>
      <c r="J46" s="996"/>
      <c r="K46" s="997"/>
      <c r="L46" s="997"/>
      <c r="M46" s="997"/>
      <c r="N46" s="997"/>
      <c r="O46" s="998"/>
      <c r="P46" s="981">
        <f t="shared" si="1"/>
        <v>0</v>
      </c>
      <c r="Q46" s="1007"/>
      <c r="R46" s="1007"/>
      <c r="S46" s="1007"/>
    </row>
    <row r="47" spans="2:19" ht="15.75" customHeight="1">
      <c r="B47" s="959" t="s">
        <v>662</v>
      </c>
      <c r="C47" s="996"/>
      <c r="D47" s="997"/>
      <c r="E47" s="997"/>
      <c r="F47" s="997"/>
      <c r="G47" s="997"/>
      <c r="H47" s="998"/>
      <c r="I47" s="965">
        <f t="shared" si="0"/>
        <v>0</v>
      </c>
      <c r="J47" s="996"/>
      <c r="K47" s="997"/>
      <c r="L47" s="997"/>
      <c r="M47" s="997"/>
      <c r="N47" s="997"/>
      <c r="O47" s="998"/>
      <c r="P47" s="981">
        <f t="shared" si="1"/>
        <v>0</v>
      </c>
      <c r="Q47" s="1007"/>
      <c r="R47" s="1007"/>
      <c r="S47" s="1007"/>
    </row>
    <row r="48" spans="2:19" ht="15.75" customHeight="1">
      <c r="B48" s="959" t="s">
        <v>663</v>
      </c>
      <c r="C48" s="996"/>
      <c r="D48" s="997"/>
      <c r="E48" s="997"/>
      <c r="F48" s="997"/>
      <c r="G48" s="997"/>
      <c r="H48" s="998"/>
      <c r="I48" s="965">
        <f t="shared" si="0"/>
        <v>0</v>
      </c>
      <c r="J48" s="996"/>
      <c r="K48" s="997"/>
      <c r="L48" s="997"/>
      <c r="M48" s="997"/>
      <c r="N48" s="997"/>
      <c r="O48" s="998"/>
      <c r="P48" s="981">
        <f t="shared" si="1"/>
        <v>0</v>
      </c>
      <c r="Q48" s="1007"/>
      <c r="R48" s="1007"/>
      <c r="S48" s="1007"/>
    </row>
    <row r="49" spans="2:19" ht="15.75" customHeight="1">
      <c r="B49" s="959" t="s">
        <v>664</v>
      </c>
      <c r="C49" s="996"/>
      <c r="D49" s="997"/>
      <c r="E49" s="997"/>
      <c r="F49" s="997"/>
      <c r="G49" s="997"/>
      <c r="H49" s="998"/>
      <c r="I49" s="965">
        <f t="shared" si="0"/>
        <v>0</v>
      </c>
      <c r="J49" s="996"/>
      <c r="K49" s="997"/>
      <c r="L49" s="997"/>
      <c r="M49" s="997"/>
      <c r="N49" s="997"/>
      <c r="O49" s="998"/>
      <c r="P49" s="981">
        <f t="shared" si="1"/>
        <v>0</v>
      </c>
      <c r="Q49" s="1007"/>
      <c r="R49" s="1007"/>
      <c r="S49" s="1007"/>
    </row>
    <row r="50" spans="2:19" ht="15.75" customHeight="1">
      <c r="B50" s="959" t="s">
        <v>665</v>
      </c>
      <c r="C50" s="996"/>
      <c r="D50" s="997"/>
      <c r="E50" s="997"/>
      <c r="F50" s="997"/>
      <c r="G50" s="997"/>
      <c r="H50" s="998"/>
      <c r="I50" s="965">
        <f t="shared" si="0"/>
        <v>0</v>
      </c>
      <c r="J50" s="996"/>
      <c r="K50" s="997"/>
      <c r="L50" s="997"/>
      <c r="M50" s="997"/>
      <c r="N50" s="997"/>
      <c r="O50" s="998"/>
      <c r="P50" s="981">
        <f t="shared" si="1"/>
        <v>0</v>
      </c>
      <c r="Q50" s="1007"/>
      <c r="R50" s="1007"/>
      <c r="S50" s="1007"/>
    </row>
    <row r="51" spans="2:19" ht="15.75" customHeight="1">
      <c r="B51" s="959" t="s">
        <v>666</v>
      </c>
      <c r="C51" s="996"/>
      <c r="D51" s="997"/>
      <c r="E51" s="997"/>
      <c r="F51" s="997"/>
      <c r="G51" s="997"/>
      <c r="H51" s="998"/>
      <c r="I51" s="965">
        <f t="shared" si="0"/>
        <v>0</v>
      </c>
      <c r="J51" s="996"/>
      <c r="K51" s="997"/>
      <c r="L51" s="997"/>
      <c r="M51" s="997"/>
      <c r="N51" s="997"/>
      <c r="O51" s="998"/>
      <c r="P51" s="981">
        <f t="shared" si="1"/>
        <v>0</v>
      </c>
      <c r="Q51" s="1007"/>
      <c r="R51" s="1007"/>
      <c r="S51" s="1007"/>
    </row>
    <row r="52" spans="2:19" ht="15.75" customHeight="1">
      <c r="B52" s="959" t="s">
        <v>667</v>
      </c>
      <c r="C52" s="996"/>
      <c r="D52" s="997"/>
      <c r="E52" s="997"/>
      <c r="F52" s="997"/>
      <c r="G52" s="997"/>
      <c r="H52" s="998"/>
      <c r="I52" s="965">
        <f t="shared" si="0"/>
        <v>0</v>
      </c>
      <c r="J52" s="996"/>
      <c r="K52" s="997"/>
      <c r="L52" s="997"/>
      <c r="M52" s="997"/>
      <c r="N52" s="997"/>
      <c r="O52" s="998"/>
      <c r="P52" s="981">
        <f t="shared" si="1"/>
        <v>0</v>
      </c>
      <c r="Q52" s="1007"/>
      <c r="R52" s="1007"/>
      <c r="S52" s="1007"/>
    </row>
    <row r="53" spans="2:19" ht="15.75" customHeight="1">
      <c r="B53" s="959" t="s">
        <v>668</v>
      </c>
      <c r="C53" s="996"/>
      <c r="D53" s="997"/>
      <c r="E53" s="997"/>
      <c r="F53" s="997"/>
      <c r="G53" s="997"/>
      <c r="H53" s="998"/>
      <c r="I53" s="965">
        <f t="shared" si="0"/>
        <v>0</v>
      </c>
      <c r="J53" s="996"/>
      <c r="K53" s="997"/>
      <c r="L53" s="997"/>
      <c r="M53" s="997"/>
      <c r="N53" s="997"/>
      <c r="O53" s="998"/>
      <c r="P53" s="981">
        <f t="shared" si="1"/>
        <v>0</v>
      </c>
      <c r="Q53" s="1007"/>
      <c r="R53" s="1007"/>
      <c r="S53" s="1007"/>
    </row>
    <row r="54" spans="2:19" ht="15.75" customHeight="1">
      <c r="B54" s="959" t="s">
        <v>669</v>
      </c>
      <c r="C54" s="996"/>
      <c r="D54" s="997"/>
      <c r="E54" s="997"/>
      <c r="F54" s="997"/>
      <c r="G54" s="997"/>
      <c r="H54" s="998"/>
      <c r="I54" s="965">
        <f t="shared" si="0"/>
        <v>0</v>
      </c>
      <c r="J54" s="996"/>
      <c r="K54" s="997"/>
      <c r="L54" s="997"/>
      <c r="M54" s="997"/>
      <c r="N54" s="997"/>
      <c r="O54" s="998"/>
      <c r="P54" s="981">
        <f t="shared" si="1"/>
        <v>0</v>
      </c>
      <c r="Q54" s="1007"/>
      <c r="R54" s="1007"/>
      <c r="S54" s="1007"/>
    </row>
    <row r="55" spans="2:19" ht="15.75" customHeight="1">
      <c r="B55" s="959" t="s">
        <v>670</v>
      </c>
      <c r="C55" s="996"/>
      <c r="D55" s="997"/>
      <c r="E55" s="997"/>
      <c r="F55" s="997"/>
      <c r="G55" s="997"/>
      <c r="H55" s="998"/>
      <c r="I55" s="965">
        <f t="shared" si="0"/>
        <v>0</v>
      </c>
      <c r="J55" s="996"/>
      <c r="K55" s="997"/>
      <c r="L55" s="997"/>
      <c r="M55" s="997"/>
      <c r="N55" s="997"/>
      <c r="O55" s="998"/>
      <c r="P55" s="981">
        <f t="shared" si="1"/>
        <v>0</v>
      </c>
      <c r="Q55" s="1007"/>
      <c r="R55" s="1007"/>
      <c r="S55" s="1007"/>
    </row>
    <row r="56" spans="2:19" ht="15.75" customHeight="1">
      <c r="B56" s="959" t="s">
        <v>671</v>
      </c>
      <c r="C56" s="996"/>
      <c r="D56" s="997"/>
      <c r="E56" s="997"/>
      <c r="F56" s="997"/>
      <c r="G56" s="997"/>
      <c r="H56" s="998"/>
      <c r="I56" s="965">
        <f t="shared" si="0"/>
        <v>0</v>
      </c>
      <c r="J56" s="996"/>
      <c r="K56" s="997"/>
      <c r="L56" s="997"/>
      <c r="M56" s="997"/>
      <c r="N56" s="997"/>
      <c r="O56" s="998"/>
      <c r="P56" s="981">
        <f t="shared" si="1"/>
        <v>0</v>
      </c>
      <c r="Q56" s="1007"/>
      <c r="R56" s="1007"/>
      <c r="S56" s="1007"/>
    </row>
    <row r="57" spans="2:19" ht="15.75" customHeight="1">
      <c r="B57" s="959" t="s">
        <v>672</v>
      </c>
      <c r="C57" s="996"/>
      <c r="D57" s="997"/>
      <c r="E57" s="997"/>
      <c r="F57" s="997"/>
      <c r="G57" s="997"/>
      <c r="H57" s="998"/>
      <c r="I57" s="965">
        <f t="shared" si="0"/>
        <v>0</v>
      </c>
      <c r="J57" s="996"/>
      <c r="K57" s="997"/>
      <c r="L57" s="997"/>
      <c r="M57" s="997"/>
      <c r="N57" s="997"/>
      <c r="O57" s="998"/>
      <c r="P57" s="981">
        <f t="shared" si="1"/>
        <v>0</v>
      </c>
      <c r="Q57" s="1007"/>
      <c r="R57" s="1007"/>
      <c r="S57" s="1007"/>
    </row>
    <row r="58" spans="2:19" ht="15.75" customHeight="1">
      <c r="B58" s="959" t="s">
        <v>673</v>
      </c>
      <c r="C58" s="996"/>
      <c r="D58" s="997"/>
      <c r="E58" s="997"/>
      <c r="F58" s="997"/>
      <c r="G58" s="997"/>
      <c r="H58" s="998"/>
      <c r="I58" s="965">
        <f t="shared" si="0"/>
        <v>0</v>
      </c>
      <c r="J58" s="996"/>
      <c r="K58" s="997"/>
      <c r="L58" s="997"/>
      <c r="M58" s="997"/>
      <c r="N58" s="997"/>
      <c r="O58" s="998"/>
      <c r="P58" s="981">
        <f t="shared" si="1"/>
        <v>0</v>
      </c>
      <c r="Q58" s="1007"/>
      <c r="R58" s="1007"/>
      <c r="S58" s="1007"/>
    </row>
    <row r="59" spans="2:19" ht="15.75" customHeight="1">
      <c r="B59" s="959" t="s">
        <v>674</v>
      </c>
      <c r="C59" s="996"/>
      <c r="D59" s="997"/>
      <c r="E59" s="997"/>
      <c r="F59" s="997"/>
      <c r="G59" s="997"/>
      <c r="H59" s="998"/>
      <c r="I59" s="965">
        <f t="shared" si="0"/>
        <v>0</v>
      </c>
      <c r="J59" s="996"/>
      <c r="K59" s="997"/>
      <c r="L59" s="997"/>
      <c r="M59" s="997"/>
      <c r="N59" s="997"/>
      <c r="O59" s="998"/>
      <c r="P59" s="981">
        <f t="shared" si="1"/>
        <v>0</v>
      </c>
      <c r="Q59" s="1007"/>
      <c r="R59" s="1007"/>
      <c r="S59" s="1007"/>
    </row>
    <row r="60" spans="2:19" ht="15.75" customHeight="1">
      <c r="B60" s="959" t="s">
        <v>675</v>
      </c>
      <c r="C60" s="996"/>
      <c r="D60" s="997"/>
      <c r="E60" s="997"/>
      <c r="F60" s="997"/>
      <c r="G60" s="997"/>
      <c r="H60" s="998"/>
      <c r="I60" s="965">
        <f t="shared" si="0"/>
        <v>0</v>
      </c>
      <c r="J60" s="996"/>
      <c r="K60" s="997"/>
      <c r="L60" s="997"/>
      <c r="M60" s="997"/>
      <c r="N60" s="997"/>
      <c r="O60" s="998"/>
      <c r="P60" s="981">
        <f t="shared" si="1"/>
        <v>0</v>
      </c>
      <c r="Q60" s="1007"/>
      <c r="R60" s="1007"/>
      <c r="S60" s="1007"/>
    </row>
    <row r="61" spans="2:19" ht="15.75" customHeight="1">
      <c r="B61" s="959" t="s">
        <v>676</v>
      </c>
      <c r="C61" s="996"/>
      <c r="D61" s="997"/>
      <c r="E61" s="997"/>
      <c r="F61" s="997"/>
      <c r="G61" s="997"/>
      <c r="H61" s="998"/>
      <c r="I61" s="965">
        <f t="shared" si="0"/>
        <v>0</v>
      </c>
      <c r="J61" s="996"/>
      <c r="K61" s="997"/>
      <c r="L61" s="997"/>
      <c r="M61" s="997"/>
      <c r="N61" s="997"/>
      <c r="O61" s="998"/>
      <c r="P61" s="981">
        <f t="shared" si="1"/>
        <v>0</v>
      </c>
      <c r="Q61" s="1007"/>
      <c r="R61" s="1007"/>
      <c r="S61" s="1007"/>
    </row>
    <row r="62" spans="2:19" ht="15.75" customHeight="1">
      <c r="B62" s="959" t="s">
        <v>677</v>
      </c>
      <c r="C62" s="996"/>
      <c r="D62" s="997"/>
      <c r="E62" s="997"/>
      <c r="F62" s="997"/>
      <c r="G62" s="997"/>
      <c r="H62" s="998"/>
      <c r="I62" s="965">
        <f t="shared" si="0"/>
        <v>0</v>
      </c>
      <c r="J62" s="996"/>
      <c r="K62" s="997"/>
      <c r="L62" s="997"/>
      <c r="M62" s="997"/>
      <c r="N62" s="997"/>
      <c r="O62" s="998"/>
      <c r="P62" s="981">
        <f t="shared" si="1"/>
        <v>0</v>
      </c>
      <c r="Q62" s="1007"/>
      <c r="R62" s="1007"/>
      <c r="S62" s="1007"/>
    </row>
    <row r="63" spans="2:19" ht="15.75" customHeight="1">
      <c r="B63" s="959" t="s">
        <v>678</v>
      </c>
      <c r="C63" s="996"/>
      <c r="D63" s="997"/>
      <c r="E63" s="997"/>
      <c r="F63" s="997"/>
      <c r="G63" s="997"/>
      <c r="H63" s="998"/>
      <c r="I63" s="965">
        <f t="shared" si="0"/>
        <v>0</v>
      </c>
      <c r="J63" s="996"/>
      <c r="K63" s="997"/>
      <c r="L63" s="997"/>
      <c r="M63" s="997"/>
      <c r="N63" s="997"/>
      <c r="O63" s="998"/>
      <c r="P63" s="981">
        <f t="shared" si="1"/>
        <v>0</v>
      </c>
      <c r="Q63" s="1007"/>
      <c r="R63" s="1007"/>
      <c r="S63" s="1007"/>
    </row>
    <row r="64" spans="2:19" ht="15.75" customHeight="1">
      <c r="B64" s="959" t="s">
        <v>679</v>
      </c>
      <c r="C64" s="996"/>
      <c r="D64" s="997"/>
      <c r="E64" s="997"/>
      <c r="F64" s="997"/>
      <c r="G64" s="997"/>
      <c r="H64" s="998"/>
      <c r="I64" s="965">
        <f t="shared" si="0"/>
        <v>0</v>
      </c>
      <c r="J64" s="996"/>
      <c r="K64" s="997"/>
      <c r="L64" s="997"/>
      <c r="M64" s="997"/>
      <c r="N64" s="997"/>
      <c r="O64" s="998"/>
      <c r="P64" s="981">
        <f t="shared" si="1"/>
        <v>0</v>
      </c>
      <c r="Q64" s="1007"/>
      <c r="R64" s="1007"/>
      <c r="S64" s="1007"/>
    </row>
    <row r="65" spans="2:19" ht="15.75" customHeight="1">
      <c r="B65" s="959" t="s">
        <v>680</v>
      </c>
      <c r="C65" s="996"/>
      <c r="D65" s="997"/>
      <c r="E65" s="997"/>
      <c r="F65" s="997"/>
      <c r="G65" s="997"/>
      <c r="H65" s="998"/>
      <c r="I65" s="965">
        <f t="shared" si="0"/>
        <v>0</v>
      </c>
      <c r="J65" s="996"/>
      <c r="K65" s="997"/>
      <c r="L65" s="997"/>
      <c r="M65" s="997"/>
      <c r="N65" s="997"/>
      <c r="O65" s="998"/>
      <c r="P65" s="981">
        <f t="shared" si="1"/>
        <v>0</v>
      </c>
      <c r="Q65" s="1007"/>
      <c r="R65" s="1007"/>
      <c r="S65" s="1007"/>
    </row>
    <row r="66" spans="2:19" ht="15.75" customHeight="1">
      <c r="B66" s="959" t="s">
        <v>681</v>
      </c>
      <c r="C66" s="996"/>
      <c r="D66" s="997"/>
      <c r="E66" s="997"/>
      <c r="F66" s="997"/>
      <c r="G66" s="997"/>
      <c r="H66" s="998"/>
      <c r="I66" s="965">
        <f t="shared" si="0"/>
        <v>0</v>
      </c>
      <c r="J66" s="996"/>
      <c r="K66" s="997"/>
      <c r="L66" s="997"/>
      <c r="M66" s="997"/>
      <c r="N66" s="997"/>
      <c r="O66" s="998"/>
      <c r="P66" s="981">
        <f t="shared" si="1"/>
        <v>0</v>
      </c>
      <c r="Q66" s="1007"/>
      <c r="R66" s="1007"/>
      <c r="S66" s="1007"/>
    </row>
    <row r="67" spans="2:19" ht="15.75" customHeight="1">
      <c r="B67" s="959" t="s">
        <v>682</v>
      </c>
      <c r="C67" s="996"/>
      <c r="D67" s="997"/>
      <c r="E67" s="997"/>
      <c r="F67" s="997"/>
      <c r="G67" s="997"/>
      <c r="H67" s="998"/>
      <c r="I67" s="965">
        <f t="shared" si="0"/>
        <v>0</v>
      </c>
      <c r="J67" s="996"/>
      <c r="K67" s="997"/>
      <c r="L67" s="997"/>
      <c r="M67" s="997"/>
      <c r="N67" s="997"/>
      <c r="O67" s="998"/>
      <c r="P67" s="981">
        <f t="shared" si="1"/>
        <v>0</v>
      </c>
      <c r="Q67" s="1007"/>
      <c r="R67" s="1007"/>
      <c r="S67" s="1007"/>
    </row>
    <row r="68" spans="2:19" ht="15.75" customHeight="1">
      <c r="B68" s="959" t="s">
        <v>683</v>
      </c>
      <c r="C68" s="996"/>
      <c r="D68" s="997"/>
      <c r="E68" s="997"/>
      <c r="F68" s="997"/>
      <c r="G68" s="997"/>
      <c r="H68" s="998"/>
      <c r="I68" s="965">
        <f t="shared" si="0"/>
        <v>0</v>
      </c>
      <c r="J68" s="996"/>
      <c r="K68" s="997"/>
      <c r="L68" s="997"/>
      <c r="M68" s="997"/>
      <c r="N68" s="997"/>
      <c r="O68" s="998"/>
      <c r="P68" s="1022">
        <f t="shared" si="1"/>
        <v>0</v>
      </c>
      <c r="Q68" s="1007"/>
      <c r="R68" s="1007"/>
      <c r="S68" s="1007"/>
    </row>
    <row r="69" spans="2:19" ht="15.75" customHeight="1">
      <c r="B69" s="959" t="s">
        <v>684</v>
      </c>
      <c r="C69" s="996"/>
      <c r="D69" s="997"/>
      <c r="E69" s="997"/>
      <c r="F69" s="997"/>
      <c r="G69" s="997"/>
      <c r="H69" s="998"/>
      <c r="I69" s="965">
        <f t="shared" si="0"/>
        <v>0</v>
      </c>
      <c r="J69" s="996"/>
      <c r="K69" s="997"/>
      <c r="L69" s="997"/>
      <c r="M69" s="997"/>
      <c r="N69" s="997"/>
      <c r="O69" s="998"/>
      <c r="P69" s="981">
        <f t="shared" si="1"/>
        <v>0</v>
      </c>
      <c r="Q69" s="1007"/>
      <c r="R69" s="1007"/>
      <c r="S69" s="1007"/>
    </row>
    <row r="70" spans="2:19" ht="15.75" customHeight="1">
      <c r="B70" s="959" t="s">
        <v>685</v>
      </c>
      <c r="C70" s="996"/>
      <c r="D70" s="997"/>
      <c r="E70" s="997"/>
      <c r="F70" s="997"/>
      <c r="G70" s="997"/>
      <c r="H70" s="998"/>
      <c r="I70" s="965">
        <f t="shared" si="0"/>
        <v>0</v>
      </c>
      <c r="J70" s="996"/>
      <c r="K70" s="997"/>
      <c r="L70" s="997"/>
      <c r="M70" s="997"/>
      <c r="N70" s="997"/>
      <c r="O70" s="998"/>
      <c r="P70" s="981">
        <f t="shared" si="1"/>
        <v>0</v>
      </c>
      <c r="Q70" s="1007"/>
      <c r="R70" s="1007"/>
      <c r="S70" s="1007"/>
    </row>
    <row r="71" spans="2:19" ht="15.75" customHeight="1">
      <c r="B71" s="959" t="s">
        <v>686</v>
      </c>
      <c r="C71" s="996"/>
      <c r="D71" s="997"/>
      <c r="E71" s="997"/>
      <c r="F71" s="997"/>
      <c r="G71" s="997"/>
      <c r="H71" s="998"/>
      <c r="I71" s="965">
        <f t="shared" si="0"/>
        <v>0</v>
      </c>
      <c r="J71" s="996"/>
      <c r="K71" s="997"/>
      <c r="L71" s="997"/>
      <c r="M71" s="997"/>
      <c r="N71" s="997"/>
      <c r="O71" s="998"/>
      <c r="P71" s="981">
        <f t="shared" si="1"/>
        <v>0</v>
      </c>
      <c r="Q71" s="1007"/>
      <c r="R71" s="1007"/>
      <c r="S71" s="1007"/>
    </row>
    <row r="72" spans="2:19" ht="15.75" customHeight="1">
      <c r="B72" s="959" t="s">
        <v>687</v>
      </c>
      <c r="C72" s="996"/>
      <c r="D72" s="997"/>
      <c r="E72" s="997"/>
      <c r="F72" s="997"/>
      <c r="G72" s="997"/>
      <c r="H72" s="998"/>
      <c r="I72" s="965">
        <f t="shared" si="0"/>
        <v>0</v>
      </c>
      <c r="J72" s="996"/>
      <c r="K72" s="997"/>
      <c r="L72" s="997"/>
      <c r="M72" s="997"/>
      <c r="N72" s="997"/>
      <c r="O72" s="998"/>
      <c r="P72" s="981">
        <f t="shared" si="1"/>
        <v>0</v>
      </c>
      <c r="Q72" s="1007"/>
      <c r="R72" s="1007"/>
      <c r="S72" s="1007"/>
    </row>
    <row r="73" spans="2:19" ht="15.75" customHeight="1">
      <c r="B73" s="959" t="s">
        <v>688</v>
      </c>
      <c r="C73" s="996"/>
      <c r="D73" s="997"/>
      <c r="E73" s="997"/>
      <c r="F73" s="997"/>
      <c r="G73" s="997"/>
      <c r="H73" s="998"/>
      <c r="I73" s="965">
        <f t="shared" si="0"/>
        <v>0</v>
      </c>
      <c r="J73" s="996"/>
      <c r="K73" s="997"/>
      <c r="L73" s="997"/>
      <c r="M73" s="997"/>
      <c r="N73" s="997"/>
      <c r="O73" s="998"/>
      <c r="P73" s="981">
        <f t="shared" si="1"/>
        <v>0</v>
      </c>
      <c r="Q73" s="1007"/>
      <c r="R73" s="1007"/>
      <c r="S73" s="1007"/>
    </row>
    <row r="74" spans="2:19" ht="15.75" customHeight="1">
      <c r="B74" s="959" t="s">
        <v>689</v>
      </c>
      <c r="C74" s="996"/>
      <c r="D74" s="997"/>
      <c r="E74" s="997"/>
      <c r="F74" s="997"/>
      <c r="G74" s="997"/>
      <c r="H74" s="998"/>
      <c r="I74" s="965">
        <f t="shared" ref="I74:I137" si="2">SUM(C74:H74)</f>
        <v>0</v>
      </c>
      <c r="J74" s="996"/>
      <c r="K74" s="997"/>
      <c r="L74" s="997"/>
      <c r="M74" s="997"/>
      <c r="N74" s="997"/>
      <c r="O74" s="998"/>
      <c r="P74" s="981">
        <f t="shared" ref="P74:P137" si="3">SUM(J74:O74)</f>
        <v>0</v>
      </c>
      <c r="Q74" s="1007"/>
      <c r="R74" s="1007"/>
      <c r="S74" s="1007"/>
    </row>
    <row r="75" spans="2:19" ht="15.75" customHeight="1">
      <c r="B75" s="959" t="s">
        <v>690</v>
      </c>
      <c r="C75" s="996"/>
      <c r="D75" s="997"/>
      <c r="E75" s="997"/>
      <c r="F75" s="997"/>
      <c r="G75" s="997"/>
      <c r="H75" s="998"/>
      <c r="I75" s="965">
        <f t="shared" si="2"/>
        <v>0</v>
      </c>
      <c r="J75" s="996"/>
      <c r="K75" s="997"/>
      <c r="L75" s="997"/>
      <c r="M75" s="997"/>
      <c r="N75" s="997"/>
      <c r="O75" s="998"/>
      <c r="P75" s="981">
        <f t="shared" si="3"/>
        <v>0</v>
      </c>
      <c r="Q75" s="1007"/>
      <c r="R75" s="1007"/>
      <c r="S75" s="1007"/>
    </row>
    <row r="76" spans="2:19" ht="15.75" customHeight="1">
      <c r="B76" s="959" t="s">
        <v>691</v>
      </c>
      <c r="C76" s="996"/>
      <c r="D76" s="997"/>
      <c r="E76" s="997"/>
      <c r="F76" s="997"/>
      <c r="G76" s="997"/>
      <c r="H76" s="998"/>
      <c r="I76" s="965">
        <f t="shared" si="2"/>
        <v>0</v>
      </c>
      <c r="J76" s="996"/>
      <c r="K76" s="997"/>
      <c r="L76" s="997"/>
      <c r="M76" s="997"/>
      <c r="N76" s="997"/>
      <c r="O76" s="998"/>
      <c r="P76" s="981">
        <f t="shared" si="3"/>
        <v>0</v>
      </c>
      <c r="Q76" s="1007"/>
      <c r="R76" s="1007"/>
      <c r="S76" s="1007"/>
    </row>
    <row r="77" spans="2:19" ht="15.75" customHeight="1">
      <c r="B77" s="959" t="s">
        <v>692</v>
      </c>
      <c r="C77" s="996"/>
      <c r="D77" s="997"/>
      <c r="E77" s="997"/>
      <c r="F77" s="997"/>
      <c r="G77" s="997"/>
      <c r="H77" s="998"/>
      <c r="I77" s="965">
        <f t="shared" si="2"/>
        <v>0</v>
      </c>
      <c r="J77" s="996"/>
      <c r="K77" s="997"/>
      <c r="L77" s="997"/>
      <c r="M77" s="997"/>
      <c r="N77" s="997"/>
      <c r="O77" s="998"/>
      <c r="P77" s="981">
        <f t="shared" si="3"/>
        <v>0</v>
      </c>
      <c r="Q77" s="1007"/>
      <c r="R77" s="1007"/>
      <c r="S77" s="1007"/>
    </row>
    <row r="78" spans="2:19" ht="15.75" customHeight="1">
      <c r="B78" s="959" t="s">
        <v>693</v>
      </c>
      <c r="C78" s="996"/>
      <c r="D78" s="997"/>
      <c r="E78" s="997"/>
      <c r="F78" s="997"/>
      <c r="G78" s="997"/>
      <c r="H78" s="998"/>
      <c r="I78" s="965">
        <f t="shared" si="2"/>
        <v>0</v>
      </c>
      <c r="J78" s="996"/>
      <c r="K78" s="997"/>
      <c r="L78" s="997"/>
      <c r="M78" s="997"/>
      <c r="N78" s="997"/>
      <c r="O78" s="998"/>
      <c r="P78" s="981">
        <f t="shared" si="3"/>
        <v>0</v>
      </c>
      <c r="Q78" s="1007"/>
      <c r="R78" s="1007"/>
      <c r="S78" s="1007"/>
    </row>
    <row r="79" spans="2:19" ht="15.75" customHeight="1">
      <c r="B79" s="959" t="s">
        <v>694</v>
      </c>
      <c r="C79" s="996"/>
      <c r="D79" s="997"/>
      <c r="E79" s="997"/>
      <c r="F79" s="997"/>
      <c r="G79" s="997"/>
      <c r="H79" s="998"/>
      <c r="I79" s="965">
        <f t="shared" si="2"/>
        <v>0</v>
      </c>
      <c r="J79" s="996"/>
      <c r="K79" s="997"/>
      <c r="L79" s="997"/>
      <c r="M79" s="997"/>
      <c r="N79" s="997"/>
      <c r="O79" s="998"/>
      <c r="P79" s="981">
        <f t="shared" si="3"/>
        <v>0</v>
      </c>
      <c r="Q79" s="1007"/>
      <c r="R79" s="1007"/>
      <c r="S79" s="1007"/>
    </row>
    <row r="80" spans="2:19" ht="15.75" customHeight="1">
      <c r="B80" s="959" t="s">
        <v>695</v>
      </c>
      <c r="C80" s="996"/>
      <c r="D80" s="997"/>
      <c r="E80" s="997"/>
      <c r="F80" s="997"/>
      <c r="G80" s="997"/>
      <c r="H80" s="998"/>
      <c r="I80" s="965">
        <f t="shared" si="2"/>
        <v>0</v>
      </c>
      <c r="J80" s="996"/>
      <c r="K80" s="997"/>
      <c r="L80" s="997"/>
      <c r="M80" s="997"/>
      <c r="N80" s="997"/>
      <c r="O80" s="998"/>
      <c r="P80" s="981">
        <f t="shared" si="3"/>
        <v>0</v>
      </c>
      <c r="Q80" s="1007"/>
      <c r="R80" s="1007"/>
      <c r="S80" s="1007"/>
    </row>
    <row r="81" spans="2:19" ht="15.75" customHeight="1">
      <c r="B81" s="959" t="s">
        <v>696</v>
      </c>
      <c r="C81" s="996"/>
      <c r="D81" s="997"/>
      <c r="E81" s="997"/>
      <c r="F81" s="997"/>
      <c r="G81" s="997"/>
      <c r="H81" s="998"/>
      <c r="I81" s="965">
        <f t="shared" si="2"/>
        <v>0</v>
      </c>
      <c r="J81" s="996"/>
      <c r="K81" s="997"/>
      <c r="L81" s="997"/>
      <c r="M81" s="997"/>
      <c r="N81" s="997"/>
      <c r="O81" s="998"/>
      <c r="P81" s="981">
        <f t="shared" si="3"/>
        <v>0</v>
      </c>
      <c r="Q81" s="1007"/>
      <c r="R81" s="1007"/>
      <c r="S81" s="1007"/>
    </row>
    <row r="82" spans="2:19" ht="15.75" customHeight="1">
      <c r="B82" s="959" t="s">
        <v>697</v>
      </c>
      <c r="C82" s="996"/>
      <c r="D82" s="997"/>
      <c r="E82" s="997"/>
      <c r="F82" s="997"/>
      <c r="G82" s="997"/>
      <c r="H82" s="998"/>
      <c r="I82" s="965">
        <f t="shared" si="2"/>
        <v>0</v>
      </c>
      <c r="J82" s="996"/>
      <c r="K82" s="997"/>
      <c r="L82" s="997"/>
      <c r="M82" s="997"/>
      <c r="N82" s="997"/>
      <c r="O82" s="998"/>
      <c r="P82" s="981">
        <f t="shared" si="3"/>
        <v>0</v>
      </c>
      <c r="Q82" s="1007"/>
      <c r="R82" s="1007"/>
      <c r="S82" s="1007"/>
    </row>
    <row r="83" spans="2:19" ht="15.75" customHeight="1">
      <c r="B83" s="959" t="s">
        <v>698</v>
      </c>
      <c r="C83" s="996"/>
      <c r="D83" s="997"/>
      <c r="E83" s="997"/>
      <c r="F83" s="997"/>
      <c r="G83" s="997"/>
      <c r="H83" s="998"/>
      <c r="I83" s="965">
        <f t="shared" si="2"/>
        <v>0</v>
      </c>
      <c r="J83" s="996"/>
      <c r="K83" s="997"/>
      <c r="L83" s="997"/>
      <c r="M83" s="997"/>
      <c r="N83" s="997"/>
      <c r="O83" s="998"/>
      <c r="P83" s="981">
        <f t="shared" si="3"/>
        <v>0</v>
      </c>
      <c r="Q83" s="1007"/>
      <c r="R83" s="1007"/>
      <c r="S83" s="1007"/>
    </row>
    <row r="84" spans="2:19" ht="15.75" customHeight="1">
      <c r="B84" s="959" t="s">
        <v>699</v>
      </c>
      <c r="C84" s="996"/>
      <c r="D84" s="997"/>
      <c r="E84" s="997"/>
      <c r="F84" s="997"/>
      <c r="G84" s="997"/>
      <c r="H84" s="998"/>
      <c r="I84" s="965">
        <f t="shared" si="2"/>
        <v>0</v>
      </c>
      <c r="J84" s="996"/>
      <c r="K84" s="997"/>
      <c r="L84" s="997"/>
      <c r="M84" s="997"/>
      <c r="N84" s="997"/>
      <c r="O84" s="998"/>
      <c r="P84" s="981">
        <f t="shared" si="3"/>
        <v>0</v>
      </c>
      <c r="Q84" s="1007"/>
      <c r="R84" s="1007"/>
      <c r="S84" s="1007"/>
    </row>
    <row r="85" spans="2:19" ht="15.75" customHeight="1">
      <c r="B85" s="959" t="s">
        <v>700</v>
      </c>
      <c r="C85" s="996"/>
      <c r="D85" s="997"/>
      <c r="E85" s="997"/>
      <c r="F85" s="997"/>
      <c r="G85" s="997"/>
      <c r="H85" s="998"/>
      <c r="I85" s="965">
        <f t="shared" si="2"/>
        <v>0</v>
      </c>
      <c r="J85" s="996"/>
      <c r="K85" s="997"/>
      <c r="L85" s="997"/>
      <c r="M85" s="997"/>
      <c r="N85" s="997"/>
      <c r="O85" s="998"/>
      <c r="P85" s="981">
        <f t="shared" si="3"/>
        <v>0</v>
      </c>
      <c r="Q85" s="1007"/>
      <c r="R85" s="1007"/>
      <c r="S85" s="1007"/>
    </row>
    <row r="86" spans="2:19" ht="15.75" customHeight="1">
      <c r="B86" s="959" t="s">
        <v>701</v>
      </c>
      <c r="C86" s="996"/>
      <c r="D86" s="997"/>
      <c r="E86" s="997"/>
      <c r="F86" s="997"/>
      <c r="G86" s="997"/>
      <c r="H86" s="998"/>
      <c r="I86" s="965">
        <f t="shared" si="2"/>
        <v>0</v>
      </c>
      <c r="J86" s="996"/>
      <c r="K86" s="997"/>
      <c r="L86" s="997"/>
      <c r="M86" s="997"/>
      <c r="N86" s="997"/>
      <c r="O86" s="998"/>
      <c r="P86" s="981">
        <f t="shared" si="3"/>
        <v>0</v>
      </c>
      <c r="Q86" s="1007"/>
      <c r="R86" s="1007"/>
      <c r="S86" s="1007"/>
    </row>
    <row r="87" spans="2:19" ht="15.75" customHeight="1">
      <c r="B87" s="959" t="s">
        <v>702</v>
      </c>
      <c r="C87" s="996"/>
      <c r="D87" s="997"/>
      <c r="E87" s="997"/>
      <c r="F87" s="997"/>
      <c r="G87" s="997"/>
      <c r="H87" s="998"/>
      <c r="I87" s="965">
        <f t="shared" si="2"/>
        <v>0</v>
      </c>
      <c r="J87" s="996"/>
      <c r="K87" s="997"/>
      <c r="L87" s="997"/>
      <c r="M87" s="997"/>
      <c r="N87" s="997"/>
      <c r="O87" s="998"/>
      <c r="P87" s="981">
        <f t="shared" si="3"/>
        <v>0</v>
      </c>
      <c r="Q87" s="1007"/>
      <c r="R87" s="1007"/>
      <c r="S87" s="1007"/>
    </row>
    <row r="88" spans="2:19" ht="15.75" customHeight="1">
      <c r="B88" s="959" t="s">
        <v>703</v>
      </c>
      <c r="C88" s="996"/>
      <c r="D88" s="997"/>
      <c r="E88" s="997"/>
      <c r="F88" s="997"/>
      <c r="G88" s="997"/>
      <c r="H88" s="998"/>
      <c r="I88" s="965">
        <f t="shared" si="2"/>
        <v>0</v>
      </c>
      <c r="J88" s="996"/>
      <c r="K88" s="997"/>
      <c r="L88" s="997"/>
      <c r="M88" s="997"/>
      <c r="N88" s="997"/>
      <c r="O88" s="998"/>
      <c r="P88" s="981">
        <f t="shared" si="3"/>
        <v>0</v>
      </c>
      <c r="Q88" s="1007"/>
      <c r="R88" s="1007"/>
      <c r="S88" s="1007"/>
    </row>
    <row r="89" spans="2:19" ht="15.75" customHeight="1">
      <c r="B89" s="959" t="s">
        <v>704</v>
      </c>
      <c r="C89" s="996"/>
      <c r="D89" s="997"/>
      <c r="E89" s="997"/>
      <c r="F89" s="997"/>
      <c r="G89" s="997"/>
      <c r="H89" s="998"/>
      <c r="I89" s="965">
        <f t="shared" si="2"/>
        <v>0</v>
      </c>
      <c r="J89" s="996"/>
      <c r="K89" s="997"/>
      <c r="L89" s="997"/>
      <c r="M89" s="997"/>
      <c r="N89" s="997"/>
      <c r="O89" s="998"/>
      <c r="P89" s="981">
        <f t="shared" si="3"/>
        <v>0</v>
      </c>
      <c r="Q89" s="1007"/>
      <c r="R89" s="1007"/>
      <c r="S89" s="1007"/>
    </row>
    <row r="90" spans="2:19" ht="15.75" customHeight="1">
      <c r="B90" s="959" t="s">
        <v>705</v>
      </c>
      <c r="C90" s="996"/>
      <c r="D90" s="997"/>
      <c r="E90" s="997"/>
      <c r="F90" s="997"/>
      <c r="G90" s="997"/>
      <c r="H90" s="998"/>
      <c r="I90" s="965">
        <f t="shared" si="2"/>
        <v>0</v>
      </c>
      <c r="J90" s="996"/>
      <c r="K90" s="997"/>
      <c r="L90" s="997"/>
      <c r="M90" s="997"/>
      <c r="N90" s="997"/>
      <c r="O90" s="998"/>
      <c r="P90" s="981">
        <f t="shared" si="3"/>
        <v>0</v>
      </c>
      <c r="Q90" s="1007"/>
      <c r="R90" s="1007"/>
      <c r="S90" s="1007"/>
    </row>
    <row r="91" spans="2:19" ht="15.75" customHeight="1">
      <c r="B91" s="959" t="s">
        <v>706</v>
      </c>
      <c r="C91" s="996"/>
      <c r="D91" s="997"/>
      <c r="E91" s="997"/>
      <c r="F91" s="997"/>
      <c r="G91" s="997"/>
      <c r="H91" s="998"/>
      <c r="I91" s="965">
        <f t="shared" si="2"/>
        <v>0</v>
      </c>
      <c r="J91" s="996"/>
      <c r="K91" s="997"/>
      <c r="L91" s="997"/>
      <c r="M91" s="997"/>
      <c r="N91" s="997"/>
      <c r="O91" s="998"/>
      <c r="P91" s="981">
        <f t="shared" si="3"/>
        <v>0</v>
      </c>
      <c r="Q91" s="1007"/>
      <c r="R91" s="1007"/>
      <c r="S91" s="1007"/>
    </row>
    <row r="92" spans="2:19" ht="15.75" customHeight="1">
      <c r="B92" s="959" t="s">
        <v>707</v>
      </c>
      <c r="C92" s="996"/>
      <c r="D92" s="997"/>
      <c r="E92" s="997"/>
      <c r="F92" s="997"/>
      <c r="G92" s="997"/>
      <c r="H92" s="998"/>
      <c r="I92" s="965">
        <f t="shared" si="2"/>
        <v>0</v>
      </c>
      <c r="J92" s="996"/>
      <c r="K92" s="997"/>
      <c r="L92" s="997"/>
      <c r="M92" s="997"/>
      <c r="N92" s="997"/>
      <c r="O92" s="998"/>
      <c r="P92" s="981">
        <f t="shared" si="3"/>
        <v>0</v>
      </c>
      <c r="Q92" s="1007"/>
      <c r="R92" s="1007"/>
      <c r="S92" s="1007"/>
    </row>
    <row r="93" spans="2:19" ht="15.75" customHeight="1">
      <c r="B93" s="959" t="s">
        <v>708</v>
      </c>
      <c r="C93" s="996"/>
      <c r="D93" s="997"/>
      <c r="E93" s="997"/>
      <c r="F93" s="997"/>
      <c r="G93" s="997"/>
      <c r="H93" s="998"/>
      <c r="I93" s="965">
        <f t="shared" si="2"/>
        <v>0</v>
      </c>
      <c r="J93" s="996"/>
      <c r="K93" s="997"/>
      <c r="L93" s="997"/>
      <c r="M93" s="997"/>
      <c r="N93" s="997"/>
      <c r="O93" s="998"/>
      <c r="P93" s="981">
        <f t="shared" si="3"/>
        <v>0</v>
      </c>
      <c r="Q93" s="1007"/>
      <c r="R93" s="1007"/>
      <c r="S93" s="1007"/>
    </row>
    <row r="94" spans="2:19" ht="15.75" customHeight="1">
      <c r="B94" s="959" t="s">
        <v>709</v>
      </c>
      <c r="C94" s="996"/>
      <c r="D94" s="997"/>
      <c r="E94" s="997"/>
      <c r="F94" s="997"/>
      <c r="G94" s="997"/>
      <c r="H94" s="998"/>
      <c r="I94" s="965">
        <f t="shared" si="2"/>
        <v>0</v>
      </c>
      <c r="J94" s="996"/>
      <c r="K94" s="997"/>
      <c r="L94" s="997"/>
      <c r="M94" s="997"/>
      <c r="N94" s="997"/>
      <c r="O94" s="998"/>
      <c r="P94" s="981">
        <f t="shared" si="3"/>
        <v>0</v>
      </c>
      <c r="Q94" s="1007"/>
      <c r="R94" s="1007"/>
      <c r="S94" s="1007"/>
    </row>
    <row r="95" spans="2:19" ht="15.75" customHeight="1">
      <c r="B95" s="959" t="s">
        <v>710</v>
      </c>
      <c r="C95" s="996"/>
      <c r="D95" s="997"/>
      <c r="E95" s="997"/>
      <c r="F95" s="997"/>
      <c r="G95" s="997"/>
      <c r="H95" s="998"/>
      <c r="I95" s="965">
        <f t="shared" si="2"/>
        <v>0</v>
      </c>
      <c r="J95" s="996"/>
      <c r="K95" s="997"/>
      <c r="L95" s="997"/>
      <c r="M95" s="997"/>
      <c r="N95" s="997"/>
      <c r="O95" s="998"/>
      <c r="P95" s="981">
        <f t="shared" si="3"/>
        <v>0</v>
      </c>
      <c r="Q95" s="1007"/>
      <c r="R95" s="1007"/>
      <c r="S95" s="1007"/>
    </row>
    <row r="96" spans="2:19" ht="15.75" customHeight="1">
      <c r="B96" s="959" t="s">
        <v>711</v>
      </c>
      <c r="C96" s="996"/>
      <c r="D96" s="997"/>
      <c r="E96" s="997"/>
      <c r="F96" s="997"/>
      <c r="G96" s="997"/>
      <c r="H96" s="998"/>
      <c r="I96" s="965">
        <f t="shared" si="2"/>
        <v>0</v>
      </c>
      <c r="J96" s="996"/>
      <c r="K96" s="997"/>
      <c r="L96" s="997"/>
      <c r="M96" s="997"/>
      <c r="N96" s="997"/>
      <c r="O96" s="998"/>
      <c r="P96" s="981">
        <f t="shared" si="3"/>
        <v>0</v>
      </c>
      <c r="Q96" s="1007"/>
      <c r="R96" s="1007"/>
      <c r="S96" s="1007"/>
    </row>
    <row r="97" spans="2:19" ht="15.75" customHeight="1">
      <c r="B97" s="959" t="s">
        <v>712</v>
      </c>
      <c r="C97" s="996"/>
      <c r="D97" s="997"/>
      <c r="E97" s="997"/>
      <c r="F97" s="997"/>
      <c r="G97" s="997"/>
      <c r="H97" s="998"/>
      <c r="I97" s="965">
        <f t="shared" si="2"/>
        <v>0</v>
      </c>
      <c r="J97" s="996"/>
      <c r="K97" s="997"/>
      <c r="L97" s="997"/>
      <c r="M97" s="997"/>
      <c r="N97" s="997"/>
      <c r="O97" s="998"/>
      <c r="P97" s="981">
        <f t="shared" si="3"/>
        <v>0</v>
      </c>
      <c r="Q97" s="1007"/>
      <c r="R97" s="1007"/>
      <c r="S97" s="1007"/>
    </row>
    <row r="98" spans="2:19" ht="15.75" customHeight="1">
      <c r="B98" s="959" t="s">
        <v>713</v>
      </c>
      <c r="C98" s="996"/>
      <c r="D98" s="997"/>
      <c r="E98" s="997"/>
      <c r="F98" s="997"/>
      <c r="G98" s="997"/>
      <c r="H98" s="998"/>
      <c r="I98" s="965">
        <f t="shared" si="2"/>
        <v>0</v>
      </c>
      <c r="J98" s="996"/>
      <c r="K98" s="997"/>
      <c r="L98" s="997"/>
      <c r="M98" s="997"/>
      <c r="N98" s="997"/>
      <c r="O98" s="998"/>
      <c r="P98" s="981">
        <f t="shared" si="3"/>
        <v>0</v>
      </c>
      <c r="Q98" s="1007"/>
      <c r="R98" s="1007"/>
      <c r="S98" s="1007"/>
    </row>
    <row r="99" spans="2:19" ht="15.75" customHeight="1">
      <c r="B99" s="959" t="s">
        <v>714</v>
      </c>
      <c r="C99" s="996"/>
      <c r="D99" s="997"/>
      <c r="E99" s="997"/>
      <c r="F99" s="997"/>
      <c r="G99" s="997"/>
      <c r="H99" s="998"/>
      <c r="I99" s="965">
        <f t="shared" si="2"/>
        <v>0</v>
      </c>
      <c r="J99" s="996"/>
      <c r="K99" s="997"/>
      <c r="L99" s="997"/>
      <c r="M99" s="997"/>
      <c r="N99" s="997"/>
      <c r="O99" s="998"/>
      <c r="P99" s="981">
        <f t="shared" si="3"/>
        <v>0</v>
      </c>
      <c r="Q99" s="1007"/>
      <c r="R99" s="1007"/>
      <c r="S99" s="1007"/>
    </row>
    <row r="100" spans="2:19" ht="15.75" customHeight="1">
      <c r="B100" s="959" t="s">
        <v>715</v>
      </c>
      <c r="C100" s="996"/>
      <c r="D100" s="997"/>
      <c r="E100" s="997"/>
      <c r="F100" s="997"/>
      <c r="G100" s="997"/>
      <c r="H100" s="998"/>
      <c r="I100" s="965">
        <f t="shared" si="2"/>
        <v>0</v>
      </c>
      <c r="J100" s="996"/>
      <c r="K100" s="997"/>
      <c r="L100" s="997"/>
      <c r="M100" s="997"/>
      <c r="N100" s="997"/>
      <c r="O100" s="998"/>
      <c r="P100" s="981">
        <f t="shared" si="3"/>
        <v>0</v>
      </c>
      <c r="Q100" s="1007"/>
      <c r="R100" s="1007"/>
      <c r="S100" s="1007"/>
    </row>
    <row r="101" spans="2:19" ht="15.75" customHeight="1">
      <c r="B101" s="959" t="s">
        <v>716</v>
      </c>
      <c r="C101" s="996"/>
      <c r="D101" s="997"/>
      <c r="E101" s="997"/>
      <c r="F101" s="997"/>
      <c r="G101" s="997"/>
      <c r="H101" s="998"/>
      <c r="I101" s="965">
        <f t="shared" si="2"/>
        <v>0</v>
      </c>
      <c r="J101" s="996"/>
      <c r="K101" s="997"/>
      <c r="L101" s="997"/>
      <c r="M101" s="997"/>
      <c r="N101" s="997"/>
      <c r="O101" s="998"/>
      <c r="P101" s="981">
        <f t="shared" si="3"/>
        <v>0</v>
      </c>
      <c r="Q101" s="1007"/>
      <c r="R101" s="1007"/>
      <c r="S101" s="1007"/>
    </row>
    <row r="102" spans="2:19" ht="15.75" customHeight="1">
      <c r="B102" s="959" t="s">
        <v>717</v>
      </c>
      <c r="C102" s="996"/>
      <c r="D102" s="997"/>
      <c r="E102" s="997"/>
      <c r="F102" s="997"/>
      <c r="G102" s="997"/>
      <c r="H102" s="998"/>
      <c r="I102" s="965">
        <f t="shared" si="2"/>
        <v>0</v>
      </c>
      <c r="J102" s="996"/>
      <c r="K102" s="997"/>
      <c r="L102" s="997"/>
      <c r="M102" s="997"/>
      <c r="N102" s="997"/>
      <c r="O102" s="998"/>
      <c r="P102" s="981">
        <f t="shared" si="3"/>
        <v>0</v>
      </c>
      <c r="Q102" s="1007"/>
      <c r="R102" s="1007"/>
      <c r="S102" s="1007"/>
    </row>
    <row r="103" spans="2:19" ht="15.75" customHeight="1">
      <c r="B103" s="959" t="s">
        <v>718</v>
      </c>
      <c r="C103" s="996"/>
      <c r="D103" s="997"/>
      <c r="E103" s="997"/>
      <c r="F103" s="997"/>
      <c r="G103" s="997"/>
      <c r="H103" s="998"/>
      <c r="I103" s="965">
        <f t="shared" si="2"/>
        <v>0</v>
      </c>
      <c r="J103" s="996"/>
      <c r="K103" s="997"/>
      <c r="L103" s="997"/>
      <c r="M103" s="997"/>
      <c r="N103" s="997"/>
      <c r="O103" s="998"/>
      <c r="P103" s="981">
        <f t="shared" si="3"/>
        <v>0</v>
      </c>
      <c r="Q103" s="1007"/>
      <c r="R103" s="1007"/>
      <c r="S103" s="1007"/>
    </row>
    <row r="104" spans="2:19" ht="15.75" customHeight="1">
      <c r="B104" s="959" t="s">
        <v>719</v>
      </c>
      <c r="C104" s="996"/>
      <c r="D104" s="997"/>
      <c r="E104" s="997"/>
      <c r="F104" s="997"/>
      <c r="G104" s="997"/>
      <c r="H104" s="998"/>
      <c r="I104" s="965">
        <f t="shared" si="2"/>
        <v>0</v>
      </c>
      <c r="J104" s="996"/>
      <c r="K104" s="997"/>
      <c r="L104" s="997"/>
      <c r="M104" s="997"/>
      <c r="N104" s="997"/>
      <c r="O104" s="998"/>
      <c r="P104" s="981">
        <f t="shared" si="3"/>
        <v>0</v>
      </c>
      <c r="Q104" s="1007"/>
      <c r="R104" s="1007"/>
      <c r="S104" s="1007"/>
    </row>
    <row r="105" spans="2:19" ht="15.75" customHeight="1">
      <c r="B105" s="959" t="s">
        <v>720</v>
      </c>
      <c r="C105" s="996"/>
      <c r="D105" s="997"/>
      <c r="E105" s="997"/>
      <c r="F105" s="997"/>
      <c r="G105" s="997"/>
      <c r="H105" s="998"/>
      <c r="I105" s="965">
        <f t="shared" si="2"/>
        <v>0</v>
      </c>
      <c r="J105" s="996"/>
      <c r="K105" s="997"/>
      <c r="L105" s="997"/>
      <c r="M105" s="997"/>
      <c r="N105" s="997"/>
      <c r="O105" s="998"/>
      <c r="P105" s="981">
        <f t="shared" si="3"/>
        <v>0</v>
      </c>
      <c r="Q105" s="1007"/>
      <c r="R105" s="1007"/>
      <c r="S105" s="1007"/>
    </row>
    <row r="106" spans="2:19" ht="15.75" customHeight="1">
      <c r="B106" s="959" t="s">
        <v>721</v>
      </c>
      <c r="C106" s="996"/>
      <c r="D106" s="997"/>
      <c r="E106" s="997"/>
      <c r="F106" s="997"/>
      <c r="G106" s="997"/>
      <c r="H106" s="998"/>
      <c r="I106" s="965">
        <f t="shared" si="2"/>
        <v>0</v>
      </c>
      <c r="J106" s="996"/>
      <c r="K106" s="997"/>
      <c r="L106" s="997"/>
      <c r="M106" s="997"/>
      <c r="N106" s="997"/>
      <c r="O106" s="998"/>
      <c r="P106" s="981">
        <f t="shared" si="3"/>
        <v>0</v>
      </c>
      <c r="Q106" s="1007"/>
      <c r="R106" s="1007"/>
      <c r="S106" s="1007"/>
    </row>
    <row r="107" spans="2:19" ht="15.75" customHeight="1">
      <c r="B107" s="959" t="s">
        <v>722</v>
      </c>
      <c r="C107" s="996"/>
      <c r="D107" s="997"/>
      <c r="E107" s="997"/>
      <c r="F107" s="997"/>
      <c r="G107" s="997"/>
      <c r="H107" s="998"/>
      <c r="I107" s="965">
        <f t="shared" si="2"/>
        <v>0</v>
      </c>
      <c r="J107" s="996"/>
      <c r="K107" s="997"/>
      <c r="L107" s="997"/>
      <c r="M107" s="997"/>
      <c r="N107" s="997"/>
      <c r="O107" s="998"/>
      <c r="P107" s="981">
        <f t="shared" si="3"/>
        <v>0</v>
      </c>
      <c r="Q107" s="1007"/>
      <c r="R107" s="1007"/>
      <c r="S107" s="1007"/>
    </row>
    <row r="108" spans="2:19" ht="15.75" customHeight="1">
      <c r="B108" s="959" t="s">
        <v>723</v>
      </c>
      <c r="C108" s="996"/>
      <c r="D108" s="997"/>
      <c r="E108" s="997"/>
      <c r="F108" s="997"/>
      <c r="G108" s="997"/>
      <c r="H108" s="998"/>
      <c r="I108" s="965">
        <f t="shared" si="2"/>
        <v>0</v>
      </c>
      <c r="J108" s="996"/>
      <c r="K108" s="997"/>
      <c r="L108" s="997"/>
      <c r="M108" s="997"/>
      <c r="N108" s="997"/>
      <c r="O108" s="998"/>
      <c r="P108" s="981">
        <f t="shared" si="3"/>
        <v>0</v>
      </c>
      <c r="Q108" s="1007"/>
      <c r="R108" s="1007"/>
      <c r="S108" s="1007"/>
    </row>
    <row r="109" spans="2:19" ht="15.75" customHeight="1">
      <c r="B109" s="959" t="s">
        <v>724</v>
      </c>
      <c r="C109" s="996"/>
      <c r="D109" s="997"/>
      <c r="E109" s="997"/>
      <c r="F109" s="997"/>
      <c r="G109" s="997"/>
      <c r="H109" s="998"/>
      <c r="I109" s="965">
        <f t="shared" si="2"/>
        <v>0</v>
      </c>
      <c r="J109" s="996"/>
      <c r="K109" s="997"/>
      <c r="L109" s="997"/>
      <c r="M109" s="997"/>
      <c r="N109" s="997"/>
      <c r="O109" s="998"/>
      <c r="P109" s="981">
        <f t="shared" si="3"/>
        <v>0</v>
      </c>
      <c r="Q109" s="1007"/>
      <c r="R109" s="1007"/>
      <c r="S109" s="1007"/>
    </row>
    <row r="110" spans="2:19" ht="15.75" customHeight="1">
      <c r="B110" s="959" t="s">
        <v>725</v>
      </c>
      <c r="C110" s="996"/>
      <c r="D110" s="997"/>
      <c r="E110" s="997"/>
      <c r="F110" s="997"/>
      <c r="G110" s="997"/>
      <c r="H110" s="998"/>
      <c r="I110" s="965">
        <f t="shared" si="2"/>
        <v>0</v>
      </c>
      <c r="J110" s="996"/>
      <c r="K110" s="997"/>
      <c r="L110" s="997"/>
      <c r="M110" s="997"/>
      <c r="N110" s="997"/>
      <c r="O110" s="998"/>
      <c r="P110" s="981">
        <f t="shared" si="3"/>
        <v>0</v>
      </c>
      <c r="Q110" s="1007"/>
      <c r="R110" s="1007"/>
      <c r="S110" s="1007"/>
    </row>
    <row r="111" spans="2:19" ht="15.75" customHeight="1">
      <c r="B111" s="959" t="s">
        <v>726</v>
      </c>
      <c r="C111" s="996"/>
      <c r="D111" s="997"/>
      <c r="E111" s="997"/>
      <c r="F111" s="997"/>
      <c r="G111" s="997"/>
      <c r="H111" s="998"/>
      <c r="I111" s="965">
        <f t="shared" si="2"/>
        <v>0</v>
      </c>
      <c r="J111" s="996"/>
      <c r="K111" s="997"/>
      <c r="L111" s="997"/>
      <c r="M111" s="997"/>
      <c r="N111" s="997"/>
      <c r="O111" s="998"/>
      <c r="P111" s="981">
        <f t="shared" si="3"/>
        <v>0</v>
      </c>
      <c r="Q111" s="1007"/>
      <c r="R111" s="1007"/>
      <c r="S111" s="1007"/>
    </row>
    <row r="112" spans="2:19" ht="15.75" customHeight="1">
      <c r="B112" s="959" t="s">
        <v>727</v>
      </c>
      <c r="C112" s="996"/>
      <c r="D112" s="997"/>
      <c r="E112" s="997"/>
      <c r="F112" s="997"/>
      <c r="G112" s="997"/>
      <c r="H112" s="998"/>
      <c r="I112" s="965">
        <f t="shared" si="2"/>
        <v>0</v>
      </c>
      <c r="J112" s="996"/>
      <c r="K112" s="997"/>
      <c r="L112" s="997"/>
      <c r="M112" s="997"/>
      <c r="N112" s="997"/>
      <c r="O112" s="998"/>
      <c r="P112" s="981">
        <f t="shared" si="3"/>
        <v>0</v>
      </c>
      <c r="Q112" s="1007"/>
      <c r="R112" s="1007"/>
      <c r="S112" s="1007"/>
    </row>
    <row r="113" spans="2:19" ht="15.75" customHeight="1">
      <c r="B113" s="959" t="s">
        <v>728</v>
      </c>
      <c r="C113" s="996"/>
      <c r="D113" s="997"/>
      <c r="E113" s="997"/>
      <c r="F113" s="997"/>
      <c r="G113" s="997"/>
      <c r="H113" s="998"/>
      <c r="I113" s="965">
        <f t="shared" si="2"/>
        <v>0</v>
      </c>
      <c r="J113" s="996"/>
      <c r="K113" s="997"/>
      <c r="L113" s="997"/>
      <c r="M113" s="997"/>
      <c r="N113" s="997"/>
      <c r="O113" s="998"/>
      <c r="P113" s="981">
        <f t="shared" si="3"/>
        <v>0</v>
      </c>
      <c r="Q113" s="1007"/>
      <c r="R113" s="1007"/>
      <c r="S113" s="1007"/>
    </row>
    <row r="114" spans="2:19" ht="15.75" customHeight="1">
      <c r="B114" s="959" t="s">
        <v>729</v>
      </c>
      <c r="C114" s="996"/>
      <c r="D114" s="997"/>
      <c r="E114" s="997"/>
      <c r="F114" s="997"/>
      <c r="G114" s="997"/>
      <c r="H114" s="998"/>
      <c r="I114" s="965">
        <f t="shared" si="2"/>
        <v>0</v>
      </c>
      <c r="J114" s="996"/>
      <c r="K114" s="997"/>
      <c r="L114" s="997"/>
      <c r="M114" s="997"/>
      <c r="N114" s="997"/>
      <c r="O114" s="998"/>
      <c r="P114" s="981">
        <f t="shared" si="3"/>
        <v>0</v>
      </c>
      <c r="Q114" s="1007"/>
      <c r="R114" s="1007"/>
      <c r="S114" s="1007"/>
    </row>
    <row r="115" spans="2:19" ht="15.75" customHeight="1">
      <c r="B115" s="959" t="s">
        <v>730</v>
      </c>
      <c r="C115" s="996"/>
      <c r="D115" s="997"/>
      <c r="E115" s="997"/>
      <c r="F115" s="997"/>
      <c r="G115" s="997"/>
      <c r="H115" s="998"/>
      <c r="I115" s="965">
        <f t="shared" si="2"/>
        <v>0</v>
      </c>
      <c r="J115" s="996"/>
      <c r="K115" s="997"/>
      <c r="L115" s="997"/>
      <c r="M115" s="997"/>
      <c r="N115" s="997"/>
      <c r="O115" s="998"/>
      <c r="P115" s="981">
        <f t="shared" si="3"/>
        <v>0</v>
      </c>
      <c r="Q115" s="1007"/>
      <c r="R115" s="1007"/>
      <c r="S115" s="1007"/>
    </row>
    <row r="116" spans="2:19" ht="15.75" customHeight="1">
      <c r="B116" s="959" t="s">
        <v>731</v>
      </c>
      <c r="C116" s="996"/>
      <c r="D116" s="997"/>
      <c r="E116" s="997"/>
      <c r="F116" s="997"/>
      <c r="G116" s="997"/>
      <c r="H116" s="998"/>
      <c r="I116" s="965">
        <f t="shared" si="2"/>
        <v>0</v>
      </c>
      <c r="J116" s="996"/>
      <c r="K116" s="997"/>
      <c r="L116" s="997"/>
      <c r="M116" s="997"/>
      <c r="N116" s="997"/>
      <c r="O116" s="998"/>
      <c r="P116" s="981">
        <f t="shared" si="3"/>
        <v>0</v>
      </c>
      <c r="Q116" s="1007"/>
      <c r="R116" s="1007"/>
      <c r="S116" s="1007"/>
    </row>
    <row r="117" spans="2:19" ht="15.75" customHeight="1">
      <c r="B117" s="959" t="s">
        <v>732</v>
      </c>
      <c r="C117" s="996"/>
      <c r="D117" s="997"/>
      <c r="E117" s="997"/>
      <c r="F117" s="997"/>
      <c r="G117" s="997"/>
      <c r="H117" s="998"/>
      <c r="I117" s="965">
        <f t="shared" si="2"/>
        <v>0</v>
      </c>
      <c r="J117" s="996"/>
      <c r="K117" s="997"/>
      <c r="L117" s="997"/>
      <c r="M117" s="997"/>
      <c r="N117" s="997"/>
      <c r="O117" s="998"/>
      <c r="P117" s="981">
        <f t="shared" si="3"/>
        <v>0</v>
      </c>
      <c r="Q117" s="1007"/>
      <c r="R117" s="1007"/>
      <c r="S117" s="1007"/>
    </row>
    <row r="118" spans="2:19" ht="15.75" customHeight="1">
      <c r="B118" s="959" t="s">
        <v>733</v>
      </c>
      <c r="C118" s="996"/>
      <c r="D118" s="997"/>
      <c r="E118" s="997"/>
      <c r="F118" s="997"/>
      <c r="G118" s="997"/>
      <c r="H118" s="998"/>
      <c r="I118" s="965">
        <f t="shared" si="2"/>
        <v>0</v>
      </c>
      <c r="J118" s="996"/>
      <c r="K118" s="997"/>
      <c r="L118" s="997"/>
      <c r="M118" s="997"/>
      <c r="N118" s="997"/>
      <c r="O118" s="998"/>
      <c r="P118" s="981">
        <f t="shared" si="3"/>
        <v>0</v>
      </c>
      <c r="Q118" s="1007"/>
      <c r="R118" s="1007"/>
      <c r="S118" s="1007"/>
    </row>
    <row r="119" spans="2:19" ht="15.75" customHeight="1">
      <c r="B119" s="959" t="s">
        <v>734</v>
      </c>
      <c r="C119" s="996"/>
      <c r="D119" s="997"/>
      <c r="E119" s="997"/>
      <c r="F119" s="997"/>
      <c r="G119" s="997"/>
      <c r="H119" s="998"/>
      <c r="I119" s="965">
        <f t="shared" si="2"/>
        <v>0</v>
      </c>
      <c r="J119" s="996"/>
      <c r="K119" s="997"/>
      <c r="L119" s="997"/>
      <c r="M119" s="997"/>
      <c r="N119" s="997"/>
      <c r="O119" s="998"/>
      <c r="P119" s="981">
        <f t="shared" si="3"/>
        <v>0</v>
      </c>
      <c r="Q119" s="1007"/>
      <c r="R119" s="1007"/>
      <c r="S119" s="1007"/>
    </row>
    <row r="120" spans="2:19" ht="15.75" customHeight="1">
      <c r="B120" s="959" t="s">
        <v>735</v>
      </c>
      <c r="C120" s="996"/>
      <c r="D120" s="997"/>
      <c r="E120" s="997"/>
      <c r="F120" s="997"/>
      <c r="G120" s="997"/>
      <c r="H120" s="998"/>
      <c r="I120" s="965">
        <f t="shared" si="2"/>
        <v>0</v>
      </c>
      <c r="J120" s="996"/>
      <c r="K120" s="997"/>
      <c r="L120" s="997"/>
      <c r="M120" s="997"/>
      <c r="N120" s="997"/>
      <c r="O120" s="998"/>
      <c r="P120" s="981">
        <f t="shared" si="3"/>
        <v>0</v>
      </c>
      <c r="Q120" s="1007"/>
      <c r="R120" s="1007"/>
      <c r="S120" s="1007"/>
    </row>
    <row r="121" spans="2:19" ht="15.75" customHeight="1">
      <c r="B121" s="959" t="s">
        <v>736</v>
      </c>
      <c r="C121" s="996"/>
      <c r="D121" s="997"/>
      <c r="E121" s="997"/>
      <c r="F121" s="997"/>
      <c r="G121" s="997"/>
      <c r="H121" s="998"/>
      <c r="I121" s="965">
        <f t="shared" si="2"/>
        <v>0</v>
      </c>
      <c r="J121" s="996"/>
      <c r="K121" s="997"/>
      <c r="L121" s="997"/>
      <c r="M121" s="997"/>
      <c r="N121" s="997"/>
      <c r="O121" s="998"/>
      <c r="P121" s="981">
        <f t="shared" si="3"/>
        <v>0</v>
      </c>
      <c r="Q121" s="1007"/>
      <c r="R121" s="1007"/>
      <c r="S121" s="1007"/>
    </row>
    <row r="122" spans="2:19" ht="15.75" customHeight="1">
      <c r="B122" s="959" t="s">
        <v>737</v>
      </c>
      <c r="C122" s="996"/>
      <c r="D122" s="997"/>
      <c r="E122" s="997"/>
      <c r="F122" s="997"/>
      <c r="G122" s="997"/>
      <c r="H122" s="998"/>
      <c r="I122" s="965">
        <f t="shared" si="2"/>
        <v>0</v>
      </c>
      <c r="J122" s="996"/>
      <c r="K122" s="997"/>
      <c r="L122" s="997"/>
      <c r="M122" s="997"/>
      <c r="N122" s="997"/>
      <c r="O122" s="998"/>
      <c r="P122" s="981">
        <f t="shared" si="3"/>
        <v>0</v>
      </c>
      <c r="Q122" s="1007"/>
      <c r="R122" s="1007"/>
      <c r="S122" s="1007"/>
    </row>
    <row r="123" spans="2:19" ht="15.75" customHeight="1">
      <c r="B123" s="959" t="s">
        <v>738</v>
      </c>
      <c r="C123" s="996"/>
      <c r="D123" s="997"/>
      <c r="E123" s="997"/>
      <c r="F123" s="997"/>
      <c r="G123" s="997"/>
      <c r="H123" s="998"/>
      <c r="I123" s="965">
        <f t="shared" si="2"/>
        <v>0</v>
      </c>
      <c r="J123" s="996"/>
      <c r="K123" s="997"/>
      <c r="L123" s="997"/>
      <c r="M123" s="997"/>
      <c r="N123" s="997"/>
      <c r="O123" s="998"/>
      <c r="P123" s="981">
        <f t="shared" si="3"/>
        <v>0</v>
      </c>
      <c r="Q123" s="1007"/>
      <c r="R123" s="1007"/>
      <c r="S123" s="1007"/>
    </row>
    <row r="124" spans="2:19" ht="15.75" customHeight="1">
      <c r="B124" s="959" t="s">
        <v>739</v>
      </c>
      <c r="C124" s="996"/>
      <c r="D124" s="997"/>
      <c r="E124" s="997"/>
      <c r="F124" s="997"/>
      <c r="G124" s="997"/>
      <c r="H124" s="998"/>
      <c r="I124" s="965">
        <f t="shared" si="2"/>
        <v>0</v>
      </c>
      <c r="J124" s="996"/>
      <c r="K124" s="997"/>
      <c r="L124" s="997"/>
      <c r="M124" s="997"/>
      <c r="N124" s="997"/>
      <c r="O124" s="998"/>
      <c r="P124" s="981">
        <f t="shared" si="3"/>
        <v>0</v>
      </c>
      <c r="Q124" s="1007"/>
      <c r="R124" s="1007"/>
      <c r="S124" s="1007"/>
    </row>
    <row r="125" spans="2:19" ht="15.75" customHeight="1">
      <c r="B125" s="959" t="s">
        <v>740</v>
      </c>
      <c r="C125" s="996"/>
      <c r="D125" s="997"/>
      <c r="E125" s="997"/>
      <c r="F125" s="997"/>
      <c r="G125" s="997"/>
      <c r="H125" s="998"/>
      <c r="I125" s="965">
        <f t="shared" si="2"/>
        <v>0</v>
      </c>
      <c r="J125" s="996"/>
      <c r="K125" s="997"/>
      <c r="L125" s="997"/>
      <c r="M125" s="997"/>
      <c r="N125" s="997"/>
      <c r="O125" s="998"/>
      <c r="P125" s="981">
        <f t="shared" si="3"/>
        <v>0</v>
      </c>
      <c r="Q125" s="1007"/>
      <c r="R125" s="1007"/>
      <c r="S125" s="1007"/>
    </row>
    <row r="126" spans="2:19" ht="15.75" customHeight="1">
      <c r="B126" s="959" t="s">
        <v>741</v>
      </c>
      <c r="C126" s="996"/>
      <c r="D126" s="997"/>
      <c r="E126" s="997"/>
      <c r="F126" s="997"/>
      <c r="G126" s="997"/>
      <c r="H126" s="998"/>
      <c r="I126" s="965">
        <f t="shared" si="2"/>
        <v>0</v>
      </c>
      <c r="J126" s="996"/>
      <c r="K126" s="997"/>
      <c r="L126" s="997"/>
      <c r="M126" s="997"/>
      <c r="N126" s="997"/>
      <c r="O126" s="998"/>
      <c r="P126" s="981">
        <f t="shared" si="3"/>
        <v>0</v>
      </c>
      <c r="Q126" s="1007"/>
      <c r="R126" s="1007"/>
      <c r="S126" s="1007"/>
    </row>
    <row r="127" spans="2:19" ht="15.75" customHeight="1">
      <c r="B127" s="959" t="s">
        <v>742</v>
      </c>
      <c r="C127" s="996"/>
      <c r="D127" s="997"/>
      <c r="E127" s="997"/>
      <c r="F127" s="997"/>
      <c r="G127" s="997"/>
      <c r="H127" s="998"/>
      <c r="I127" s="965">
        <f t="shared" si="2"/>
        <v>0</v>
      </c>
      <c r="J127" s="996"/>
      <c r="K127" s="997"/>
      <c r="L127" s="997"/>
      <c r="M127" s="997"/>
      <c r="N127" s="997"/>
      <c r="O127" s="998"/>
      <c r="P127" s="981">
        <f t="shared" si="3"/>
        <v>0</v>
      </c>
      <c r="Q127" s="1007"/>
      <c r="R127" s="1007"/>
      <c r="S127" s="1007"/>
    </row>
    <row r="128" spans="2:19" ht="15.75" customHeight="1">
      <c r="B128" s="959" t="s">
        <v>743</v>
      </c>
      <c r="C128" s="996"/>
      <c r="D128" s="997"/>
      <c r="E128" s="997"/>
      <c r="F128" s="997"/>
      <c r="G128" s="997"/>
      <c r="H128" s="998"/>
      <c r="I128" s="965">
        <f t="shared" si="2"/>
        <v>0</v>
      </c>
      <c r="J128" s="996"/>
      <c r="K128" s="997"/>
      <c r="L128" s="997"/>
      <c r="M128" s="997"/>
      <c r="N128" s="997"/>
      <c r="O128" s="998"/>
      <c r="P128" s="981">
        <f t="shared" si="3"/>
        <v>0</v>
      </c>
      <c r="Q128" s="1007"/>
      <c r="R128" s="1007"/>
      <c r="S128" s="1007"/>
    </row>
    <row r="129" spans="2:19" ht="15.75" customHeight="1">
      <c r="B129" s="959" t="s">
        <v>744</v>
      </c>
      <c r="C129" s="996"/>
      <c r="D129" s="997"/>
      <c r="E129" s="997"/>
      <c r="F129" s="997"/>
      <c r="G129" s="997"/>
      <c r="H129" s="998"/>
      <c r="I129" s="965">
        <f t="shared" si="2"/>
        <v>0</v>
      </c>
      <c r="J129" s="996"/>
      <c r="K129" s="997"/>
      <c r="L129" s="997"/>
      <c r="M129" s="997"/>
      <c r="N129" s="997"/>
      <c r="O129" s="998"/>
      <c r="P129" s="981">
        <f t="shared" si="3"/>
        <v>0</v>
      </c>
      <c r="Q129" s="1007"/>
      <c r="R129" s="1007"/>
      <c r="S129" s="1007"/>
    </row>
    <row r="130" spans="2:19" ht="15.75" customHeight="1">
      <c r="B130" s="959" t="s">
        <v>745</v>
      </c>
      <c r="C130" s="996"/>
      <c r="D130" s="997"/>
      <c r="E130" s="997"/>
      <c r="F130" s="997"/>
      <c r="G130" s="997"/>
      <c r="H130" s="998"/>
      <c r="I130" s="965">
        <f t="shared" si="2"/>
        <v>0</v>
      </c>
      <c r="J130" s="996"/>
      <c r="K130" s="997"/>
      <c r="L130" s="997"/>
      <c r="M130" s="997"/>
      <c r="N130" s="997"/>
      <c r="O130" s="998"/>
      <c r="P130" s="981">
        <f t="shared" si="3"/>
        <v>0</v>
      </c>
      <c r="Q130" s="1007"/>
      <c r="R130" s="1007"/>
      <c r="S130" s="1007"/>
    </row>
    <row r="131" spans="2:19" ht="15.75" customHeight="1">
      <c r="B131" s="959" t="s">
        <v>746</v>
      </c>
      <c r="C131" s="996"/>
      <c r="D131" s="997"/>
      <c r="E131" s="997"/>
      <c r="F131" s="997"/>
      <c r="G131" s="997"/>
      <c r="H131" s="998"/>
      <c r="I131" s="965">
        <f t="shared" si="2"/>
        <v>0</v>
      </c>
      <c r="J131" s="996"/>
      <c r="K131" s="997"/>
      <c r="L131" s="997"/>
      <c r="M131" s="997"/>
      <c r="N131" s="997"/>
      <c r="O131" s="998"/>
      <c r="P131" s="981">
        <f t="shared" si="3"/>
        <v>0</v>
      </c>
      <c r="Q131" s="1007"/>
      <c r="R131" s="1007"/>
      <c r="S131" s="1007"/>
    </row>
    <row r="132" spans="2:19" ht="15.75" customHeight="1">
      <c r="B132" s="959" t="s">
        <v>747</v>
      </c>
      <c r="C132" s="996"/>
      <c r="D132" s="997"/>
      <c r="E132" s="997"/>
      <c r="F132" s="997"/>
      <c r="G132" s="997"/>
      <c r="H132" s="998"/>
      <c r="I132" s="965">
        <f t="shared" si="2"/>
        <v>0</v>
      </c>
      <c r="J132" s="996"/>
      <c r="K132" s="997"/>
      <c r="L132" s="997"/>
      <c r="M132" s="997"/>
      <c r="N132" s="997"/>
      <c r="O132" s="998"/>
      <c r="P132" s="981">
        <f t="shared" si="3"/>
        <v>0</v>
      </c>
      <c r="Q132" s="1007"/>
      <c r="R132" s="1007"/>
      <c r="S132" s="1007"/>
    </row>
    <row r="133" spans="2:19" ht="15.75" customHeight="1">
      <c r="B133" s="959" t="s">
        <v>748</v>
      </c>
      <c r="C133" s="996"/>
      <c r="D133" s="997"/>
      <c r="E133" s="997"/>
      <c r="F133" s="997"/>
      <c r="G133" s="997"/>
      <c r="H133" s="998"/>
      <c r="I133" s="965">
        <f t="shared" si="2"/>
        <v>0</v>
      </c>
      <c r="J133" s="996"/>
      <c r="K133" s="997"/>
      <c r="L133" s="997"/>
      <c r="M133" s="997"/>
      <c r="N133" s="997"/>
      <c r="O133" s="998"/>
      <c r="P133" s="981">
        <f t="shared" si="3"/>
        <v>0</v>
      </c>
      <c r="Q133" s="1007"/>
      <c r="R133" s="1007"/>
      <c r="S133" s="1007"/>
    </row>
    <row r="134" spans="2:19" ht="15.75" customHeight="1">
      <c r="B134" s="959" t="s">
        <v>749</v>
      </c>
      <c r="C134" s="996"/>
      <c r="D134" s="997"/>
      <c r="E134" s="997"/>
      <c r="F134" s="997"/>
      <c r="G134" s="997"/>
      <c r="H134" s="998"/>
      <c r="I134" s="965">
        <f t="shared" si="2"/>
        <v>0</v>
      </c>
      <c r="J134" s="996"/>
      <c r="K134" s="997"/>
      <c r="L134" s="997"/>
      <c r="M134" s="997"/>
      <c r="N134" s="997"/>
      <c r="O134" s="998"/>
      <c r="P134" s="981">
        <f t="shared" si="3"/>
        <v>0</v>
      </c>
      <c r="Q134" s="1007"/>
      <c r="R134" s="1007"/>
      <c r="S134" s="1007"/>
    </row>
    <row r="135" spans="2:19" ht="15.75" customHeight="1">
      <c r="B135" s="959" t="s">
        <v>750</v>
      </c>
      <c r="C135" s="996"/>
      <c r="D135" s="997"/>
      <c r="E135" s="997"/>
      <c r="F135" s="997"/>
      <c r="G135" s="997"/>
      <c r="H135" s="998"/>
      <c r="I135" s="965">
        <f t="shared" si="2"/>
        <v>0</v>
      </c>
      <c r="J135" s="996"/>
      <c r="K135" s="997"/>
      <c r="L135" s="997"/>
      <c r="M135" s="997"/>
      <c r="N135" s="997"/>
      <c r="O135" s="998"/>
      <c r="P135" s="981">
        <f t="shared" si="3"/>
        <v>0</v>
      </c>
      <c r="Q135" s="1007"/>
      <c r="R135" s="1007"/>
      <c r="S135" s="1007"/>
    </row>
    <row r="136" spans="2:19" ht="15.75" customHeight="1">
      <c r="B136" s="959" t="s">
        <v>751</v>
      </c>
      <c r="C136" s="996"/>
      <c r="D136" s="997"/>
      <c r="E136" s="997"/>
      <c r="F136" s="997"/>
      <c r="G136" s="997"/>
      <c r="H136" s="998"/>
      <c r="I136" s="965">
        <f t="shared" si="2"/>
        <v>0</v>
      </c>
      <c r="J136" s="996"/>
      <c r="K136" s="997"/>
      <c r="L136" s="997"/>
      <c r="M136" s="997"/>
      <c r="N136" s="997"/>
      <c r="O136" s="998"/>
      <c r="P136" s="981">
        <f t="shared" si="3"/>
        <v>0</v>
      </c>
      <c r="Q136" s="1007"/>
      <c r="R136" s="1007"/>
      <c r="S136" s="1007"/>
    </row>
    <row r="137" spans="2:19" ht="15.75" customHeight="1">
      <c r="B137" s="959" t="s">
        <v>752</v>
      </c>
      <c r="C137" s="996"/>
      <c r="D137" s="997"/>
      <c r="E137" s="997"/>
      <c r="F137" s="997"/>
      <c r="G137" s="997"/>
      <c r="H137" s="998"/>
      <c r="I137" s="965">
        <f t="shared" si="2"/>
        <v>0</v>
      </c>
      <c r="J137" s="996"/>
      <c r="K137" s="997"/>
      <c r="L137" s="997"/>
      <c r="M137" s="997"/>
      <c r="N137" s="997"/>
      <c r="O137" s="998"/>
      <c r="P137" s="981">
        <f t="shared" si="3"/>
        <v>0</v>
      </c>
      <c r="Q137" s="1007"/>
      <c r="R137" s="1007"/>
      <c r="S137" s="1007"/>
    </row>
    <row r="138" spans="2:19" ht="15.75" customHeight="1">
      <c r="B138" s="959" t="s">
        <v>753</v>
      </c>
      <c r="C138" s="996"/>
      <c r="D138" s="997"/>
      <c r="E138" s="997"/>
      <c r="F138" s="997"/>
      <c r="G138" s="997"/>
      <c r="H138" s="998"/>
      <c r="I138" s="965">
        <f t="shared" ref="I138:I201" si="4">SUM(C138:H138)</f>
        <v>0</v>
      </c>
      <c r="J138" s="996"/>
      <c r="K138" s="997"/>
      <c r="L138" s="997"/>
      <c r="M138" s="997"/>
      <c r="N138" s="997"/>
      <c r="O138" s="998"/>
      <c r="P138" s="981">
        <f t="shared" ref="P138:P201" si="5">SUM(J138:O138)</f>
        <v>0</v>
      </c>
      <c r="Q138" s="1007"/>
      <c r="R138" s="1007"/>
      <c r="S138" s="1007"/>
    </row>
    <row r="139" spans="2:19" ht="15.75" customHeight="1">
      <c r="B139" s="959" t="s">
        <v>754</v>
      </c>
      <c r="C139" s="996"/>
      <c r="D139" s="997"/>
      <c r="E139" s="997"/>
      <c r="F139" s="997"/>
      <c r="G139" s="997"/>
      <c r="H139" s="998"/>
      <c r="I139" s="965">
        <f t="shared" si="4"/>
        <v>0</v>
      </c>
      <c r="J139" s="996"/>
      <c r="K139" s="997"/>
      <c r="L139" s="997"/>
      <c r="M139" s="997"/>
      <c r="N139" s="997"/>
      <c r="O139" s="998"/>
      <c r="P139" s="981">
        <f t="shared" si="5"/>
        <v>0</v>
      </c>
      <c r="Q139" s="1007"/>
      <c r="R139" s="1007"/>
      <c r="S139" s="1007"/>
    </row>
    <row r="140" spans="2:19" ht="15.75" customHeight="1">
      <c r="B140" s="959" t="s">
        <v>755</v>
      </c>
      <c r="C140" s="996"/>
      <c r="D140" s="997"/>
      <c r="E140" s="997"/>
      <c r="F140" s="997"/>
      <c r="G140" s="997"/>
      <c r="H140" s="998"/>
      <c r="I140" s="965">
        <f t="shared" si="4"/>
        <v>0</v>
      </c>
      <c r="J140" s="996"/>
      <c r="K140" s="997"/>
      <c r="L140" s="997"/>
      <c r="M140" s="997"/>
      <c r="N140" s="997"/>
      <c r="O140" s="998"/>
      <c r="P140" s="981">
        <f t="shared" si="5"/>
        <v>0</v>
      </c>
      <c r="Q140" s="1007"/>
      <c r="R140" s="1007"/>
      <c r="S140" s="1007"/>
    </row>
    <row r="141" spans="2:19" ht="15.75" customHeight="1">
      <c r="B141" s="959" t="s">
        <v>756</v>
      </c>
      <c r="C141" s="996"/>
      <c r="D141" s="997"/>
      <c r="E141" s="997"/>
      <c r="F141" s="997"/>
      <c r="G141" s="997"/>
      <c r="H141" s="998"/>
      <c r="I141" s="965">
        <f t="shared" si="4"/>
        <v>0</v>
      </c>
      <c r="J141" s="996"/>
      <c r="K141" s="997"/>
      <c r="L141" s="997"/>
      <c r="M141" s="997"/>
      <c r="N141" s="997"/>
      <c r="O141" s="998"/>
      <c r="P141" s="981">
        <f t="shared" si="5"/>
        <v>0</v>
      </c>
      <c r="Q141" s="1007"/>
      <c r="R141" s="1007"/>
      <c r="S141" s="1007"/>
    </row>
    <row r="142" spans="2:19" ht="15.75" customHeight="1">
      <c r="B142" s="959" t="s">
        <v>757</v>
      </c>
      <c r="C142" s="996"/>
      <c r="D142" s="997"/>
      <c r="E142" s="997"/>
      <c r="F142" s="997"/>
      <c r="G142" s="997"/>
      <c r="H142" s="998"/>
      <c r="I142" s="965">
        <f t="shared" si="4"/>
        <v>0</v>
      </c>
      <c r="J142" s="996"/>
      <c r="K142" s="997"/>
      <c r="L142" s="997"/>
      <c r="M142" s="997"/>
      <c r="N142" s="997"/>
      <c r="O142" s="998"/>
      <c r="P142" s="981">
        <f t="shared" si="5"/>
        <v>0</v>
      </c>
      <c r="Q142" s="1007"/>
      <c r="R142" s="1007"/>
      <c r="S142" s="1007"/>
    </row>
    <row r="143" spans="2:19" ht="15.75" customHeight="1">
      <c r="B143" s="959" t="s">
        <v>758</v>
      </c>
      <c r="C143" s="996"/>
      <c r="D143" s="997"/>
      <c r="E143" s="997"/>
      <c r="F143" s="997"/>
      <c r="G143" s="997"/>
      <c r="H143" s="998"/>
      <c r="I143" s="965">
        <f t="shared" si="4"/>
        <v>0</v>
      </c>
      <c r="J143" s="996"/>
      <c r="K143" s="997"/>
      <c r="L143" s="997"/>
      <c r="M143" s="997"/>
      <c r="N143" s="997"/>
      <c r="O143" s="998"/>
      <c r="P143" s="981">
        <f t="shared" si="5"/>
        <v>0</v>
      </c>
      <c r="Q143" s="1007"/>
      <c r="R143" s="1007"/>
      <c r="S143" s="1007"/>
    </row>
    <row r="144" spans="2:19" ht="15.75" customHeight="1">
      <c r="B144" s="959" t="s">
        <v>759</v>
      </c>
      <c r="C144" s="996"/>
      <c r="D144" s="997"/>
      <c r="E144" s="997"/>
      <c r="F144" s="997"/>
      <c r="G144" s="997"/>
      <c r="H144" s="998"/>
      <c r="I144" s="965">
        <f t="shared" si="4"/>
        <v>0</v>
      </c>
      <c r="J144" s="996"/>
      <c r="K144" s="997"/>
      <c r="L144" s="997"/>
      <c r="M144" s="997"/>
      <c r="N144" s="997"/>
      <c r="O144" s="998"/>
      <c r="P144" s="981">
        <f t="shared" si="5"/>
        <v>0</v>
      </c>
      <c r="Q144" s="1007"/>
      <c r="R144" s="1007"/>
      <c r="S144" s="1007"/>
    </row>
    <row r="145" spans="2:19" ht="15.75" customHeight="1">
      <c r="B145" s="959" t="s">
        <v>760</v>
      </c>
      <c r="C145" s="996"/>
      <c r="D145" s="997"/>
      <c r="E145" s="997"/>
      <c r="F145" s="997"/>
      <c r="G145" s="997"/>
      <c r="H145" s="998"/>
      <c r="I145" s="965">
        <f t="shared" si="4"/>
        <v>0</v>
      </c>
      <c r="J145" s="996"/>
      <c r="K145" s="997"/>
      <c r="L145" s="997"/>
      <c r="M145" s="997"/>
      <c r="N145" s="997"/>
      <c r="O145" s="998"/>
      <c r="P145" s="981">
        <f t="shared" si="5"/>
        <v>0</v>
      </c>
      <c r="Q145" s="1007"/>
      <c r="R145" s="1007"/>
      <c r="S145" s="1007"/>
    </row>
    <row r="146" spans="2:19" ht="15.75" customHeight="1">
      <c r="B146" s="959" t="s">
        <v>761</v>
      </c>
      <c r="C146" s="996"/>
      <c r="D146" s="997"/>
      <c r="E146" s="997"/>
      <c r="F146" s="997"/>
      <c r="G146" s="997"/>
      <c r="H146" s="998"/>
      <c r="I146" s="965">
        <f t="shared" si="4"/>
        <v>0</v>
      </c>
      <c r="J146" s="996"/>
      <c r="K146" s="997"/>
      <c r="L146" s="997"/>
      <c r="M146" s="997"/>
      <c r="N146" s="997"/>
      <c r="O146" s="998"/>
      <c r="P146" s="981">
        <f t="shared" si="5"/>
        <v>0</v>
      </c>
      <c r="Q146" s="1007"/>
      <c r="R146" s="1007"/>
      <c r="S146" s="1007"/>
    </row>
    <row r="147" spans="2:19" ht="15.75" customHeight="1">
      <c r="B147" s="959" t="s">
        <v>762</v>
      </c>
      <c r="C147" s="996"/>
      <c r="D147" s="997"/>
      <c r="E147" s="997"/>
      <c r="F147" s="997"/>
      <c r="G147" s="997"/>
      <c r="H147" s="998"/>
      <c r="I147" s="965">
        <f t="shared" si="4"/>
        <v>0</v>
      </c>
      <c r="J147" s="996"/>
      <c r="K147" s="997"/>
      <c r="L147" s="997"/>
      <c r="M147" s="997"/>
      <c r="N147" s="997"/>
      <c r="O147" s="998"/>
      <c r="P147" s="981">
        <f t="shared" si="5"/>
        <v>0</v>
      </c>
      <c r="Q147" s="1007"/>
      <c r="R147" s="1007"/>
      <c r="S147" s="1007"/>
    </row>
    <row r="148" spans="2:19" ht="15.75" customHeight="1">
      <c r="B148" s="959" t="s">
        <v>763</v>
      </c>
      <c r="C148" s="996"/>
      <c r="D148" s="997"/>
      <c r="E148" s="997"/>
      <c r="F148" s="997"/>
      <c r="G148" s="997"/>
      <c r="H148" s="998"/>
      <c r="I148" s="965">
        <f t="shared" si="4"/>
        <v>0</v>
      </c>
      <c r="J148" s="996"/>
      <c r="K148" s="997"/>
      <c r="L148" s="997"/>
      <c r="M148" s="997"/>
      <c r="N148" s="997"/>
      <c r="O148" s="998"/>
      <c r="P148" s="981">
        <f t="shared" si="5"/>
        <v>0</v>
      </c>
      <c r="Q148" s="1007"/>
      <c r="R148" s="1007"/>
      <c r="S148" s="1007"/>
    </row>
    <row r="149" spans="2:19" ht="15.75" customHeight="1">
      <c r="B149" s="959" t="s">
        <v>764</v>
      </c>
      <c r="C149" s="996"/>
      <c r="D149" s="997"/>
      <c r="E149" s="997"/>
      <c r="F149" s="997"/>
      <c r="G149" s="997"/>
      <c r="H149" s="998"/>
      <c r="I149" s="965">
        <f t="shared" si="4"/>
        <v>0</v>
      </c>
      <c r="J149" s="996"/>
      <c r="K149" s="997"/>
      <c r="L149" s="997"/>
      <c r="M149" s="997"/>
      <c r="N149" s="997"/>
      <c r="O149" s="998"/>
      <c r="P149" s="981">
        <f t="shared" si="5"/>
        <v>0</v>
      </c>
      <c r="Q149" s="1007"/>
      <c r="R149" s="1007"/>
      <c r="S149" s="1007"/>
    </row>
    <row r="150" spans="2:19" ht="15.75" customHeight="1">
      <c r="B150" s="959" t="s">
        <v>765</v>
      </c>
      <c r="C150" s="996"/>
      <c r="D150" s="997"/>
      <c r="E150" s="997"/>
      <c r="F150" s="997"/>
      <c r="G150" s="997"/>
      <c r="H150" s="998"/>
      <c r="I150" s="965">
        <f t="shared" si="4"/>
        <v>0</v>
      </c>
      <c r="J150" s="996"/>
      <c r="K150" s="997"/>
      <c r="L150" s="997"/>
      <c r="M150" s="997"/>
      <c r="N150" s="997"/>
      <c r="O150" s="998"/>
      <c r="P150" s="981">
        <f t="shared" si="5"/>
        <v>0</v>
      </c>
      <c r="Q150" s="1007"/>
      <c r="R150" s="1007"/>
      <c r="S150" s="1007"/>
    </row>
    <row r="151" spans="2:19" ht="15.75" customHeight="1">
      <c r="B151" s="959" t="s">
        <v>766</v>
      </c>
      <c r="C151" s="996"/>
      <c r="D151" s="997"/>
      <c r="E151" s="997"/>
      <c r="F151" s="997"/>
      <c r="G151" s="997"/>
      <c r="H151" s="998"/>
      <c r="I151" s="965">
        <f t="shared" si="4"/>
        <v>0</v>
      </c>
      <c r="J151" s="996"/>
      <c r="K151" s="997"/>
      <c r="L151" s="997"/>
      <c r="M151" s="997"/>
      <c r="N151" s="997"/>
      <c r="O151" s="998"/>
      <c r="P151" s="981">
        <f t="shared" si="5"/>
        <v>0</v>
      </c>
      <c r="Q151" s="1007"/>
      <c r="R151" s="1007"/>
      <c r="S151" s="1007"/>
    </row>
    <row r="152" spans="2:19" ht="15.75" customHeight="1">
      <c r="B152" s="959" t="s">
        <v>767</v>
      </c>
      <c r="C152" s="996"/>
      <c r="D152" s="997"/>
      <c r="E152" s="997"/>
      <c r="F152" s="997"/>
      <c r="G152" s="997"/>
      <c r="H152" s="998"/>
      <c r="I152" s="965">
        <f t="shared" si="4"/>
        <v>0</v>
      </c>
      <c r="J152" s="996"/>
      <c r="K152" s="997"/>
      <c r="L152" s="997"/>
      <c r="M152" s="997"/>
      <c r="N152" s="997"/>
      <c r="O152" s="998"/>
      <c r="P152" s="981">
        <f t="shared" si="5"/>
        <v>0</v>
      </c>
      <c r="Q152" s="1007"/>
      <c r="R152" s="1007"/>
      <c r="S152" s="1007"/>
    </row>
    <row r="153" spans="2:19" ht="15.75" customHeight="1">
      <c r="B153" s="959" t="s">
        <v>768</v>
      </c>
      <c r="C153" s="996"/>
      <c r="D153" s="997"/>
      <c r="E153" s="997"/>
      <c r="F153" s="997"/>
      <c r="G153" s="997"/>
      <c r="H153" s="998"/>
      <c r="I153" s="965">
        <f t="shared" si="4"/>
        <v>0</v>
      </c>
      <c r="J153" s="996"/>
      <c r="K153" s="997"/>
      <c r="L153" s="997"/>
      <c r="M153" s="997"/>
      <c r="N153" s="997"/>
      <c r="O153" s="998"/>
      <c r="P153" s="981">
        <f t="shared" si="5"/>
        <v>0</v>
      </c>
      <c r="Q153" s="1007"/>
      <c r="R153" s="1007"/>
      <c r="S153" s="1007"/>
    </row>
    <row r="154" spans="2:19" ht="15.75" customHeight="1">
      <c r="B154" s="959" t="s">
        <v>769</v>
      </c>
      <c r="C154" s="996"/>
      <c r="D154" s="997"/>
      <c r="E154" s="997"/>
      <c r="F154" s="997"/>
      <c r="G154" s="997"/>
      <c r="H154" s="998"/>
      <c r="I154" s="965">
        <f t="shared" si="4"/>
        <v>0</v>
      </c>
      <c r="J154" s="996"/>
      <c r="K154" s="997"/>
      <c r="L154" s="997"/>
      <c r="M154" s="997"/>
      <c r="N154" s="997"/>
      <c r="O154" s="998"/>
      <c r="P154" s="981">
        <f t="shared" si="5"/>
        <v>0</v>
      </c>
      <c r="Q154" s="1007"/>
      <c r="R154" s="1007"/>
      <c r="S154" s="1007"/>
    </row>
    <row r="155" spans="2:19" ht="15.75" customHeight="1">
      <c r="B155" s="959" t="s">
        <v>770</v>
      </c>
      <c r="C155" s="996"/>
      <c r="D155" s="997"/>
      <c r="E155" s="997"/>
      <c r="F155" s="997"/>
      <c r="G155" s="997"/>
      <c r="H155" s="998"/>
      <c r="I155" s="965">
        <f t="shared" si="4"/>
        <v>0</v>
      </c>
      <c r="J155" s="996"/>
      <c r="K155" s="997"/>
      <c r="L155" s="997"/>
      <c r="M155" s="997"/>
      <c r="N155" s="997"/>
      <c r="O155" s="998"/>
      <c r="P155" s="981">
        <f t="shared" si="5"/>
        <v>0</v>
      </c>
      <c r="Q155" s="1007"/>
      <c r="R155" s="1007"/>
      <c r="S155" s="1007"/>
    </row>
    <row r="156" spans="2:19" ht="15.75" customHeight="1">
      <c r="B156" s="959" t="s">
        <v>771</v>
      </c>
      <c r="C156" s="996"/>
      <c r="D156" s="997"/>
      <c r="E156" s="997"/>
      <c r="F156" s="997"/>
      <c r="G156" s="997"/>
      <c r="H156" s="998"/>
      <c r="I156" s="965">
        <f t="shared" si="4"/>
        <v>0</v>
      </c>
      <c r="J156" s="996"/>
      <c r="K156" s="997"/>
      <c r="L156" s="997"/>
      <c r="M156" s="997"/>
      <c r="N156" s="997"/>
      <c r="O156" s="998"/>
      <c r="P156" s="981">
        <f t="shared" si="5"/>
        <v>0</v>
      </c>
      <c r="Q156" s="1007"/>
      <c r="R156" s="1007"/>
      <c r="S156" s="1007"/>
    </row>
    <row r="157" spans="2:19" ht="15.75" customHeight="1">
      <c r="B157" s="959" t="s">
        <v>772</v>
      </c>
      <c r="C157" s="996"/>
      <c r="D157" s="997"/>
      <c r="E157" s="997"/>
      <c r="F157" s="997"/>
      <c r="G157" s="997"/>
      <c r="H157" s="998"/>
      <c r="I157" s="965">
        <f t="shared" si="4"/>
        <v>0</v>
      </c>
      <c r="J157" s="996"/>
      <c r="K157" s="997"/>
      <c r="L157" s="997"/>
      <c r="M157" s="997"/>
      <c r="N157" s="997"/>
      <c r="O157" s="998"/>
      <c r="P157" s="981">
        <f t="shared" si="5"/>
        <v>0</v>
      </c>
      <c r="Q157" s="1007"/>
      <c r="R157" s="1007"/>
      <c r="S157" s="1007"/>
    </row>
    <row r="158" spans="2:19" ht="15.75" customHeight="1">
      <c r="B158" s="959" t="s">
        <v>773</v>
      </c>
      <c r="C158" s="996"/>
      <c r="D158" s="997"/>
      <c r="E158" s="997"/>
      <c r="F158" s="997"/>
      <c r="G158" s="997"/>
      <c r="H158" s="998"/>
      <c r="I158" s="965">
        <f t="shared" si="4"/>
        <v>0</v>
      </c>
      <c r="J158" s="996"/>
      <c r="K158" s="997"/>
      <c r="L158" s="997"/>
      <c r="M158" s="997"/>
      <c r="N158" s="997"/>
      <c r="O158" s="998"/>
      <c r="P158" s="981">
        <f t="shared" si="5"/>
        <v>0</v>
      </c>
      <c r="Q158" s="1007"/>
      <c r="R158" s="1007"/>
      <c r="S158" s="1007"/>
    </row>
    <row r="159" spans="2:19" ht="15.75" customHeight="1">
      <c r="B159" s="959" t="s">
        <v>774</v>
      </c>
      <c r="C159" s="996"/>
      <c r="D159" s="997"/>
      <c r="E159" s="997"/>
      <c r="F159" s="997"/>
      <c r="G159" s="997"/>
      <c r="H159" s="998"/>
      <c r="I159" s="965">
        <f t="shared" si="4"/>
        <v>0</v>
      </c>
      <c r="J159" s="996"/>
      <c r="K159" s="997"/>
      <c r="L159" s="997"/>
      <c r="M159" s="997"/>
      <c r="N159" s="997"/>
      <c r="O159" s="998"/>
      <c r="P159" s="981">
        <f t="shared" si="5"/>
        <v>0</v>
      </c>
      <c r="Q159" s="1007"/>
      <c r="R159" s="1007"/>
      <c r="S159" s="1007"/>
    </row>
    <row r="160" spans="2:19" ht="15.75" customHeight="1">
      <c r="B160" s="959" t="s">
        <v>775</v>
      </c>
      <c r="C160" s="996"/>
      <c r="D160" s="997"/>
      <c r="E160" s="997"/>
      <c r="F160" s="997"/>
      <c r="G160" s="997"/>
      <c r="H160" s="998"/>
      <c r="I160" s="965">
        <f t="shared" si="4"/>
        <v>0</v>
      </c>
      <c r="J160" s="996"/>
      <c r="K160" s="997"/>
      <c r="L160" s="997"/>
      <c r="M160" s="997"/>
      <c r="N160" s="997"/>
      <c r="O160" s="998"/>
      <c r="P160" s="981">
        <f t="shared" si="5"/>
        <v>0</v>
      </c>
      <c r="Q160" s="1007"/>
      <c r="R160" s="1007"/>
      <c r="S160" s="1007"/>
    </row>
    <row r="161" spans="2:19" ht="15.75" customHeight="1">
      <c r="B161" s="959" t="s">
        <v>776</v>
      </c>
      <c r="C161" s="996"/>
      <c r="D161" s="997"/>
      <c r="E161" s="997"/>
      <c r="F161" s="997"/>
      <c r="G161" s="997"/>
      <c r="H161" s="998"/>
      <c r="I161" s="965">
        <f t="shared" si="4"/>
        <v>0</v>
      </c>
      <c r="J161" s="996"/>
      <c r="K161" s="997"/>
      <c r="L161" s="997"/>
      <c r="M161" s="997"/>
      <c r="N161" s="997"/>
      <c r="O161" s="998"/>
      <c r="P161" s="981">
        <f t="shared" si="5"/>
        <v>0</v>
      </c>
      <c r="Q161" s="1007"/>
      <c r="R161" s="1007"/>
      <c r="S161" s="1007"/>
    </row>
    <row r="162" spans="2:19" ht="15.75" customHeight="1">
      <c r="B162" s="959" t="s">
        <v>777</v>
      </c>
      <c r="C162" s="996"/>
      <c r="D162" s="997"/>
      <c r="E162" s="997"/>
      <c r="F162" s="997"/>
      <c r="G162" s="997"/>
      <c r="H162" s="998"/>
      <c r="I162" s="965">
        <f t="shared" si="4"/>
        <v>0</v>
      </c>
      <c r="J162" s="996"/>
      <c r="K162" s="997"/>
      <c r="L162" s="997"/>
      <c r="M162" s="997"/>
      <c r="N162" s="997"/>
      <c r="O162" s="998"/>
      <c r="P162" s="981">
        <f t="shared" si="5"/>
        <v>0</v>
      </c>
      <c r="Q162" s="1007"/>
      <c r="R162" s="1007"/>
      <c r="S162" s="1007"/>
    </row>
    <row r="163" spans="2:19" ht="15.75" customHeight="1">
      <c r="B163" s="959" t="s">
        <v>778</v>
      </c>
      <c r="C163" s="996"/>
      <c r="D163" s="997"/>
      <c r="E163" s="997"/>
      <c r="F163" s="997"/>
      <c r="G163" s="997"/>
      <c r="H163" s="998"/>
      <c r="I163" s="965">
        <f t="shared" si="4"/>
        <v>0</v>
      </c>
      <c r="J163" s="996"/>
      <c r="K163" s="997"/>
      <c r="L163" s="997"/>
      <c r="M163" s="997"/>
      <c r="N163" s="997"/>
      <c r="O163" s="998"/>
      <c r="P163" s="981">
        <f t="shared" si="5"/>
        <v>0</v>
      </c>
      <c r="Q163" s="1007"/>
      <c r="R163" s="1007"/>
      <c r="S163" s="1007"/>
    </row>
    <row r="164" spans="2:19" ht="15.75" customHeight="1">
      <c r="B164" s="959" t="s">
        <v>779</v>
      </c>
      <c r="C164" s="996"/>
      <c r="D164" s="997"/>
      <c r="E164" s="997"/>
      <c r="F164" s="997"/>
      <c r="G164" s="997"/>
      <c r="H164" s="998"/>
      <c r="I164" s="965">
        <f t="shared" si="4"/>
        <v>0</v>
      </c>
      <c r="J164" s="996"/>
      <c r="K164" s="997"/>
      <c r="L164" s="997"/>
      <c r="M164" s="997"/>
      <c r="N164" s="997"/>
      <c r="O164" s="998"/>
      <c r="P164" s="981">
        <f t="shared" si="5"/>
        <v>0</v>
      </c>
      <c r="Q164" s="1007"/>
      <c r="R164" s="1007"/>
      <c r="S164" s="1007"/>
    </row>
    <row r="165" spans="2:19" ht="15.75" customHeight="1">
      <c r="B165" s="959" t="s">
        <v>780</v>
      </c>
      <c r="C165" s="996"/>
      <c r="D165" s="997"/>
      <c r="E165" s="997"/>
      <c r="F165" s="997"/>
      <c r="G165" s="997"/>
      <c r="H165" s="998"/>
      <c r="I165" s="965">
        <f t="shared" si="4"/>
        <v>0</v>
      </c>
      <c r="J165" s="996"/>
      <c r="K165" s="997"/>
      <c r="L165" s="997"/>
      <c r="M165" s="997"/>
      <c r="N165" s="997"/>
      <c r="O165" s="998"/>
      <c r="P165" s="981">
        <f t="shared" si="5"/>
        <v>0</v>
      </c>
      <c r="Q165" s="1007"/>
      <c r="R165" s="1007"/>
      <c r="S165" s="1007"/>
    </row>
    <row r="166" spans="2:19" ht="15.75" customHeight="1">
      <c r="B166" s="959" t="s">
        <v>781</v>
      </c>
      <c r="C166" s="996"/>
      <c r="D166" s="997"/>
      <c r="E166" s="997"/>
      <c r="F166" s="997"/>
      <c r="G166" s="997"/>
      <c r="H166" s="998"/>
      <c r="I166" s="965">
        <f t="shared" si="4"/>
        <v>0</v>
      </c>
      <c r="J166" s="996"/>
      <c r="K166" s="997"/>
      <c r="L166" s="997"/>
      <c r="M166" s="997"/>
      <c r="N166" s="997"/>
      <c r="O166" s="998"/>
      <c r="P166" s="981">
        <f t="shared" si="5"/>
        <v>0</v>
      </c>
      <c r="Q166" s="1007"/>
      <c r="R166" s="1007"/>
      <c r="S166" s="1007"/>
    </row>
    <row r="167" spans="2:19" ht="15.75" customHeight="1">
      <c r="B167" s="959" t="s">
        <v>782</v>
      </c>
      <c r="C167" s="996"/>
      <c r="D167" s="997"/>
      <c r="E167" s="997"/>
      <c r="F167" s="997"/>
      <c r="G167" s="997"/>
      <c r="H167" s="998"/>
      <c r="I167" s="965">
        <f t="shared" si="4"/>
        <v>0</v>
      </c>
      <c r="J167" s="996"/>
      <c r="K167" s="997"/>
      <c r="L167" s="997"/>
      <c r="M167" s="997"/>
      <c r="N167" s="997"/>
      <c r="O167" s="998"/>
      <c r="P167" s="981">
        <f t="shared" si="5"/>
        <v>0</v>
      </c>
      <c r="Q167" s="1007"/>
      <c r="R167" s="1007"/>
      <c r="S167" s="1007"/>
    </row>
    <row r="168" spans="2:19" ht="15.75" customHeight="1">
      <c r="B168" s="959" t="s">
        <v>783</v>
      </c>
      <c r="C168" s="996"/>
      <c r="D168" s="997"/>
      <c r="E168" s="997"/>
      <c r="F168" s="997"/>
      <c r="G168" s="997"/>
      <c r="H168" s="998"/>
      <c r="I168" s="965">
        <f t="shared" si="4"/>
        <v>0</v>
      </c>
      <c r="J168" s="996"/>
      <c r="K168" s="997"/>
      <c r="L168" s="997"/>
      <c r="M168" s="997"/>
      <c r="N168" s="997"/>
      <c r="O168" s="998"/>
      <c r="P168" s="981">
        <f t="shared" si="5"/>
        <v>0</v>
      </c>
      <c r="Q168" s="1007"/>
      <c r="R168" s="1007"/>
      <c r="S168" s="1007"/>
    </row>
    <row r="169" spans="2:19" ht="15.75" customHeight="1">
      <c r="B169" s="959" t="s">
        <v>784</v>
      </c>
      <c r="C169" s="996"/>
      <c r="D169" s="997"/>
      <c r="E169" s="997"/>
      <c r="F169" s="997"/>
      <c r="G169" s="997"/>
      <c r="H169" s="998"/>
      <c r="I169" s="965">
        <f t="shared" si="4"/>
        <v>0</v>
      </c>
      <c r="J169" s="996"/>
      <c r="K169" s="997"/>
      <c r="L169" s="997"/>
      <c r="M169" s="997"/>
      <c r="N169" s="997"/>
      <c r="O169" s="998"/>
      <c r="P169" s="981">
        <f t="shared" si="5"/>
        <v>0</v>
      </c>
      <c r="Q169" s="1007"/>
      <c r="R169" s="1007"/>
      <c r="S169" s="1007"/>
    </row>
    <row r="170" spans="2:19" ht="15.75" customHeight="1">
      <c r="B170" s="959" t="s">
        <v>785</v>
      </c>
      <c r="C170" s="996"/>
      <c r="D170" s="997"/>
      <c r="E170" s="997"/>
      <c r="F170" s="997"/>
      <c r="G170" s="997"/>
      <c r="H170" s="998"/>
      <c r="I170" s="965">
        <f t="shared" si="4"/>
        <v>0</v>
      </c>
      <c r="J170" s="996"/>
      <c r="K170" s="997"/>
      <c r="L170" s="997"/>
      <c r="M170" s="997"/>
      <c r="N170" s="997"/>
      <c r="O170" s="998"/>
      <c r="P170" s="981">
        <f t="shared" si="5"/>
        <v>0</v>
      </c>
      <c r="Q170" s="1007"/>
      <c r="R170" s="1007"/>
      <c r="S170" s="1007"/>
    </row>
    <row r="171" spans="2:19" ht="15.75" customHeight="1">
      <c r="B171" s="959" t="s">
        <v>786</v>
      </c>
      <c r="C171" s="996"/>
      <c r="D171" s="997"/>
      <c r="E171" s="997"/>
      <c r="F171" s="997"/>
      <c r="G171" s="997"/>
      <c r="H171" s="998"/>
      <c r="I171" s="965">
        <f t="shared" si="4"/>
        <v>0</v>
      </c>
      <c r="J171" s="996"/>
      <c r="K171" s="997"/>
      <c r="L171" s="997"/>
      <c r="M171" s="997"/>
      <c r="N171" s="997"/>
      <c r="O171" s="998"/>
      <c r="P171" s="981">
        <f t="shared" si="5"/>
        <v>0</v>
      </c>
      <c r="Q171" s="1007"/>
      <c r="R171" s="1007"/>
      <c r="S171" s="1007"/>
    </row>
    <row r="172" spans="2:19" ht="15.75" customHeight="1">
      <c r="B172" s="959" t="s">
        <v>787</v>
      </c>
      <c r="C172" s="996"/>
      <c r="D172" s="997"/>
      <c r="E172" s="997"/>
      <c r="F172" s="997"/>
      <c r="G172" s="997"/>
      <c r="H172" s="998"/>
      <c r="I172" s="965">
        <f t="shared" si="4"/>
        <v>0</v>
      </c>
      <c r="J172" s="996"/>
      <c r="K172" s="997"/>
      <c r="L172" s="997"/>
      <c r="M172" s="997"/>
      <c r="N172" s="997"/>
      <c r="O172" s="998"/>
      <c r="P172" s="981">
        <f t="shared" si="5"/>
        <v>0</v>
      </c>
      <c r="Q172" s="1007"/>
      <c r="R172" s="1007"/>
      <c r="S172" s="1007"/>
    </row>
    <row r="173" spans="2:19" ht="15.75" customHeight="1">
      <c r="B173" s="959" t="s">
        <v>788</v>
      </c>
      <c r="C173" s="996"/>
      <c r="D173" s="997"/>
      <c r="E173" s="997"/>
      <c r="F173" s="997"/>
      <c r="G173" s="997"/>
      <c r="H173" s="998"/>
      <c r="I173" s="965">
        <f t="shared" si="4"/>
        <v>0</v>
      </c>
      <c r="J173" s="996"/>
      <c r="K173" s="997"/>
      <c r="L173" s="997"/>
      <c r="M173" s="997"/>
      <c r="N173" s="997"/>
      <c r="O173" s="998"/>
      <c r="P173" s="981">
        <f t="shared" si="5"/>
        <v>0</v>
      </c>
      <c r="Q173" s="1007"/>
      <c r="R173" s="1007"/>
      <c r="S173" s="1007"/>
    </row>
    <row r="174" spans="2:19" ht="15.75" customHeight="1">
      <c r="B174" s="959" t="s">
        <v>789</v>
      </c>
      <c r="C174" s="996"/>
      <c r="D174" s="997"/>
      <c r="E174" s="997"/>
      <c r="F174" s="997"/>
      <c r="G174" s="997"/>
      <c r="H174" s="998"/>
      <c r="I174" s="965">
        <f t="shared" si="4"/>
        <v>0</v>
      </c>
      <c r="J174" s="996"/>
      <c r="K174" s="997"/>
      <c r="L174" s="997"/>
      <c r="M174" s="997"/>
      <c r="N174" s="997"/>
      <c r="O174" s="998"/>
      <c r="P174" s="981">
        <f t="shared" si="5"/>
        <v>0</v>
      </c>
      <c r="Q174" s="1007"/>
      <c r="R174" s="1007"/>
      <c r="S174" s="1007"/>
    </row>
    <row r="175" spans="2:19" ht="15.75" customHeight="1">
      <c r="B175" s="959" t="s">
        <v>790</v>
      </c>
      <c r="C175" s="996"/>
      <c r="D175" s="997"/>
      <c r="E175" s="997"/>
      <c r="F175" s="997"/>
      <c r="G175" s="997"/>
      <c r="H175" s="998"/>
      <c r="I175" s="965">
        <f t="shared" si="4"/>
        <v>0</v>
      </c>
      <c r="J175" s="996"/>
      <c r="K175" s="997"/>
      <c r="L175" s="997"/>
      <c r="M175" s="997"/>
      <c r="N175" s="997"/>
      <c r="O175" s="998"/>
      <c r="P175" s="981">
        <f t="shared" si="5"/>
        <v>0</v>
      </c>
      <c r="Q175" s="1007"/>
      <c r="R175" s="1007"/>
      <c r="S175" s="1007"/>
    </row>
    <row r="176" spans="2:19" ht="15.75" customHeight="1">
      <c r="B176" s="959" t="s">
        <v>791</v>
      </c>
      <c r="C176" s="996"/>
      <c r="D176" s="997"/>
      <c r="E176" s="997"/>
      <c r="F176" s="997"/>
      <c r="G176" s="997"/>
      <c r="H176" s="998"/>
      <c r="I176" s="965">
        <f t="shared" si="4"/>
        <v>0</v>
      </c>
      <c r="J176" s="996"/>
      <c r="K176" s="997"/>
      <c r="L176" s="997"/>
      <c r="M176" s="997"/>
      <c r="N176" s="997"/>
      <c r="O176" s="998"/>
      <c r="P176" s="981">
        <f t="shared" si="5"/>
        <v>0</v>
      </c>
      <c r="Q176" s="1007"/>
      <c r="R176" s="1007"/>
      <c r="S176" s="1007"/>
    </row>
    <row r="177" spans="2:19" ht="15.75" customHeight="1">
      <c r="B177" s="959" t="s">
        <v>792</v>
      </c>
      <c r="C177" s="996"/>
      <c r="D177" s="997"/>
      <c r="E177" s="997"/>
      <c r="F177" s="997"/>
      <c r="G177" s="997"/>
      <c r="H177" s="998"/>
      <c r="I177" s="965">
        <f t="shared" si="4"/>
        <v>0</v>
      </c>
      <c r="J177" s="996"/>
      <c r="K177" s="997"/>
      <c r="L177" s="997"/>
      <c r="M177" s="997"/>
      <c r="N177" s="997"/>
      <c r="O177" s="998"/>
      <c r="P177" s="981">
        <f t="shared" si="5"/>
        <v>0</v>
      </c>
      <c r="Q177" s="1007"/>
      <c r="R177" s="1007"/>
      <c r="S177" s="1007"/>
    </row>
    <row r="178" spans="2:19" ht="15.75" customHeight="1">
      <c r="B178" s="959" t="s">
        <v>793</v>
      </c>
      <c r="C178" s="996"/>
      <c r="D178" s="997"/>
      <c r="E178" s="997"/>
      <c r="F178" s="997"/>
      <c r="G178" s="997"/>
      <c r="H178" s="998"/>
      <c r="I178" s="965">
        <f t="shared" si="4"/>
        <v>0</v>
      </c>
      <c r="J178" s="996"/>
      <c r="K178" s="997"/>
      <c r="L178" s="997"/>
      <c r="M178" s="997"/>
      <c r="N178" s="997"/>
      <c r="O178" s="998"/>
      <c r="P178" s="981">
        <f t="shared" si="5"/>
        <v>0</v>
      </c>
      <c r="Q178" s="1007"/>
      <c r="R178" s="1007"/>
      <c r="S178" s="1007"/>
    </row>
    <row r="179" spans="2:19" ht="15.75" customHeight="1">
      <c r="B179" s="959" t="s">
        <v>794</v>
      </c>
      <c r="C179" s="996"/>
      <c r="D179" s="997"/>
      <c r="E179" s="997"/>
      <c r="F179" s="997"/>
      <c r="G179" s="997"/>
      <c r="H179" s="998"/>
      <c r="I179" s="965">
        <f t="shared" si="4"/>
        <v>0</v>
      </c>
      <c r="J179" s="996"/>
      <c r="K179" s="997"/>
      <c r="L179" s="997"/>
      <c r="M179" s="997"/>
      <c r="N179" s="997"/>
      <c r="O179" s="998"/>
      <c r="P179" s="981">
        <f t="shared" si="5"/>
        <v>0</v>
      </c>
      <c r="Q179" s="1007"/>
      <c r="R179" s="1007"/>
      <c r="S179" s="1007"/>
    </row>
    <row r="180" spans="2:19" ht="15.75" customHeight="1">
      <c r="B180" s="959" t="s">
        <v>795</v>
      </c>
      <c r="C180" s="996"/>
      <c r="D180" s="997"/>
      <c r="E180" s="997"/>
      <c r="F180" s="997"/>
      <c r="G180" s="997"/>
      <c r="H180" s="998"/>
      <c r="I180" s="965">
        <f t="shared" si="4"/>
        <v>0</v>
      </c>
      <c r="J180" s="996"/>
      <c r="K180" s="997"/>
      <c r="L180" s="997"/>
      <c r="M180" s="997"/>
      <c r="N180" s="997"/>
      <c r="O180" s="998"/>
      <c r="P180" s="981">
        <f t="shared" si="5"/>
        <v>0</v>
      </c>
      <c r="Q180" s="1007"/>
      <c r="R180" s="1007"/>
      <c r="S180" s="1007"/>
    </row>
    <row r="181" spans="2:19" ht="15.75" customHeight="1">
      <c r="B181" s="959" t="s">
        <v>796</v>
      </c>
      <c r="C181" s="996"/>
      <c r="D181" s="997"/>
      <c r="E181" s="997"/>
      <c r="F181" s="997"/>
      <c r="G181" s="997"/>
      <c r="H181" s="998"/>
      <c r="I181" s="965">
        <f t="shared" si="4"/>
        <v>0</v>
      </c>
      <c r="J181" s="996"/>
      <c r="K181" s="997"/>
      <c r="L181" s="997"/>
      <c r="M181" s="997"/>
      <c r="N181" s="997"/>
      <c r="O181" s="998"/>
      <c r="P181" s="981">
        <f t="shared" si="5"/>
        <v>0</v>
      </c>
      <c r="Q181" s="1007"/>
      <c r="R181" s="1007"/>
      <c r="S181" s="1007"/>
    </row>
    <row r="182" spans="2:19" ht="15.75" customHeight="1">
      <c r="B182" s="959" t="s">
        <v>797</v>
      </c>
      <c r="C182" s="996"/>
      <c r="D182" s="997"/>
      <c r="E182" s="997"/>
      <c r="F182" s="997"/>
      <c r="G182" s="997"/>
      <c r="H182" s="998"/>
      <c r="I182" s="965">
        <f t="shared" si="4"/>
        <v>0</v>
      </c>
      <c r="J182" s="996"/>
      <c r="K182" s="997"/>
      <c r="L182" s="997"/>
      <c r="M182" s="997"/>
      <c r="N182" s="997"/>
      <c r="O182" s="998"/>
      <c r="P182" s="981">
        <f t="shared" si="5"/>
        <v>0</v>
      </c>
      <c r="Q182" s="1007"/>
      <c r="R182" s="1007"/>
      <c r="S182" s="1007"/>
    </row>
    <row r="183" spans="2:19" ht="15.75" customHeight="1">
      <c r="B183" s="959" t="s">
        <v>798</v>
      </c>
      <c r="C183" s="996"/>
      <c r="D183" s="997"/>
      <c r="E183" s="997"/>
      <c r="F183" s="997"/>
      <c r="G183" s="997"/>
      <c r="H183" s="998"/>
      <c r="I183" s="965">
        <f t="shared" si="4"/>
        <v>0</v>
      </c>
      <c r="J183" s="996"/>
      <c r="K183" s="997"/>
      <c r="L183" s="997"/>
      <c r="M183" s="997"/>
      <c r="N183" s="997"/>
      <c r="O183" s="998"/>
      <c r="P183" s="981">
        <f t="shared" si="5"/>
        <v>0</v>
      </c>
      <c r="Q183" s="1007"/>
      <c r="R183" s="1007"/>
      <c r="S183" s="1007"/>
    </row>
    <row r="184" spans="2:19" ht="15.75" customHeight="1">
      <c r="B184" s="959" t="s">
        <v>799</v>
      </c>
      <c r="C184" s="996"/>
      <c r="D184" s="997"/>
      <c r="E184" s="997"/>
      <c r="F184" s="997"/>
      <c r="G184" s="997"/>
      <c r="H184" s="998"/>
      <c r="I184" s="965">
        <f t="shared" si="4"/>
        <v>0</v>
      </c>
      <c r="J184" s="996"/>
      <c r="K184" s="997"/>
      <c r="L184" s="997"/>
      <c r="M184" s="997"/>
      <c r="N184" s="997"/>
      <c r="O184" s="998"/>
      <c r="P184" s="981">
        <f t="shared" si="5"/>
        <v>0</v>
      </c>
      <c r="Q184" s="1007"/>
      <c r="R184" s="1007"/>
      <c r="S184" s="1007"/>
    </row>
    <row r="185" spans="2:19" ht="15.75" customHeight="1">
      <c r="B185" s="959" t="s">
        <v>800</v>
      </c>
      <c r="C185" s="996"/>
      <c r="D185" s="997"/>
      <c r="E185" s="997"/>
      <c r="F185" s="997"/>
      <c r="G185" s="997"/>
      <c r="H185" s="998"/>
      <c r="I185" s="965">
        <f t="shared" si="4"/>
        <v>0</v>
      </c>
      <c r="J185" s="996"/>
      <c r="K185" s="997"/>
      <c r="L185" s="997"/>
      <c r="M185" s="997"/>
      <c r="N185" s="997"/>
      <c r="O185" s="998"/>
      <c r="P185" s="981">
        <f t="shared" si="5"/>
        <v>0</v>
      </c>
      <c r="Q185" s="1007"/>
      <c r="R185" s="1007"/>
      <c r="S185" s="1007"/>
    </row>
    <row r="186" spans="2:19" ht="15.75" customHeight="1">
      <c r="B186" s="959" t="s">
        <v>801</v>
      </c>
      <c r="C186" s="996"/>
      <c r="D186" s="997"/>
      <c r="E186" s="997"/>
      <c r="F186" s="997"/>
      <c r="G186" s="997"/>
      <c r="H186" s="998"/>
      <c r="I186" s="965">
        <f t="shared" si="4"/>
        <v>0</v>
      </c>
      <c r="J186" s="996"/>
      <c r="K186" s="997"/>
      <c r="L186" s="997"/>
      <c r="M186" s="997"/>
      <c r="N186" s="997"/>
      <c r="O186" s="998"/>
      <c r="P186" s="981">
        <f t="shared" si="5"/>
        <v>0</v>
      </c>
      <c r="Q186" s="1007"/>
      <c r="R186" s="1007"/>
      <c r="S186" s="1007"/>
    </row>
    <row r="187" spans="2:19" ht="15.75" customHeight="1">
      <c r="B187" s="959" t="s">
        <v>802</v>
      </c>
      <c r="C187" s="996"/>
      <c r="D187" s="997"/>
      <c r="E187" s="997"/>
      <c r="F187" s="997"/>
      <c r="G187" s="997"/>
      <c r="H187" s="998"/>
      <c r="I187" s="965">
        <f t="shared" si="4"/>
        <v>0</v>
      </c>
      <c r="J187" s="996"/>
      <c r="K187" s="997"/>
      <c r="L187" s="997"/>
      <c r="M187" s="997"/>
      <c r="N187" s="997"/>
      <c r="O187" s="998"/>
      <c r="P187" s="981">
        <f t="shared" si="5"/>
        <v>0</v>
      </c>
      <c r="Q187" s="1007"/>
      <c r="R187" s="1007"/>
      <c r="S187" s="1007"/>
    </row>
    <row r="188" spans="2:19" ht="15.75" customHeight="1">
      <c r="B188" s="959" t="s">
        <v>803</v>
      </c>
      <c r="C188" s="996"/>
      <c r="D188" s="997"/>
      <c r="E188" s="997"/>
      <c r="F188" s="997"/>
      <c r="G188" s="997"/>
      <c r="H188" s="998"/>
      <c r="I188" s="965">
        <f t="shared" si="4"/>
        <v>0</v>
      </c>
      <c r="J188" s="996"/>
      <c r="K188" s="997"/>
      <c r="L188" s="997"/>
      <c r="M188" s="997"/>
      <c r="N188" s="997"/>
      <c r="O188" s="998"/>
      <c r="P188" s="981">
        <f t="shared" si="5"/>
        <v>0</v>
      </c>
      <c r="Q188" s="1007"/>
      <c r="R188" s="1007"/>
      <c r="S188" s="1007"/>
    </row>
    <row r="189" spans="2:19" ht="15.75" customHeight="1">
      <c r="B189" s="959" t="s">
        <v>804</v>
      </c>
      <c r="C189" s="996"/>
      <c r="D189" s="997"/>
      <c r="E189" s="997"/>
      <c r="F189" s="997"/>
      <c r="G189" s="997"/>
      <c r="H189" s="998"/>
      <c r="I189" s="965">
        <f t="shared" si="4"/>
        <v>0</v>
      </c>
      <c r="J189" s="996"/>
      <c r="K189" s="997"/>
      <c r="L189" s="997"/>
      <c r="M189" s="997"/>
      <c r="N189" s="997"/>
      <c r="O189" s="998"/>
      <c r="P189" s="981">
        <f t="shared" si="5"/>
        <v>0</v>
      </c>
      <c r="Q189" s="1007"/>
      <c r="R189" s="1007"/>
      <c r="S189" s="1007"/>
    </row>
    <row r="190" spans="2:19" ht="15.75" customHeight="1">
      <c r="B190" s="959" t="s">
        <v>805</v>
      </c>
      <c r="C190" s="996"/>
      <c r="D190" s="997"/>
      <c r="E190" s="997"/>
      <c r="F190" s="997"/>
      <c r="G190" s="997"/>
      <c r="H190" s="998"/>
      <c r="I190" s="965">
        <f t="shared" si="4"/>
        <v>0</v>
      </c>
      <c r="J190" s="996"/>
      <c r="K190" s="997"/>
      <c r="L190" s="997"/>
      <c r="M190" s="997"/>
      <c r="N190" s="997"/>
      <c r="O190" s="998"/>
      <c r="P190" s="981">
        <f t="shared" si="5"/>
        <v>0</v>
      </c>
      <c r="Q190" s="1007"/>
      <c r="R190" s="1007"/>
      <c r="S190" s="1007"/>
    </row>
    <row r="191" spans="2:19" ht="15.75" customHeight="1">
      <c r="B191" s="959" t="s">
        <v>806</v>
      </c>
      <c r="C191" s="996"/>
      <c r="D191" s="997"/>
      <c r="E191" s="997"/>
      <c r="F191" s="997"/>
      <c r="G191" s="997"/>
      <c r="H191" s="998"/>
      <c r="I191" s="965">
        <f t="shared" si="4"/>
        <v>0</v>
      </c>
      <c r="J191" s="996"/>
      <c r="K191" s="997"/>
      <c r="L191" s="997"/>
      <c r="M191" s="997"/>
      <c r="N191" s="997"/>
      <c r="O191" s="998"/>
      <c r="P191" s="981">
        <f t="shared" si="5"/>
        <v>0</v>
      </c>
      <c r="Q191" s="1007"/>
      <c r="R191" s="1007"/>
      <c r="S191" s="1007"/>
    </row>
    <row r="192" spans="2:19" ht="15.75" customHeight="1">
      <c r="B192" s="959" t="s">
        <v>807</v>
      </c>
      <c r="C192" s="996"/>
      <c r="D192" s="997"/>
      <c r="E192" s="997"/>
      <c r="F192" s="997"/>
      <c r="G192" s="997"/>
      <c r="H192" s="998"/>
      <c r="I192" s="965">
        <f t="shared" si="4"/>
        <v>0</v>
      </c>
      <c r="J192" s="996"/>
      <c r="K192" s="997"/>
      <c r="L192" s="997"/>
      <c r="M192" s="997"/>
      <c r="N192" s="997"/>
      <c r="O192" s="998"/>
      <c r="P192" s="981">
        <f t="shared" si="5"/>
        <v>0</v>
      </c>
      <c r="Q192" s="1007"/>
      <c r="R192" s="1007"/>
      <c r="S192" s="1007"/>
    </row>
    <row r="193" spans="2:19" ht="15.75" customHeight="1">
      <c r="B193" s="959" t="s">
        <v>808</v>
      </c>
      <c r="C193" s="996"/>
      <c r="D193" s="997"/>
      <c r="E193" s="997"/>
      <c r="F193" s="997"/>
      <c r="G193" s="997"/>
      <c r="H193" s="998"/>
      <c r="I193" s="965">
        <f t="shared" si="4"/>
        <v>0</v>
      </c>
      <c r="J193" s="996"/>
      <c r="K193" s="997"/>
      <c r="L193" s="997"/>
      <c r="M193" s="997"/>
      <c r="N193" s="997"/>
      <c r="O193" s="998"/>
      <c r="P193" s="981">
        <f t="shared" si="5"/>
        <v>0</v>
      </c>
      <c r="Q193" s="1007"/>
      <c r="R193" s="1007"/>
      <c r="S193" s="1007"/>
    </row>
    <row r="194" spans="2:19" ht="15.75" customHeight="1">
      <c r="B194" s="959" t="s">
        <v>809</v>
      </c>
      <c r="C194" s="996"/>
      <c r="D194" s="997"/>
      <c r="E194" s="997"/>
      <c r="F194" s="997"/>
      <c r="G194" s="997"/>
      <c r="H194" s="998"/>
      <c r="I194" s="965">
        <f t="shared" si="4"/>
        <v>0</v>
      </c>
      <c r="J194" s="996"/>
      <c r="K194" s="997"/>
      <c r="L194" s="997"/>
      <c r="M194" s="997"/>
      <c r="N194" s="997"/>
      <c r="O194" s="998"/>
      <c r="P194" s="981">
        <f t="shared" si="5"/>
        <v>0</v>
      </c>
      <c r="Q194" s="1007"/>
      <c r="R194" s="1007"/>
      <c r="S194" s="1007"/>
    </row>
    <row r="195" spans="2:19" ht="15.75" customHeight="1">
      <c r="B195" s="959" t="s">
        <v>810</v>
      </c>
      <c r="C195" s="996"/>
      <c r="D195" s="997"/>
      <c r="E195" s="997"/>
      <c r="F195" s="997"/>
      <c r="G195" s="997"/>
      <c r="H195" s="998"/>
      <c r="I195" s="965">
        <f t="shared" si="4"/>
        <v>0</v>
      </c>
      <c r="J195" s="996"/>
      <c r="K195" s="997"/>
      <c r="L195" s="997"/>
      <c r="M195" s="997"/>
      <c r="N195" s="997"/>
      <c r="O195" s="998"/>
      <c r="P195" s="981">
        <f t="shared" si="5"/>
        <v>0</v>
      </c>
      <c r="Q195" s="1007"/>
      <c r="R195" s="1007"/>
      <c r="S195" s="1007"/>
    </row>
    <row r="196" spans="2:19" ht="15.75" customHeight="1">
      <c r="B196" s="959" t="s">
        <v>811</v>
      </c>
      <c r="C196" s="996"/>
      <c r="D196" s="997"/>
      <c r="E196" s="997"/>
      <c r="F196" s="997"/>
      <c r="G196" s="997"/>
      <c r="H196" s="998"/>
      <c r="I196" s="965">
        <f t="shared" si="4"/>
        <v>0</v>
      </c>
      <c r="J196" s="996"/>
      <c r="K196" s="997"/>
      <c r="L196" s="997"/>
      <c r="M196" s="997"/>
      <c r="N196" s="997"/>
      <c r="O196" s="998"/>
      <c r="P196" s="981">
        <f t="shared" si="5"/>
        <v>0</v>
      </c>
      <c r="Q196" s="1007"/>
      <c r="R196" s="1007"/>
      <c r="S196" s="1007"/>
    </row>
    <row r="197" spans="2:19" ht="15.75" customHeight="1">
      <c r="B197" s="959" t="s">
        <v>812</v>
      </c>
      <c r="C197" s="996"/>
      <c r="D197" s="997"/>
      <c r="E197" s="997"/>
      <c r="F197" s="997"/>
      <c r="G197" s="997"/>
      <c r="H197" s="998"/>
      <c r="I197" s="965">
        <f t="shared" si="4"/>
        <v>0</v>
      </c>
      <c r="J197" s="996"/>
      <c r="K197" s="997"/>
      <c r="L197" s="997"/>
      <c r="M197" s="997"/>
      <c r="N197" s="997"/>
      <c r="O197" s="998"/>
      <c r="P197" s="981">
        <f t="shared" si="5"/>
        <v>0</v>
      </c>
      <c r="Q197" s="1007"/>
      <c r="R197" s="1007"/>
      <c r="S197" s="1007"/>
    </row>
    <row r="198" spans="2:19" ht="15.75" customHeight="1">
      <c r="B198" s="959" t="s">
        <v>813</v>
      </c>
      <c r="C198" s="996"/>
      <c r="D198" s="997"/>
      <c r="E198" s="997"/>
      <c r="F198" s="997"/>
      <c r="G198" s="997"/>
      <c r="H198" s="998"/>
      <c r="I198" s="965">
        <f t="shared" si="4"/>
        <v>0</v>
      </c>
      <c r="J198" s="996"/>
      <c r="K198" s="997"/>
      <c r="L198" s="997"/>
      <c r="M198" s="997"/>
      <c r="N198" s="997"/>
      <c r="O198" s="998"/>
      <c r="P198" s="981">
        <f t="shared" si="5"/>
        <v>0</v>
      </c>
      <c r="Q198" s="1007"/>
      <c r="R198" s="1007"/>
      <c r="S198" s="1007"/>
    </row>
    <row r="199" spans="2:19" ht="15.75" customHeight="1">
      <c r="B199" s="959" t="s">
        <v>814</v>
      </c>
      <c r="C199" s="996"/>
      <c r="D199" s="997"/>
      <c r="E199" s="997"/>
      <c r="F199" s="997"/>
      <c r="G199" s="997"/>
      <c r="H199" s="998"/>
      <c r="I199" s="965">
        <f t="shared" si="4"/>
        <v>0</v>
      </c>
      <c r="J199" s="996"/>
      <c r="K199" s="997"/>
      <c r="L199" s="997"/>
      <c r="M199" s="997"/>
      <c r="N199" s="997"/>
      <c r="O199" s="998"/>
      <c r="P199" s="981">
        <f t="shared" si="5"/>
        <v>0</v>
      </c>
      <c r="Q199" s="1007"/>
      <c r="R199" s="1007"/>
      <c r="S199" s="1007"/>
    </row>
    <row r="200" spans="2:19" ht="15.75" customHeight="1">
      <c r="B200" s="959" t="s">
        <v>815</v>
      </c>
      <c r="C200" s="996"/>
      <c r="D200" s="997"/>
      <c r="E200" s="997"/>
      <c r="F200" s="997"/>
      <c r="G200" s="997"/>
      <c r="H200" s="998"/>
      <c r="I200" s="965">
        <f t="shared" si="4"/>
        <v>0</v>
      </c>
      <c r="J200" s="996"/>
      <c r="K200" s="997"/>
      <c r="L200" s="997"/>
      <c r="M200" s="997"/>
      <c r="N200" s="997"/>
      <c r="O200" s="998"/>
      <c r="P200" s="981">
        <f t="shared" si="5"/>
        <v>0</v>
      </c>
      <c r="Q200" s="1007"/>
      <c r="R200" s="1007"/>
      <c r="S200" s="1007"/>
    </row>
    <row r="201" spans="2:19" ht="15.75" customHeight="1">
      <c r="B201" s="959" t="s">
        <v>816</v>
      </c>
      <c r="C201" s="996"/>
      <c r="D201" s="997"/>
      <c r="E201" s="997"/>
      <c r="F201" s="997"/>
      <c r="G201" s="997"/>
      <c r="H201" s="998"/>
      <c r="I201" s="965">
        <f t="shared" si="4"/>
        <v>0</v>
      </c>
      <c r="J201" s="996"/>
      <c r="K201" s="997"/>
      <c r="L201" s="997"/>
      <c r="M201" s="997"/>
      <c r="N201" s="997"/>
      <c r="O201" s="998"/>
      <c r="P201" s="981">
        <f t="shared" si="5"/>
        <v>0</v>
      </c>
      <c r="Q201" s="1007"/>
      <c r="R201" s="1007"/>
      <c r="S201" s="1007"/>
    </row>
    <row r="202" spans="2:19" ht="15.75" customHeight="1">
      <c r="B202" s="959" t="s">
        <v>817</v>
      </c>
      <c r="C202" s="996"/>
      <c r="D202" s="997"/>
      <c r="E202" s="997"/>
      <c r="F202" s="997"/>
      <c r="G202" s="997"/>
      <c r="H202" s="998"/>
      <c r="I202" s="965">
        <f t="shared" ref="I202:I265" si="6">SUM(C202:H202)</f>
        <v>0</v>
      </c>
      <c r="J202" s="996"/>
      <c r="K202" s="997"/>
      <c r="L202" s="997"/>
      <c r="M202" s="997"/>
      <c r="N202" s="997"/>
      <c r="O202" s="998"/>
      <c r="P202" s="981">
        <f t="shared" ref="P202:P265" si="7">SUM(J202:O202)</f>
        <v>0</v>
      </c>
      <c r="Q202" s="1007"/>
      <c r="R202" s="1007"/>
      <c r="S202" s="1007"/>
    </row>
    <row r="203" spans="2:19" ht="15.75" customHeight="1">
      <c r="B203" s="959" t="s">
        <v>818</v>
      </c>
      <c r="C203" s="996"/>
      <c r="D203" s="997"/>
      <c r="E203" s="997"/>
      <c r="F203" s="997"/>
      <c r="G203" s="997"/>
      <c r="H203" s="998"/>
      <c r="I203" s="965">
        <f t="shared" si="6"/>
        <v>0</v>
      </c>
      <c r="J203" s="996"/>
      <c r="K203" s="997"/>
      <c r="L203" s="997"/>
      <c r="M203" s="997"/>
      <c r="N203" s="997"/>
      <c r="O203" s="998"/>
      <c r="P203" s="981">
        <f t="shared" si="7"/>
        <v>0</v>
      </c>
      <c r="Q203" s="1007"/>
      <c r="R203" s="1007"/>
      <c r="S203" s="1007"/>
    </row>
    <row r="204" spans="2:19" ht="15.75" customHeight="1">
      <c r="B204" s="959" t="s">
        <v>819</v>
      </c>
      <c r="C204" s="996"/>
      <c r="D204" s="997"/>
      <c r="E204" s="997"/>
      <c r="F204" s="997"/>
      <c r="G204" s="997"/>
      <c r="H204" s="998"/>
      <c r="I204" s="965">
        <f t="shared" si="6"/>
        <v>0</v>
      </c>
      <c r="J204" s="996"/>
      <c r="K204" s="997"/>
      <c r="L204" s="997"/>
      <c r="M204" s="997"/>
      <c r="N204" s="997"/>
      <c r="O204" s="998"/>
      <c r="P204" s="981">
        <f t="shared" si="7"/>
        <v>0</v>
      </c>
      <c r="Q204" s="1007"/>
      <c r="R204" s="1007"/>
      <c r="S204" s="1007"/>
    </row>
    <row r="205" spans="2:19" ht="15.75" customHeight="1">
      <c r="B205" s="959" t="s">
        <v>820</v>
      </c>
      <c r="C205" s="996"/>
      <c r="D205" s="997"/>
      <c r="E205" s="997"/>
      <c r="F205" s="997"/>
      <c r="G205" s="997"/>
      <c r="H205" s="998"/>
      <c r="I205" s="965">
        <f t="shared" si="6"/>
        <v>0</v>
      </c>
      <c r="J205" s="996"/>
      <c r="K205" s="997"/>
      <c r="L205" s="997"/>
      <c r="M205" s="997"/>
      <c r="N205" s="997"/>
      <c r="O205" s="998"/>
      <c r="P205" s="981">
        <f t="shared" si="7"/>
        <v>0</v>
      </c>
      <c r="Q205" s="1007"/>
      <c r="R205" s="1007"/>
      <c r="S205" s="1007"/>
    </row>
    <row r="206" spans="2:19" ht="15.75" customHeight="1">
      <c r="B206" s="959" t="s">
        <v>821</v>
      </c>
      <c r="C206" s="996"/>
      <c r="D206" s="997"/>
      <c r="E206" s="997"/>
      <c r="F206" s="997"/>
      <c r="G206" s="997"/>
      <c r="H206" s="998"/>
      <c r="I206" s="965">
        <f t="shared" si="6"/>
        <v>0</v>
      </c>
      <c r="J206" s="996"/>
      <c r="K206" s="997"/>
      <c r="L206" s="997"/>
      <c r="M206" s="997"/>
      <c r="N206" s="997"/>
      <c r="O206" s="998"/>
      <c r="P206" s="981">
        <f t="shared" si="7"/>
        <v>0</v>
      </c>
      <c r="Q206" s="1007"/>
      <c r="R206" s="1007"/>
      <c r="S206" s="1007"/>
    </row>
    <row r="207" spans="2:19" ht="15.75" customHeight="1">
      <c r="B207" s="959" t="s">
        <v>822</v>
      </c>
      <c r="C207" s="996"/>
      <c r="D207" s="997"/>
      <c r="E207" s="997"/>
      <c r="F207" s="997"/>
      <c r="G207" s="997"/>
      <c r="H207" s="998"/>
      <c r="I207" s="965">
        <f t="shared" si="6"/>
        <v>0</v>
      </c>
      <c r="J207" s="996"/>
      <c r="K207" s="997"/>
      <c r="L207" s="997"/>
      <c r="M207" s="997"/>
      <c r="N207" s="997"/>
      <c r="O207" s="998"/>
      <c r="P207" s="981">
        <f t="shared" si="7"/>
        <v>0</v>
      </c>
      <c r="Q207" s="1007"/>
      <c r="R207" s="1007">
        <f>3000*6</f>
        <v>18000</v>
      </c>
      <c r="S207" s="1007"/>
    </row>
    <row r="208" spans="2:19" ht="15.75" customHeight="1">
      <c r="B208" s="959" t="s">
        <v>823</v>
      </c>
      <c r="C208" s="996"/>
      <c r="D208" s="997"/>
      <c r="E208" s="997"/>
      <c r="F208" s="997"/>
      <c r="G208" s="997"/>
      <c r="H208" s="998"/>
      <c r="I208" s="965">
        <f t="shared" si="6"/>
        <v>0</v>
      </c>
      <c r="J208" s="996"/>
      <c r="K208" s="997"/>
      <c r="L208" s="997"/>
      <c r="M208" s="997"/>
      <c r="N208" s="997"/>
      <c r="O208" s="998"/>
      <c r="P208" s="981">
        <f t="shared" si="7"/>
        <v>0</v>
      </c>
      <c r="Q208" s="1007"/>
      <c r="R208" s="1007">
        <v>3150</v>
      </c>
      <c r="S208" s="1007"/>
    </row>
    <row r="209" spans="2:19" ht="15.75" customHeight="1">
      <c r="B209" s="959" t="s">
        <v>824</v>
      </c>
      <c r="C209" s="996"/>
      <c r="D209" s="997"/>
      <c r="E209" s="997"/>
      <c r="F209" s="997"/>
      <c r="G209" s="997"/>
      <c r="H209" s="998"/>
      <c r="I209" s="965">
        <f t="shared" si="6"/>
        <v>0</v>
      </c>
      <c r="J209" s="996"/>
      <c r="K209" s="997"/>
      <c r="L209" s="997"/>
      <c r="M209" s="997"/>
      <c r="N209" s="997"/>
      <c r="O209" s="998"/>
      <c r="P209" s="981">
        <f t="shared" si="7"/>
        <v>0</v>
      </c>
      <c r="Q209" s="1007"/>
      <c r="R209" s="1007">
        <f>5*R208</f>
        <v>15750</v>
      </c>
      <c r="S209" s="1007"/>
    </row>
    <row r="210" spans="2:19" ht="15.75" customHeight="1">
      <c r="B210" s="959" t="s">
        <v>825</v>
      </c>
      <c r="C210" s="996"/>
      <c r="D210" s="997"/>
      <c r="E210" s="997"/>
      <c r="F210" s="997"/>
      <c r="G210" s="997"/>
      <c r="H210" s="998"/>
      <c r="I210" s="965">
        <f t="shared" si="6"/>
        <v>0</v>
      </c>
      <c r="J210" s="996"/>
      <c r="K210" s="997"/>
      <c r="L210" s="997"/>
      <c r="M210" s="997"/>
      <c r="N210" s="997"/>
      <c r="O210" s="998"/>
      <c r="P210" s="981">
        <f t="shared" si="7"/>
        <v>0</v>
      </c>
      <c r="Q210" s="1007"/>
      <c r="R210" s="1007">
        <v>150</v>
      </c>
      <c r="S210" s="1007"/>
    </row>
    <row r="211" spans="2:19" ht="15.75" customHeight="1">
      <c r="B211" s="959" t="s">
        <v>826</v>
      </c>
      <c r="C211" s="996"/>
      <c r="D211" s="997"/>
      <c r="E211" s="997"/>
      <c r="F211" s="997"/>
      <c r="G211" s="997"/>
      <c r="H211" s="998"/>
      <c r="I211" s="965">
        <f t="shared" si="6"/>
        <v>0</v>
      </c>
      <c r="J211" s="996"/>
      <c r="K211" s="997"/>
      <c r="L211" s="997"/>
      <c r="M211" s="997"/>
      <c r="N211" s="997"/>
      <c r="O211" s="998"/>
      <c r="P211" s="981">
        <f t="shared" si="7"/>
        <v>0</v>
      </c>
      <c r="Q211" s="1007"/>
      <c r="R211" s="1007">
        <f>+R210+R209+R207</f>
        <v>33900</v>
      </c>
      <c r="S211" s="1007"/>
    </row>
    <row r="212" spans="2:19" ht="15.75" customHeight="1">
      <c r="B212" s="959" t="s">
        <v>827</v>
      </c>
      <c r="C212" s="996"/>
      <c r="D212" s="997"/>
      <c r="E212" s="997"/>
      <c r="F212" s="997"/>
      <c r="G212" s="997"/>
      <c r="H212" s="998"/>
      <c r="I212" s="965">
        <f t="shared" si="6"/>
        <v>0</v>
      </c>
      <c r="J212" s="996"/>
      <c r="K212" s="997"/>
      <c r="L212" s="997"/>
      <c r="M212" s="997"/>
      <c r="N212" s="997"/>
      <c r="O212" s="998"/>
      <c r="P212" s="981">
        <f t="shared" si="7"/>
        <v>0</v>
      </c>
      <c r="Q212" s="1007"/>
      <c r="R212" s="1007"/>
      <c r="S212" s="1007"/>
    </row>
    <row r="213" spans="2:19" ht="15.75" customHeight="1">
      <c r="B213" s="959" t="s">
        <v>828</v>
      </c>
      <c r="C213" s="996"/>
      <c r="D213" s="997"/>
      <c r="E213" s="997"/>
      <c r="F213" s="997"/>
      <c r="G213" s="997"/>
      <c r="H213" s="998"/>
      <c r="I213" s="965">
        <f t="shared" si="6"/>
        <v>0</v>
      </c>
      <c r="J213" s="996"/>
      <c r="K213" s="997"/>
      <c r="L213" s="997"/>
      <c r="M213" s="997"/>
      <c r="N213" s="997"/>
      <c r="O213" s="998"/>
      <c r="P213" s="981">
        <f t="shared" si="7"/>
        <v>0</v>
      </c>
      <c r="Q213" s="1007"/>
      <c r="R213" s="1007"/>
      <c r="S213" s="1007"/>
    </row>
    <row r="214" spans="2:19" ht="15.75" customHeight="1">
      <c r="B214" s="959" t="s">
        <v>829</v>
      </c>
      <c r="C214" s="996"/>
      <c r="D214" s="997"/>
      <c r="E214" s="997"/>
      <c r="F214" s="997"/>
      <c r="G214" s="997"/>
      <c r="H214" s="998"/>
      <c r="I214" s="965">
        <f t="shared" si="6"/>
        <v>0</v>
      </c>
      <c r="J214" s="996"/>
      <c r="K214" s="997"/>
      <c r="L214" s="997"/>
      <c r="M214" s="997"/>
      <c r="N214" s="997"/>
      <c r="O214" s="998"/>
      <c r="P214" s="981">
        <f t="shared" si="7"/>
        <v>0</v>
      </c>
      <c r="Q214" s="1007"/>
      <c r="R214" s="1007"/>
      <c r="S214" s="1007"/>
    </row>
    <row r="215" spans="2:19" ht="15.75" customHeight="1">
      <c r="B215" s="959" t="s">
        <v>830</v>
      </c>
      <c r="C215" s="996"/>
      <c r="D215" s="997"/>
      <c r="E215" s="997"/>
      <c r="F215" s="997"/>
      <c r="G215" s="997"/>
      <c r="H215" s="998"/>
      <c r="I215" s="965">
        <f t="shared" si="6"/>
        <v>0</v>
      </c>
      <c r="J215" s="996"/>
      <c r="K215" s="997"/>
      <c r="L215" s="997"/>
      <c r="M215" s="997"/>
      <c r="N215" s="997"/>
      <c r="O215" s="998"/>
      <c r="P215" s="981">
        <f t="shared" si="7"/>
        <v>0</v>
      </c>
      <c r="Q215" s="1007"/>
      <c r="R215" s="1007"/>
      <c r="S215" s="1007"/>
    </row>
    <row r="216" spans="2:19" ht="15.75" customHeight="1">
      <c r="B216" s="959" t="s">
        <v>831</v>
      </c>
      <c r="C216" s="996"/>
      <c r="D216" s="997"/>
      <c r="E216" s="997"/>
      <c r="F216" s="997"/>
      <c r="G216" s="997"/>
      <c r="H216" s="998"/>
      <c r="I216" s="965">
        <f t="shared" si="6"/>
        <v>0</v>
      </c>
      <c r="J216" s="996"/>
      <c r="K216" s="997"/>
      <c r="L216" s="997"/>
      <c r="M216" s="997"/>
      <c r="N216" s="997"/>
      <c r="O216" s="998"/>
      <c r="P216" s="981">
        <f t="shared" si="7"/>
        <v>0</v>
      </c>
      <c r="Q216" s="1007"/>
      <c r="R216" s="1007"/>
      <c r="S216" s="1007"/>
    </row>
    <row r="217" spans="2:19" ht="15.75" customHeight="1">
      <c r="B217" s="959" t="s">
        <v>832</v>
      </c>
      <c r="C217" s="996"/>
      <c r="D217" s="997"/>
      <c r="E217" s="997"/>
      <c r="F217" s="997"/>
      <c r="G217" s="997"/>
      <c r="H217" s="998"/>
      <c r="I217" s="965">
        <f t="shared" si="6"/>
        <v>0</v>
      </c>
      <c r="J217" s="996"/>
      <c r="K217" s="997"/>
      <c r="L217" s="997"/>
      <c r="M217" s="997"/>
      <c r="N217" s="997"/>
      <c r="O217" s="998"/>
      <c r="P217" s="981">
        <f t="shared" si="7"/>
        <v>0</v>
      </c>
      <c r="Q217" s="1007"/>
      <c r="R217" s="1007"/>
      <c r="S217" s="1007"/>
    </row>
    <row r="218" spans="2:19" ht="15.75" customHeight="1">
      <c r="B218" s="959" t="s">
        <v>833</v>
      </c>
      <c r="C218" s="996"/>
      <c r="D218" s="997"/>
      <c r="E218" s="997"/>
      <c r="F218" s="997"/>
      <c r="G218" s="997"/>
      <c r="H218" s="998"/>
      <c r="I218" s="965">
        <f t="shared" si="6"/>
        <v>0</v>
      </c>
      <c r="J218" s="996"/>
      <c r="K218" s="997"/>
      <c r="L218" s="997"/>
      <c r="M218" s="997"/>
      <c r="N218" s="997"/>
      <c r="O218" s="998"/>
      <c r="P218" s="981">
        <f t="shared" si="7"/>
        <v>0</v>
      </c>
      <c r="Q218" s="1007"/>
      <c r="R218" s="1007"/>
      <c r="S218" s="1007"/>
    </row>
    <row r="219" spans="2:19" ht="15.75" customHeight="1">
      <c r="B219" s="959" t="s">
        <v>834</v>
      </c>
      <c r="C219" s="996"/>
      <c r="D219" s="997"/>
      <c r="E219" s="997"/>
      <c r="F219" s="997"/>
      <c r="G219" s="997"/>
      <c r="H219" s="998"/>
      <c r="I219" s="965">
        <f t="shared" si="6"/>
        <v>0</v>
      </c>
      <c r="J219" s="996"/>
      <c r="K219" s="997"/>
      <c r="L219" s="997"/>
      <c r="M219" s="997"/>
      <c r="N219" s="997"/>
      <c r="O219" s="998"/>
      <c r="P219" s="981">
        <f t="shared" si="7"/>
        <v>0</v>
      </c>
      <c r="Q219" s="1007"/>
      <c r="R219" s="1007"/>
      <c r="S219" s="1007"/>
    </row>
    <row r="220" spans="2:19" ht="15.75" customHeight="1">
      <c r="B220" s="959" t="s">
        <v>835</v>
      </c>
      <c r="C220" s="996"/>
      <c r="D220" s="997"/>
      <c r="E220" s="997"/>
      <c r="F220" s="997"/>
      <c r="G220" s="997"/>
      <c r="H220" s="998"/>
      <c r="I220" s="965">
        <f t="shared" si="6"/>
        <v>0</v>
      </c>
      <c r="J220" s="996"/>
      <c r="K220" s="997"/>
      <c r="L220" s="997"/>
      <c r="M220" s="997"/>
      <c r="N220" s="997"/>
      <c r="O220" s="998"/>
      <c r="P220" s="981">
        <f t="shared" si="7"/>
        <v>0</v>
      </c>
      <c r="Q220" s="1007"/>
      <c r="R220" s="1007"/>
      <c r="S220" s="1007"/>
    </row>
    <row r="221" spans="2:19" ht="15.75" customHeight="1">
      <c r="B221" s="959" t="s">
        <v>836</v>
      </c>
      <c r="C221" s="996"/>
      <c r="D221" s="997"/>
      <c r="E221" s="997"/>
      <c r="F221" s="997"/>
      <c r="G221" s="997"/>
      <c r="H221" s="998"/>
      <c r="I221" s="965">
        <f t="shared" si="6"/>
        <v>0</v>
      </c>
      <c r="J221" s="996"/>
      <c r="K221" s="997"/>
      <c r="L221" s="997"/>
      <c r="M221" s="997"/>
      <c r="N221" s="997"/>
      <c r="O221" s="998"/>
      <c r="P221" s="981">
        <f t="shared" si="7"/>
        <v>0</v>
      </c>
      <c r="Q221" s="1007"/>
      <c r="R221" s="1007"/>
      <c r="S221" s="1007"/>
    </row>
    <row r="222" spans="2:19" ht="15.75" customHeight="1">
      <c r="B222" s="959" t="s">
        <v>837</v>
      </c>
      <c r="C222" s="996"/>
      <c r="D222" s="997"/>
      <c r="E222" s="997"/>
      <c r="F222" s="997"/>
      <c r="G222" s="997"/>
      <c r="H222" s="998"/>
      <c r="I222" s="965">
        <f t="shared" si="6"/>
        <v>0</v>
      </c>
      <c r="J222" s="996"/>
      <c r="K222" s="997"/>
      <c r="L222" s="997"/>
      <c r="M222" s="997"/>
      <c r="N222" s="997"/>
      <c r="O222" s="998"/>
      <c r="P222" s="981">
        <f t="shared" si="7"/>
        <v>0</v>
      </c>
      <c r="Q222" s="1007"/>
      <c r="R222" s="1007"/>
      <c r="S222" s="1007"/>
    </row>
    <row r="223" spans="2:19" ht="15.75" customHeight="1">
      <c r="B223" s="959" t="s">
        <v>838</v>
      </c>
      <c r="C223" s="996"/>
      <c r="D223" s="997"/>
      <c r="E223" s="997"/>
      <c r="F223" s="997"/>
      <c r="G223" s="997"/>
      <c r="H223" s="998"/>
      <c r="I223" s="965">
        <f t="shared" si="6"/>
        <v>0</v>
      </c>
      <c r="J223" s="996"/>
      <c r="K223" s="997"/>
      <c r="L223" s="997"/>
      <c r="M223" s="997"/>
      <c r="N223" s="997"/>
      <c r="O223" s="998"/>
      <c r="P223" s="981">
        <f t="shared" si="7"/>
        <v>0</v>
      </c>
      <c r="Q223" s="1007"/>
      <c r="R223" s="1007"/>
      <c r="S223" s="1007"/>
    </row>
    <row r="224" spans="2:19" ht="15.75" customHeight="1">
      <c r="B224" s="959" t="s">
        <v>839</v>
      </c>
      <c r="C224" s="996"/>
      <c r="D224" s="997"/>
      <c r="E224" s="997"/>
      <c r="F224" s="997"/>
      <c r="G224" s="997"/>
      <c r="H224" s="998"/>
      <c r="I224" s="965">
        <f t="shared" si="6"/>
        <v>0</v>
      </c>
      <c r="J224" s="996"/>
      <c r="K224" s="997"/>
      <c r="L224" s="997"/>
      <c r="M224" s="997"/>
      <c r="N224" s="997"/>
      <c r="O224" s="998"/>
      <c r="P224" s="981">
        <f t="shared" si="7"/>
        <v>0</v>
      </c>
      <c r="Q224" s="1007"/>
      <c r="R224" s="1007"/>
      <c r="S224" s="1007"/>
    </row>
    <row r="225" spans="2:19" ht="15.75" customHeight="1">
      <c r="B225" s="959" t="s">
        <v>840</v>
      </c>
      <c r="C225" s="996"/>
      <c r="D225" s="997"/>
      <c r="E225" s="997"/>
      <c r="F225" s="997"/>
      <c r="G225" s="997"/>
      <c r="H225" s="998"/>
      <c r="I225" s="965">
        <f t="shared" si="6"/>
        <v>0</v>
      </c>
      <c r="J225" s="996"/>
      <c r="K225" s="997"/>
      <c r="L225" s="997"/>
      <c r="M225" s="997"/>
      <c r="N225" s="997"/>
      <c r="O225" s="998"/>
      <c r="P225" s="981">
        <f t="shared" si="7"/>
        <v>0</v>
      </c>
      <c r="Q225" s="1007"/>
      <c r="R225" s="1007"/>
      <c r="S225" s="1007"/>
    </row>
    <row r="226" spans="2:19" ht="15.75" customHeight="1">
      <c r="B226" s="959" t="s">
        <v>841</v>
      </c>
      <c r="C226" s="996"/>
      <c r="D226" s="997"/>
      <c r="E226" s="997"/>
      <c r="F226" s="997"/>
      <c r="G226" s="997"/>
      <c r="H226" s="998"/>
      <c r="I226" s="965">
        <f t="shared" si="6"/>
        <v>0</v>
      </c>
      <c r="J226" s="996"/>
      <c r="K226" s="997"/>
      <c r="L226" s="997"/>
      <c r="M226" s="997"/>
      <c r="N226" s="997"/>
      <c r="O226" s="998"/>
      <c r="P226" s="981">
        <f t="shared" si="7"/>
        <v>0</v>
      </c>
      <c r="Q226" s="1007"/>
      <c r="R226" s="1007"/>
      <c r="S226" s="1007"/>
    </row>
    <row r="227" spans="2:19" ht="15.75" customHeight="1">
      <c r="B227" s="959" t="s">
        <v>842</v>
      </c>
      <c r="C227" s="996"/>
      <c r="D227" s="997"/>
      <c r="E227" s="997"/>
      <c r="F227" s="997"/>
      <c r="G227" s="997"/>
      <c r="H227" s="998"/>
      <c r="I227" s="965">
        <f t="shared" si="6"/>
        <v>0</v>
      </c>
      <c r="J227" s="996"/>
      <c r="K227" s="997"/>
      <c r="L227" s="997"/>
      <c r="M227" s="997"/>
      <c r="N227" s="997"/>
      <c r="O227" s="998"/>
      <c r="P227" s="981">
        <f t="shared" si="7"/>
        <v>0</v>
      </c>
      <c r="Q227" s="1007"/>
      <c r="R227" s="1007"/>
      <c r="S227" s="1007"/>
    </row>
    <row r="228" spans="2:19" ht="15.75" customHeight="1">
      <c r="B228" s="959" t="s">
        <v>843</v>
      </c>
      <c r="C228" s="996"/>
      <c r="D228" s="997"/>
      <c r="E228" s="997"/>
      <c r="F228" s="997"/>
      <c r="G228" s="997"/>
      <c r="H228" s="998"/>
      <c r="I228" s="965">
        <f t="shared" si="6"/>
        <v>0</v>
      </c>
      <c r="J228" s="996"/>
      <c r="K228" s="997"/>
      <c r="L228" s="997"/>
      <c r="M228" s="997"/>
      <c r="N228" s="997"/>
      <c r="O228" s="998"/>
      <c r="P228" s="981">
        <f t="shared" si="7"/>
        <v>0</v>
      </c>
      <c r="Q228" s="1007"/>
      <c r="R228" s="1007"/>
      <c r="S228" s="1007"/>
    </row>
    <row r="229" spans="2:19" ht="15.75" customHeight="1">
      <c r="B229" s="959" t="s">
        <v>844</v>
      </c>
      <c r="C229" s="996"/>
      <c r="D229" s="997"/>
      <c r="E229" s="997"/>
      <c r="F229" s="997"/>
      <c r="G229" s="997"/>
      <c r="H229" s="998"/>
      <c r="I229" s="965">
        <f t="shared" si="6"/>
        <v>0</v>
      </c>
      <c r="J229" s="996"/>
      <c r="K229" s="997"/>
      <c r="L229" s="997"/>
      <c r="M229" s="997"/>
      <c r="N229" s="997"/>
      <c r="O229" s="998"/>
      <c r="P229" s="981">
        <f t="shared" si="7"/>
        <v>0</v>
      </c>
      <c r="Q229" s="1007"/>
      <c r="R229" s="1007"/>
      <c r="S229" s="1007"/>
    </row>
    <row r="230" spans="2:19" ht="15.75" customHeight="1">
      <c r="B230" s="959" t="s">
        <v>845</v>
      </c>
      <c r="C230" s="996"/>
      <c r="D230" s="997"/>
      <c r="E230" s="997"/>
      <c r="F230" s="997"/>
      <c r="G230" s="997"/>
      <c r="H230" s="998"/>
      <c r="I230" s="965">
        <f t="shared" si="6"/>
        <v>0</v>
      </c>
      <c r="J230" s="996"/>
      <c r="K230" s="997"/>
      <c r="L230" s="997"/>
      <c r="M230" s="997"/>
      <c r="N230" s="997"/>
      <c r="O230" s="998"/>
      <c r="P230" s="981">
        <f t="shared" si="7"/>
        <v>0</v>
      </c>
      <c r="Q230" s="1007"/>
      <c r="R230" s="1007"/>
      <c r="S230" s="1007"/>
    </row>
    <row r="231" spans="2:19" ht="15.75" customHeight="1">
      <c r="B231" s="959" t="s">
        <v>846</v>
      </c>
      <c r="C231" s="996"/>
      <c r="D231" s="997"/>
      <c r="E231" s="997"/>
      <c r="F231" s="997"/>
      <c r="G231" s="997"/>
      <c r="H231" s="998"/>
      <c r="I231" s="965">
        <f t="shared" si="6"/>
        <v>0</v>
      </c>
      <c r="J231" s="996"/>
      <c r="K231" s="997"/>
      <c r="L231" s="997"/>
      <c r="M231" s="997"/>
      <c r="N231" s="997"/>
      <c r="O231" s="998"/>
      <c r="P231" s="981">
        <f t="shared" si="7"/>
        <v>0</v>
      </c>
      <c r="Q231" s="1007"/>
      <c r="R231" s="1007"/>
      <c r="S231" s="1007"/>
    </row>
    <row r="232" spans="2:19" ht="15.75" customHeight="1">
      <c r="B232" s="959" t="s">
        <v>847</v>
      </c>
      <c r="C232" s="996"/>
      <c r="D232" s="997"/>
      <c r="E232" s="997"/>
      <c r="F232" s="997"/>
      <c r="G232" s="997"/>
      <c r="H232" s="998"/>
      <c r="I232" s="965">
        <f t="shared" si="6"/>
        <v>0</v>
      </c>
      <c r="J232" s="996"/>
      <c r="K232" s="997"/>
      <c r="L232" s="997"/>
      <c r="M232" s="997"/>
      <c r="N232" s="997"/>
      <c r="O232" s="998"/>
      <c r="P232" s="981">
        <f t="shared" si="7"/>
        <v>0</v>
      </c>
      <c r="Q232" s="1007"/>
      <c r="R232" s="1007"/>
      <c r="S232" s="1007"/>
    </row>
    <row r="233" spans="2:19" ht="15.75" customHeight="1">
      <c r="B233" s="959" t="s">
        <v>848</v>
      </c>
      <c r="C233" s="996"/>
      <c r="D233" s="997"/>
      <c r="E233" s="997"/>
      <c r="F233" s="997"/>
      <c r="G233" s="997"/>
      <c r="H233" s="998"/>
      <c r="I233" s="965">
        <f t="shared" si="6"/>
        <v>0</v>
      </c>
      <c r="J233" s="996"/>
      <c r="K233" s="997"/>
      <c r="L233" s="997"/>
      <c r="M233" s="997"/>
      <c r="N233" s="997"/>
      <c r="O233" s="998"/>
      <c r="P233" s="981">
        <f t="shared" si="7"/>
        <v>0</v>
      </c>
      <c r="Q233" s="1007"/>
      <c r="R233" s="1007"/>
      <c r="S233" s="1007"/>
    </row>
    <row r="234" spans="2:19" ht="15.75" customHeight="1">
      <c r="B234" s="959" t="s">
        <v>849</v>
      </c>
      <c r="C234" s="996"/>
      <c r="D234" s="997"/>
      <c r="E234" s="997"/>
      <c r="F234" s="997"/>
      <c r="G234" s="997"/>
      <c r="H234" s="998"/>
      <c r="I234" s="965">
        <f t="shared" si="6"/>
        <v>0</v>
      </c>
      <c r="J234" s="996"/>
      <c r="K234" s="997"/>
      <c r="L234" s="997"/>
      <c r="M234" s="997"/>
      <c r="N234" s="997"/>
      <c r="O234" s="998"/>
      <c r="P234" s="981">
        <f t="shared" si="7"/>
        <v>0</v>
      </c>
      <c r="Q234" s="1007"/>
      <c r="R234" s="1007"/>
      <c r="S234" s="1007"/>
    </row>
    <row r="235" spans="2:19" ht="15.75" customHeight="1">
      <c r="B235" s="959" t="s">
        <v>850</v>
      </c>
      <c r="C235" s="996"/>
      <c r="D235" s="997"/>
      <c r="E235" s="997"/>
      <c r="F235" s="997"/>
      <c r="G235" s="997"/>
      <c r="H235" s="998"/>
      <c r="I235" s="965">
        <f t="shared" si="6"/>
        <v>0</v>
      </c>
      <c r="J235" s="996"/>
      <c r="K235" s="997"/>
      <c r="L235" s="997"/>
      <c r="M235" s="997"/>
      <c r="N235" s="997"/>
      <c r="O235" s="998"/>
      <c r="P235" s="981">
        <f t="shared" si="7"/>
        <v>0</v>
      </c>
      <c r="Q235" s="1007"/>
      <c r="R235" s="1007"/>
      <c r="S235" s="1007"/>
    </row>
    <row r="236" spans="2:19" ht="15.75" customHeight="1">
      <c r="B236" s="959" t="s">
        <v>851</v>
      </c>
      <c r="C236" s="996"/>
      <c r="D236" s="997"/>
      <c r="E236" s="997"/>
      <c r="F236" s="997"/>
      <c r="G236" s="997"/>
      <c r="H236" s="998"/>
      <c r="I236" s="965">
        <f t="shared" si="6"/>
        <v>0</v>
      </c>
      <c r="J236" s="996"/>
      <c r="K236" s="997"/>
      <c r="L236" s="997"/>
      <c r="M236" s="997"/>
      <c r="N236" s="997"/>
      <c r="O236" s="998"/>
      <c r="P236" s="981">
        <f t="shared" si="7"/>
        <v>0</v>
      </c>
      <c r="Q236" s="1007"/>
      <c r="R236" s="1007"/>
      <c r="S236" s="1007"/>
    </row>
    <row r="237" spans="2:19" ht="15.75" customHeight="1">
      <c r="B237" s="959" t="s">
        <v>852</v>
      </c>
      <c r="C237" s="996"/>
      <c r="D237" s="997"/>
      <c r="E237" s="997"/>
      <c r="F237" s="997"/>
      <c r="G237" s="997"/>
      <c r="H237" s="998"/>
      <c r="I237" s="965">
        <f t="shared" si="6"/>
        <v>0</v>
      </c>
      <c r="J237" s="996"/>
      <c r="K237" s="997"/>
      <c r="L237" s="997"/>
      <c r="M237" s="997"/>
      <c r="N237" s="997"/>
      <c r="O237" s="998"/>
      <c r="P237" s="981">
        <f t="shared" si="7"/>
        <v>0</v>
      </c>
      <c r="Q237" s="1007"/>
      <c r="R237" s="1007"/>
      <c r="S237" s="1007"/>
    </row>
    <row r="238" spans="2:19" ht="15.75" customHeight="1">
      <c r="B238" s="959" t="s">
        <v>853</v>
      </c>
      <c r="C238" s="996"/>
      <c r="D238" s="997"/>
      <c r="E238" s="997"/>
      <c r="F238" s="997"/>
      <c r="G238" s="997"/>
      <c r="H238" s="998"/>
      <c r="I238" s="965">
        <f t="shared" si="6"/>
        <v>0</v>
      </c>
      <c r="J238" s="996"/>
      <c r="K238" s="997"/>
      <c r="L238" s="997"/>
      <c r="M238" s="997"/>
      <c r="N238" s="997"/>
      <c r="O238" s="998"/>
      <c r="P238" s="981">
        <f t="shared" si="7"/>
        <v>0</v>
      </c>
      <c r="Q238" s="1007"/>
      <c r="R238" s="1007"/>
      <c r="S238" s="1007"/>
    </row>
    <row r="239" spans="2:19" ht="15.75" customHeight="1">
      <c r="B239" s="959" t="s">
        <v>854</v>
      </c>
      <c r="C239" s="996"/>
      <c r="D239" s="997"/>
      <c r="E239" s="997"/>
      <c r="F239" s="997"/>
      <c r="G239" s="997"/>
      <c r="H239" s="998"/>
      <c r="I239" s="965">
        <f t="shared" si="6"/>
        <v>0</v>
      </c>
      <c r="J239" s="996"/>
      <c r="K239" s="997"/>
      <c r="L239" s="997"/>
      <c r="M239" s="997"/>
      <c r="N239" s="997"/>
      <c r="O239" s="998"/>
      <c r="P239" s="981">
        <f t="shared" si="7"/>
        <v>0</v>
      </c>
      <c r="Q239" s="1007"/>
      <c r="R239" s="1007"/>
      <c r="S239" s="1007"/>
    </row>
    <row r="240" spans="2:19" ht="15.75" customHeight="1">
      <c r="B240" s="959" t="s">
        <v>855</v>
      </c>
      <c r="C240" s="996"/>
      <c r="D240" s="997"/>
      <c r="E240" s="997"/>
      <c r="F240" s="997"/>
      <c r="G240" s="997"/>
      <c r="H240" s="998"/>
      <c r="I240" s="965">
        <f t="shared" si="6"/>
        <v>0</v>
      </c>
      <c r="J240" s="996"/>
      <c r="K240" s="997"/>
      <c r="L240" s="997"/>
      <c r="M240" s="997"/>
      <c r="N240" s="997"/>
      <c r="O240" s="998"/>
      <c r="P240" s="981">
        <f t="shared" si="7"/>
        <v>0</v>
      </c>
      <c r="Q240" s="1007"/>
      <c r="R240" s="1007"/>
      <c r="S240" s="1007"/>
    </row>
    <row r="241" spans="2:19" ht="15.75" customHeight="1">
      <c r="B241" s="959" t="s">
        <v>856</v>
      </c>
      <c r="C241" s="996"/>
      <c r="D241" s="997"/>
      <c r="E241" s="997"/>
      <c r="F241" s="997"/>
      <c r="G241" s="997"/>
      <c r="H241" s="998"/>
      <c r="I241" s="965">
        <f t="shared" si="6"/>
        <v>0</v>
      </c>
      <c r="J241" s="996"/>
      <c r="K241" s="997"/>
      <c r="L241" s="997"/>
      <c r="M241" s="997"/>
      <c r="N241" s="997"/>
      <c r="O241" s="998"/>
      <c r="P241" s="981">
        <f t="shared" si="7"/>
        <v>0</v>
      </c>
      <c r="Q241" s="1007"/>
      <c r="R241" s="1007"/>
      <c r="S241" s="1007"/>
    </row>
    <row r="242" spans="2:19" ht="15.75" customHeight="1">
      <c r="B242" s="959" t="s">
        <v>857</v>
      </c>
      <c r="C242" s="996"/>
      <c r="D242" s="997"/>
      <c r="E242" s="997"/>
      <c r="F242" s="997"/>
      <c r="G242" s="997"/>
      <c r="H242" s="998"/>
      <c r="I242" s="965">
        <f t="shared" si="6"/>
        <v>0</v>
      </c>
      <c r="J242" s="996"/>
      <c r="K242" s="997"/>
      <c r="L242" s="997"/>
      <c r="M242" s="997"/>
      <c r="N242" s="997"/>
      <c r="O242" s="998"/>
      <c r="P242" s="981">
        <f t="shared" si="7"/>
        <v>0</v>
      </c>
      <c r="Q242" s="1007"/>
      <c r="R242" s="1007"/>
      <c r="S242" s="1007"/>
    </row>
    <row r="243" spans="2:19" ht="15.75" customHeight="1">
      <c r="B243" s="959" t="s">
        <v>858</v>
      </c>
      <c r="C243" s="996"/>
      <c r="D243" s="997"/>
      <c r="E243" s="997"/>
      <c r="F243" s="997"/>
      <c r="G243" s="997"/>
      <c r="H243" s="998"/>
      <c r="I243" s="965">
        <f t="shared" si="6"/>
        <v>0</v>
      </c>
      <c r="J243" s="996"/>
      <c r="K243" s="997"/>
      <c r="L243" s="997"/>
      <c r="M243" s="997"/>
      <c r="N243" s="997"/>
      <c r="O243" s="998"/>
      <c r="P243" s="981">
        <f t="shared" si="7"/>
        <v>0</v>
      </c>
      <c r="Q243" s="1007"/>
      <c r="R243" s="1007"/>
      <c r="S243" s="1007"/>
    </row>
    <row r="244" spans="2:19" ht="15.75" customHeight="1">
      <c r="B244" s="959" t="s">
        <v>859</v>
      </c>
      <c r="C244" s="996"/>
      <c r="D244" s="997"/>
      <c r="E244" s="997"/>
      <c r="F244" s="997"/>
      <c r="G244" s="997"/>
      <c r="H244" s="998"/>
      <c r="I244" s="965">
        <f t="shared" si="6"/>
        <v>0</v>
      </c>
      <c r="J244" s="996"/>
      <c r="K244" s="997"/>
      <c r="L244" s="997"/>
      <c r="M244" s="997"/>
      <c r="N244" s="997"/>
      <c r="O244" s="998"/>
      <c r="P244" s="981">
        <f t="shared" si="7"/>
        <v>0</v>
      </c>
      <c r="Q244" s="1007"/>
      <c r="R244" s="1007"/>
      <c r="S244" s="1007"/>
    </row>
    <row r="245" spans="2:19" ht="15.75" customHeight="1">
      <c r="B245" s="959" t="s">
        <v>860</v>
      </c>
      <c r="C245" s="996"/>
      <c r="D245" s="997"/>
      <c r="E245" s="997"/>
      <c r="F245" s="997"/>
      <c r="G245" s="997"/>
      <c r="H245" s="998"/>
      <c r="I245" s="965">
        <f t="shared" si="6"/>
        <v>0</v>
      </c>
      <c r="J245" s="996"/>
      <c r="K245" s="997"/>
      <c r="L245" s="997"/>
      <c r="M245" s="997"/>
      <c r="N245" s="997"/>
      <c r="O245" s="998"/>
      <c r="P245" s="981">
        <f t="shared" si="7"/>
        <v>0</v>
      </c>
      <c r="Q245" s="1007"/>
      <c r="R245" s="1007"/>
      <c r="S245" s="1007"/>
    </row>
    <row r="246" spans="2:19" ht="15.75" customHeight="1">
      <c r="B246" s="959" t="s">
        <v>861</v>
      </c>
      <c r="C246" s="996"/>
      <c r="D246" s="997"/>
      <c r="E246" s="997"/>
      <c r="F246" s="997"/>
      <c r="G246" s="997"/>
      <c r="H246" s="998"/>
      <c r="I246" s="965">
        <f t="shared" si="6"/>
        <v>0</v>
      </c>
      <c r="J246" s="996"/>
      <c r="K246" s="997"/>
      <c r="L246" s="997"/>
      <c r="M246" s="997"/>
      <c r="N246" s="997"/>
      <c r="O246" s="998"/>
      <c r="P246" s="981">
        <f t="shared" si="7"/>
        <v>0</v>
      </c>
      <c r="Q246" s="1007"/>
      <c r="R246" s="1007"/>
      <c r="S246" s="1007"/>
    </row>
    <row r="247" spans="2:19" ht="15.75" customHeight="1">
      <c r="B247" s="959" t="s">
        <v>862</v>
      </c>
      <c r="C247" s="996"/>
      <c r="D247" s="997"/>
      <c r="E247" s="997"/>
      <c r="F247" s="997"/>
      <c r="G247" s="997"/>
      <c r="H247" s="998"/>
      <c r="I247" s="965">
        <f t="shared" si="6"/>
        <v>0</v>
      </c>
      <c r="J247" s="996"/>
      <c r="K247" s="997"/>
      <c r="L247" s="997"/>
      <c r="M247" s="997"/>
      <c r="N247" s="997"/>
      <c r="O247" s="998"/>
      <c r="P247" s="981">
        <f t="shared" si="7"/>
        <v>0</v>
      </c>
      <c r="Q247" s="1007"/>
      <c r="R247" s="1007"/>
      <c r="S247" s="1007"/>
    </row>
    <row r="248" spans="2:19" ht="15.75" customHeight="1">
      <c r="B248" s="959" t="s">
        <v>863</v>
      </c>
      <c r="C248" s="996"/>
      <c r="D248" s="997"/>
      <c r="E248" s="997"/>
      <c r="F248" s="997"/>
      <c r="G248" s="997"/>
      <c r="H248" s="998"/>
      <c r="I248" s="965">
        <f t="shared" si="6"/>
        <v>0</v>
      </c>
      <c r="J248" s="996"/>
      <c r="K248" s="997"/>
      <c r="L248" s="997"/>
      <c r="M248" s="997"/>
      <c r="N248" s="997"/>
      <c r="O248" s="998"/>
      <c r="P248" s="981">
        <f t="shared" si="7"/>
        <v>0</v>
      </c>
      <c r="Q248" s="1007"/>
      <c r="R248" s="1007"/>
      <c r="S248" s="1007"/>
    </row>
    <row r="249" spans="2:19" ht="15.75" customHeight="1">
      <c r="B249" s="959" t="s">
        <v>864</v>
      </c>
      <c r="C249" s="996"/>
      <c r="D249" s="997"/>
      <c r="E249" s="997"/>
      <c r="F249" s="997"/>
      <c r="G249" s="997"/>
      <c r="H249" s="998"/>
      <c r="I249" s="965">
        <f t="shared" si="6"/>
        <v>0</v>
      </c>
      <c r="J249" s="996"/>
      <c r="K249" s="997"/>
      <c r="L249" s="997"/>
      <c r="M249" s="997"/>
      <c r="N249" s="997"/>
      <c r="O249" s="998"/>
      <c r="P249" s="981">
        <f t="shared" si="7"/>
        <v>0</v>
      </c>
      <c r="Q249" s="1007"/>
      <c r="R249" s="1007"/>
      <c r="S249" s="1007"/>
    </row>
    <row r="250" spans="2:19" ht="15.75" customHeight="1">
      <c r="B250" s="959" t="s">
        <v>865</v>
      </c>
      <c r="C250" s="996"/>
      <c r="D250" s="997"/>
      <c r="E250" s="997"/>
      <c r="F250" s="997"/>
      <c r="G250" s="997"/>
      <c r="H250" s="998"/>
      <c r="I250" s="965">
        <f t="shared" si="6"/>
        <v>0</v>
      </c>
      <c r="J250" s="996"/>
      <c r="K250" s="997"/>
      <c r="L250" s="997"/>
      <c r="M250" s="997"/>
      <c r="N250" s="997"/>
      <c r="O250" s="998"/>
      <c r="P250" s="981">
        <f t="shared" si="7"/>
        <v>0</v>
      </c>
      <c r="Q250" s="1007"/>
      <c r="R250" s="1007"/>
      <c r="S250" s="1007"/>
    </row>
    <row r="251" spans="2:19" ht="15.75" customHeight="1">
      <c r="B251" s="959" t="s">
        <v>866</v>
      </c>
      <c r="C251" s="996"/>
      <c r="D251" s="997"/>
      <c r="E251" s="997"/>
      <c r="F251" s="997"/>
      <c r="G251" s="997"/>
      <c r="H251" s="998"/>
      <c r="I251" s="965">
        <f t="shared" si="6"/>
        <v>0</v>
      </c>
      <c r="J251" s="996"/>
      <c r="K251" s="997"/>
      <c r="L251" s="997"/>
      <c r="M251" s="997"/>
      <c r="N251" s="997"/>
      <c r="O251" s="998"/>
      <c r="P251" s="981">
        <f t="shared" si="7"/>
        <v>0</v>
      </c>
      <c r="Q251" s="1007"/>
      <c r="R251" s="1007"/>
      <c r="S251" s="1007"/>
    </row>
    <row r="252" spans="2:19" ht="15.75" customHeight="1">
      <c r="B252" s="959" t="s">
        <v>867</v>
      </c>
      <c r="C252" s="996"/>
      <c r="D252" s="997"/>
      <c r="E252" s="997"/>
      <c r="F252" s="997"/>
      <c r="G252" s="997"/>
      <c r="H252" s="998"/>
      <c r="I252" s="965">
        <f t="shared" si="6"/>
        <v>0</v>
      </c>
      <c r="J252" s="996"/>
      <c r="K252" s="997"/>
      <c r="L252" s="997"/>
      <c r="M252" s="997"/>
      <c r="N252" s="997"/>
      <c r="O252" s="998"/>
      <c r="P252" s="981">
        <f t="shared" si="7"/>
        <v>0</v>
      </c>
      <c r="Q252" s="1007"/>
      <c r="R252" s="1007"/>
      <c r="S252" s="1007"/>
    </row>
    <row r="253" spans="2:19" ht="15.75" customHeight="1">
      <c r="B253" s="959" t="s">
        <v>868</v>
      </c>
      <c r="C253" s="996"/>
      <c r="D253" s="997"/>
      <c r="E253" s="997"/>
      <c r="F253" s="997"/>
      <c r="G253" s="997"/>
      <c r="H253" s="998"/>
      <c r="I253" s="965">
        <f t="shared" si="6"/>
        <v>0</v>
      </c>
      <c r="J253" s="996"/>
      <c r="K253" s="997"/>
      <c r="L253" s="997"/>
      <c r="M253" s="997"/>
      <c r="N253" s="997"/>
      <c r="O253" s="998"/>
      <c r="P253" s="981">
        <f t="shared" si="7"/>
        <v>0</v>
      </c>
      <c r="Q253" s="1007"/>
      <c r="R253" s="1007"/>
      <c r="S253" s="1007"/>
    </row>
    <row r="254" spans="2:19" ht="15.75" customHeight="1">
      <c r="B254" s="959" t="s">
        <v>869</v>
      </c>
      <c r="C254" s="996"/>
      <c r="D254" s="997"/>
      <c r="E254" s="997"/>
      <c r="F254" s="997"/>
      <c r="G254" s="997"/>
      <c r="H254" s="998"/>
      <c r="I254" s="965">
        <f t="shared" si="6"/>
        <v>0</v>
      </c>
      <c r="J254" s="996"/>
      <c r="K254" s="997"/>
      <c r="L254" s="997"/>
      <c r="M254" s="997"/>
      <c r="N254" s="997"/>
      <c r="O254" s="998"/>
      <c r="P254" s="981">
        <f t="shared" si="7"/>
        <v>0</v>
      </c>
      <c r="Q254" s="1007"/>
      <c r="R254" s="1007"/>
      <c r="S254" s="1007"/>
    </row>
    <row r="255" spans="2:19" ht="15.75" customHeight="1">
      <c r="B255" s="959" t="s">
        <v>870</v>
      </c>
      <c r="C255" s="996"/>
      <c r="D255" s="997"/>
      <c r="E255" s="997"/>
      <c r="F255" s="997"/>
      <c r="G255" s="997"/>
      <c r="H255" s="998"/>
      <c r="I255" s="965">
        <f t="shared" si="6"/>
        <v>0</v>
      </c>
      <c r="J255" s="996"/>
      <c r="K255" s="997"/>
      <c r="L255" s="997"/>
      <c r="M255" s="997"/>
      <c r="N255" s="997"/>
      <c r="O255" s="998"/>
      <c r="P255" s="981">
        <f t="shared" si="7"/>
        <v>0</v>
      </c>
      <c r="Q255" s="1007"/>
      <c r="R255" s="1007"/>
      <c r="S255" s="1007"/>
    </row>
    <row r="256" spans="2:19" ht="15.75" customHeight="1">
      <c r="B256" s="959" t="s">
        <v>871</v>
      </c>
      <c r="C256" s="996"/>
      <c r="D256" s="997"/>
      <c r="E256" s="997"/>
      <c r="F256" s="997"/>
      <c r="G256" s="997"/>
      <c r="H256" s="998"/>
      <c r="I256" s="965">
        <f t="shared" si="6"/>
        <v>0</v>
      </c>
      <c r="J256" s="996"/>
      <c r="K256" s="997"/>
      <c r="L256" s="997"/>
      <c r="M256" s="997"/>
      <c r="N256" s="997"/>
      <c r="O256" s="998"/>
      <c r="P256" s="981">
        <f t="shared" si="7"/>
        <v>0</v>
      </c>
      <c r="Q256" s="1007"/>
      <c r="R256" s="1007"/>
      <c r="S256" s="1007"/>
    </row>
    <row r="257" spans="2:19" ht="15.75" customHeight="1">
      <c r="B257" s="959" t="s">
        <v>872</v>
      </c>
      <c r="C257" s="996"/>
      <c r="D257" s="997"/>
      <c r="E257" s="997"/>
      <c r="F257" s="997"/>
      <c r="G257" s="997"/>
      <c r="H257" s="998"/>
      <c r="I257" s="965">
        <f t="shared" si="6"/>
        <v>0</v>
      </c>
      <c r="J257" s="996"/>
      <c r="K257" s="997"/>
      <c r="L257" s="997"/>
      <c r="M257" s="997"/>
      <c r="N257" s="997"/>
      <c r="O257" s="998"/>
      <c r="P257" s="981">
        <f t="shared" si="7"/>
        <v>0</v>
      </c>
      <c r="Q257" s="1007"/>
      <c r="R257" s="1007"/>
      <c r="S257" s="1007"/>
    </row>
    <row r="258" spans="2:19" ht="15.75" customHeight="1">
      <c r="B258" s="959" t="s">
        <v>873</v>
      </c>
      <c r="C258" s="996"/>
      <c r="D258" s="997"/>
      <c r="E258" s="997"/>
      <c r="F258" s="997"/>
      <c r="G258" s="997"/>
      <c r="H258" s="998"/>
      <c r="I258" s="965">
        <f t="shared" si="6"/>
        <v>0</v>
      </c>
      <c r="J258" s="996"/>
      <c r="K258" s="997"/>
      <c r="L258" s="997"/>
      <c r="M258" s="997"/>
      <c r="N258" s="997"/>
      <c r="O258" s="998"/>
      <c r="P258" s="981">
        <f t="shared" si="7"/>
        <v>0</v>
      </c>
      <c r="Q258" s="1007"/>
      <c r="R258" s="1007"/>
      <c r="S258" s="1007"/>
    </row>
    <row r="259" spans="2:19" ht="15.75" customHeight="1">
      <c r="B259" s="959" t="s">
        <v>874</v>
      </c>
      <c r="C259" s="996"/>
      <c r="D259" s="997"/>
      <c r="E259" s="997"/>
      <c r="F259" s="997"/>
      <c r="G259" s="997"/>
      <c r="H259" s="998"/>
      <c r="I259" s="965">
        <f t="shared" si="6"/>
        <v>0</v>
      </c>
      <c r="J259" s="996"/>
      <c r="K259" s="997"/>
      <c r="L259" s="997"/>
      <c r="M259" s="997"/>
      <c r="N259" s="997"/>
      <c r="O259" s="998"/>
      <c r="P259" s="981">
        <f t="shared" si="7"/>
        <v>0</v>
      </c>
      <c r="Q259" s="1007"/>
      <c r="R259" s="1007"/>
      <c r="S259" s="1007"/>
    </row>
    <row r="260" spans="2:19" ht="15.75" customHeight="1">
      <c r="B260" s="959" t="s">
        <v>875</v>
      </c>
      <c r="C260" s="996"/>
      <c r="D260" s="997"/>
      <c r="E260" s="997"/>
      <c r="F260" s="997"/>
      <c r="G260" s="997"/>
      <c r="H260" s="998"/>
      <c r="I260" s="965">
        <f t="shared" si="6"/>
        <v>0</v>
      </c>
      <c r="J260" s="996"/>
      <c r="K260" s="997"/>
      <c r="L260" s="997"/>
      <c r="M260" s="997"/>
      <c r="N260" s="997"/>
      <c r="O260" s="998"/>
      <c r="P260" s="981">
        <f t="shared" si="7"/>
        <v>0</v>
      </c>
      <c r="Q260" s="1007"/>
      <c r="R260" s="1007"/>
      <c r="S260" s="1007"/>
    </row>
    <row r="261" spans="2:19" ht="15.75" customHeight="1">
      <c r="B261" s="959" t="s">
        <v>876</v>
      </c>
      <c r="C261" s="996"/>
      <c r="D261" s="997"/>
      <c r="E261" s="997"/>
      <c r="F261" s="997"/>
      <c r="G261" s="997"/>
      <c r="H261" s="998"/>
      <c r="I261" s="965">
        <f t="shared" si="6"/>
        <v>0</v>
      </c>
      <c r="J261" s="996"/>
      <c r="K261" s="997"/>
      <c r="L261" s="997"/>
      <c r="M261" s="997"/>
      <c r="N261" s="997"/>
      <c r="O261" s="998"/>
      <c r="P261" s="981">
        <f t="shared" si="7"/>
        <v>0</v>
      </c>
      <c r="Q261" s="1007"/>
      <c r="R261" s="1007"/>
      <c r="S261" s="1007"/>
    </row>
    <row r="262" spans="2:19" ht="15.75" customHeight="1">
      <c r="B262" s="959" t="s">
        <v>877</v>
      </c>
      <c r="C262" s="996"/>
      <c r="D262" s="997"/>
      <c r="E262" s="997"/>
      <c r="F262" s="997"/>
      <c r="G262" s="997"/>
      <c r="H262" s="998"/>
      <c r="I262" s="965">
        <f t="shared" si="6"/>
        <v>0</v>
      </c>
      <c r="J262" s="996"/>
      <c r="K262" s="997"/>
      <c r="L262" s="997"/>
      <c r="M262" s="997"/>
      <c r="N262" s="997"/>
      <c r="O262" s="998"/>
      <c r="P262" s="981">
        <f t="shared" si="7"/>
        <v>0</v>
      </c>
      <c r="Q262" s="1007"/>
      <c r="R262" s="1007"/>
      <c r="S262" s="1007"/>
    </row>
    <row r="263" spans="2:19" ht="15.75" customHeight="1">
      <c r="B263" s="959" t="s">
        <v>878</v>
      </c>
      <c r="C263" s="996"/>
      <c r="D263" s="997"/>
      <c r="E263" s="997"/>
      <c r="F263" s="997"/>
      <c r="G263" s="997"/>
      <c r="H263" s="998"/>
      <c r="I263" s="965">
        <f t="shared" si="6"/>
        <v>0</v>
      </c>
      <c r="J263" s="996"/>
      <c r="K263" s="997"/>
      <c r="L263" s="997"/>
      <c r="M263" s="997"/>
      <c r="N263" s="997"/>
      <c r="O263" s="998"/>
      <c r="P263" s="981">
        <f t="shared" si="7"/>
        <v>0</v>
      </c>
      <c r="Q263" s="1007"/>
      <c r="R263" s="1007"/>
      <c r="S263" s="1007"/>
    </row>
    <row r="264" spans="2:19" ht="15.75" customHeight="1">
      <c r="B264" s="959" t="s">
        <v>879</v>
      </c>
      <c r="C264" s="996"/>
      <c r="D264" s="997"/>
      <c r="E264" s="997"/>
      <c r="F264" s="997"/>
      <c r="G264" s="997"/>
      <c r="H264" s="998"/>
      <c r="I264" s="965">
        <f t="shared" si="6"/>
        <v>0</v>
      </c>
      <c r="J264" s="996"/>
      <c r="K264" s="997"/>
      <c r="L264" s="997"/>
      <c r="M264" s="997"/>
      <c r="N264" s="997"/>
      <c r="O264" s="998"/>
      <c r="P264" s="981">
        <f t="shared" si="7"/>
        <v>0</v>
      </c>
      <c r="Q264" s="1007"/>
      <c r="R264" s="1007"/>
      <c r="S264" s="1007"/>
    </row>
    <row r="265" spans="2:19" ht="15.75" customHeight="1">
      <c r="B265" s="959" t="s">
        <v>880</v>
      </c>
      <c r="C265" s="996"/>
      <c r="D265" s="997"/>
      <c r="E265" s="997"/>
      <c r="F265" s="997"/>
      <c r="G265" s="997"/>
      <c r="H265" s="998"/>
      <c r="I265" s="965">
        <f t="shared" si="6"/>
        <v>0</v>
      </c>
      <c r="J265" s="996"/>
      <c r="K265" s="997"/>
      <c r="L265" s="997"/>
      <c r="M265" s="997"/>
      <c r="N265" s="997"/>
      <c r="O265" s="998"/>
      <c r="P265" s="981">
        <f t="shared" si="7"/>
        <v>0</v>
      </c>
      <c r="Q265" s="1007"/>
      <c r="R265" s="1007"/>
      <c r="S265" s="1007"/>
    </row>
    <row r="266" spans="2:19" ht="15.75" customHeight="1">
      <c r="B266" s="959" t="s">
        <v>881</v>
      </c>
      <c r="C266" s="996"/>
      <c r="D266" s="997"/>
      <c r="E266" s="997"/>
      <c r="F266" s="997"/>
      <c r="G266" s="997"/>
      <c r="H266" s="998"/>
      <c r="I266" s="965">
        <f t="shared" ref="I266:I329" si="8">SUM(C266:H266)</f>
        <v>0</v>
      </c>
      <c r="J266" s="996"/>
      <c r="K266" s="997"/>
      <c r="L266" s="997"/>
      <c r="M266" s="997"/>
      <c r="N266" s="997"/>
      <c r="O266" s="998"/>
      <c r="P266" s="981">
        <f t="shared" ref="P266:P329" si="9">SUM(J266:O266)</f>
        <v>0</v>
      </c>
      <c r="Q266" s="1007"/>
      <c r="R266" s="1007"/>
      <c r="S266" s="1007"/>
    </row>
    <row r="267" spans="2:19" ht="15.75" customHeight="1">
      <c r="B267" s="959" t="s">
        <v>882</v>
      </c>
      <c r="C267" s="996"/>
      <c r="D267" s="997"/>
      <c r="E267" s="997"/>
      <c r="F267" s="997"/>
      <c r="G267" s="997"/>
      <c r="H267" s="998"/>
      <c r="I267" s="965">
        <f t="shared" si="8"/>
        <v>0</v>
      </c>
      <c r="J267" s="996"/>
      <c r="K267" s="997"/>
      <c r="L267" s="997"/>
      <c r="M267" s="997"/>
      <c r="N267" s="997"/>
      <c r="O267" s="998"/>
      <c r="P267" s="981">
        <f t="shared" si="9"/>
        <v>0</v>
      </c>
      <c r="Q267" s="1007"/>
      <c r="R267" s="1007"/>
      <c r="S267" s="1007"/>
    </row>
    <row r="268" spans="2:19" ht="15.75" customHeight="1">
      <c r="B268" s="959" t="s">
        <v>883</v>
      </c>
      <c r="C268" s="996"/>
      <c r="D268" s="997"/>
      <c r="E268" s="997"/>
      <c r="F268" s="997"/>
      <c r="G268" s="997"/>
      <c r="H268" s="998"/>
      <c r="I268" s="965">
        <f t="shared" si="8"/>
        <v>0</v>
      </c>
      <c r="J268" s="996"/>
      <c r="K268" s="997"/>
      <c r="L268" s="997"/>
      <c r="M268" s="997"/>
      <c r="N268" s="997"/>
      <c r="O268" s="998"/>
      <c r="P268" s="981">
        <f t="shared" si="9"/>
        <v>0</v>
      </c>
      <c r="Q268" s="1007"/>
      <c r="R268" s="1007"/>
      <c r="S268" s="1007"/>
    </row>
    <row r="269" spans="2:19" ht="15.75" customHeight="1">
      <c r="B269" s="959" t="s">
        <v>884</v>
      </c>
      <c r="C269" s="996"/>
      <c r="D269" s="997"/>
      <c r="E269" s="997"/>
      <c r="F269" s="997"/>
      <c r="G269" s="997"/>
      <c r="H269" s="998"/>
      <c r="I269" s="965">
        <f t="shared" si="8"/>
        <v>0</v>
      </c>
      <c r="J269" s="996"/>
      <c r="K269" s="997"/>
      <c r="L269" s="997"/>
      <c r="M269" s="997"/>
      <c r="N269" s="997"/>
      <c r="O269" s="998"/>
      <c r="P269" s="981">
        <f t="shared" si="9"/>
        <v>0</v>
      </c>
      <c r="Q269" s="1007"/>
      <c r="R269" s="1007"/>
      <c r="S269" s="1007"/>
    </row>
    <row r="270" spans="2:19" ht="15.75" customHeight="1">
      <c r="B270" s="959" t="s">
        <v>885</v>
      </c>
      <c r="C270" s="996"/>
      <c r="D270" s="997"/>
      <c r="E270" s="997"/>
      <c r="F270" s="997"/>
      <c r="G270" s="997"/>
      <c r="H270" s="998"/>
      <c r="I270" s="965">
        <f t="shared" si="8"/>
        <v>0</v>
      </c>
      <c r="J270" s="996"/>
      <c r="K270" s="997"/>
      <c r="L270" s="997"/>
      <c r="M270" s="997"/>
      <c r="N270" s="997"/>
      <c r="O270" s="998"/>
      <c r="P270" s="981">
        <f t="shared" si="9"/>
        <v>0</v>
      </c>
      <c r="Q270" s="1007"/>
      <c r="R270" s="1007"/>
      <c r="S270" s="1007"/>
    </row>
    <row r="271" spans="2:19" ht="15.75" customHeight="1">
      <c r="B271" s="959" t="s">
        <v>886</v>
      </c>
      <c r="C271" s="996"/>
      <c r="D271" s="997"/>
      <c r="E271" s="997"/>
      <c r="F271" s="997"/>
      <c r="G271" s="997"/>
      <c r="H271" s="998"/>
      <c r="I271" s="965">
        <f t="shared" si="8"/>
        <v>0</v>
      </c>
      <c r="J271" s="996"/>
      <c r="K271" s="997"/>
      <c r="L271" s="997"/>
      <c r="M271" s="997"/>
      <c r="N271" s="997"/>
      <c r="O271" s="998"/>
      <c r="P271" s="981">
        <f t="shared" si="9"/>
        <v>0</v>
      </c>
      <c r="Q271" s="1007"/>
      <c r="R271" s="1007"/>
      <c r="S271" s="1007"/>
    </row>
    <row r="272" spans="2:19" ht="15.75" customHeight="1">
      <c r="B272" s="959" t="s">
        <v>887</v>
      </c>
      <c r="C272" s="996"/>
      <c r="D272" s="997"/>
      <c r="E272" s="997"/>
      <c r="F272" s="997"/>
      <c r="G272" s="997"/>
      <c r="H272" s="998"/>
      <c r="I272" s="965">
        <f t="shared" si="8"/>
        <v>0</v>
      </c>
      <c r="J272" s="996"/>
      <c r="K272" s="997"/>
      <c r="L272" s="997"/>
      <c r="M272" s="997"/>
      <c r="N272" s="997"/>
      <c r="O272" s="998"/>
      <c r="P272" s="981">
        <f t="shared" si="9"/>
        <v>0</v>
      </c>
      <c r="Q272" s="1007"/>
      <c r="R272" s="1007"/>
      <c r="S272" s="1007"/>
    </row>
    <row r="273" spans="2:19" ht="15.75" customHeight="1">
      <c r="B273" s="959" t="s">
        <v>888</v>
      </c>
      <c r="C273" s="996"/>
      <c r="D273" s="997"/>
      <c r="E273" s="997"/>
      <c r="F273" s="997"/>
      <c r="G273" s="997"/>
      <c r="H273" s="998"/>
      <c r="I273" s="965">
        <f t="shared" si="8"/>
        <v>0</v>
      </c>
      <c r="J273" s="996"/>
      <c r="K273" s="997"/>
      <c r="L273" s="997"/>
      <c r="M273" s="997"/>
      <c r="N273" s="997"/>
      <c r="O273" s="998"/>
      <c r="P273" s="981">
        <f t="shared" si="9"/>
        <v>0</v>
      </c>
      <c r="Q273" s="1007"/>
      <c r="R273" s="1007"/>
      <c r="S273" s="1007"/>
    </row>
    <row r="274" spans="2:19" ht="15.75" customHeight="1">
      <c r="B274" s="959" t="s">
        <v>889</v>
      </c>
      <c r="C274" s="996"/>
      <c r="D274" s="997"/>
      <c r="E274" s="997"/>
      <c r="F274" s="997"/>
      <c r="G274" s="997"/>
      <c r="H274" s="998"/>
      <c r="I274" s="965">
        <f t="shared" si="8"/>
        <v>0</v>
      </c>
      <c r="J274" s="996"/>
      <c r="K274" s="997"/>
      <c r="L274" s="997"/>
      <c r="M274" s="997"/>
      <c r="N274" s="997"/>
      <c r="O274" s="998"/>
      <c r="P274" s="981">
        <f t="shared" si="9"/>
        <v>0</v>
      </c>
      <c r="Q274" s="1007"/>
      <c r="R274" s="1007"/>
      <c r="S274" s="1007"/>
    </row>
    <row r="275" spans="2:19" ht="15.75" customHeight="1">
      <c r="B275" s="959" t="s">
        <v>890</v>
      </c>
      <c r="C275" s="996"/>
      <c r="D275" s="997"/>
      <c r="E275" s="997"/>
      <c r="F275" s="997"/>
      <c r="G275" s="997"/>
      <c r="H275" s="998"/>
      <c r="I275" s="965">
        <f t="shared" si="8"/>
        <v>0</v>
      </c>
      <c r="J275" s="996"/>
      <c r="K275" s="997"/>
      <c r="L275" s="997"/>
      <c r="M275" s="997"/>
      <c r="N275" s="997"/>
      <c r="O275" s="998"/>
      <c r="P275" s="981">
        <f t="shared" si="9"/>
        <v>0</v>
      </c>
      <c r="Q275" s="1007"/>
      <c r="R275" s="1007"/>
      <c r="S275" s="1007"/>
    </row>
    <row r="276" spans="2:19" ht="15.75" customHeight="1">
      <c r="B276" s="959" t="s">
        <v>891</v>
      </c>
      <c r="C276" s="996"/>
      <c r="D276" s="997"/>
      <c r="E276" s="997"/>
      <c r="F276" s="997"/>
      <c r="G276" s="997"/>
      <c r="H276" s="998"/>
      <c r="I276" s="965">
        <f t="shared" si="8"/>
        <v>0</v>
      </c>
      <c r="J276" s="996"/>
      <c r="K276" s="997"/>
      <c r="L276" s="997"/>
      <c r="M276" s="997"/>
      <c r="N276" s="997"/>
      <c r="O276" s="998"/>
      <c r="P276" s="981">
        <f t="shared" si="9"/>
        <v>0</v>
      </c>
      <c r="Q276" s="1007"/>
      <c r="R276" s="1007"/>
      <c r="S276" s="1007"/>
    </row>
    <row r="277" spans="2:19" ht="15.75" customHeight="1">
      <c r="B277" s="959" t="s">
        <v>892</v>
      </c>
      <c r="C277" s="996"/>
      <c r="D277" s="997"/>
      <c r="E277" s="997"/>
      <c r="F277" s="997"/>
      <c r="G277" s="997"/>
      <c r="H277" s="998"/>
      <c r="I277" s="965">
        <f t="shared" si="8"/>
        <v>0</v>
      </c>
      <c r="J277" s="996"/>
      <c r="K277" s="997"/>
      <c r="L277" s="997"/>
      <c r="M277" s="997"/>
      <c r="N277" s="997"/>
      <c r="O277" s="998"/>
      <c r="P277" s="981">
        <f t="shared" si="9"/>
        <v>0</v>
      </c>
      <c r="Q277" s="1007"/>
      <c r="R277" s="1007"/>
      <c r="S277" s="1007"/>
    </row>
    <row r="278" spans="2:19" ht="15.75" customHeight="1">
      <c r="B278" s="959" t="s">
        <v>893</v>
      </c>
      <c r="C278" s="996"/>
      <c r="D278" s="997"/>
      <c r="E278" s="997"/>
      <c r="F278" s="997"/>
      <c r="G278" s="997"/>
      <c r="H278" s="998"/>
      <c r="I278" s="965">
        <f t="shared" si="8"/>
        <v>0</v>
      </c>
      <c r="J278" s="996"/>
      <c r="K278" s="997"/>
      <c r="L278" s="997"/>
      <c r="M278" s="997"/>
      <c r="N278" s="997"/>
      <c r="O278" s="998"/>
      <c r="P278" s="981">
        <f t="shared" si="9"/>
        <v>0</v>
      </c>
      <c r="Q278" s="1007"/>
      <c r="R278" s="1007"/>
      <c r="S278" s="1007"/>
    </row>
    <row r="279" spans="2:19" ht="15.75" customHeight="1">
      <c r="B279" s="959" t="s">
        <v>894</v>
      </c>
      <c r="C279" s="996"/>
      <c r="D279" s="997"/>
      <c r="E279" s="997"/>
      <c r="F279" s="997"/>
      <c r="G279" s="997"/>
      <c r="H279" s="998"/>
      <c r="I279" s="965">
        <f t="shared" si="8"/>
        <v>0</v>
      </c>
      <c r="J279" s="996"/>
      <c r="K279" s="997"/>
      <c r="L279" s="997"/>
      <c r="M279" s="997"/>
      <c r="N279" s="997"/>
      <c r="O279" s="998"/>
      <c r="P279" s="981">
        <f t="shared" si="9"/>
        <v>0</v>
      </c>
      <c r="Q279" s="1007"/>
      <c r="R279" s="1007"/>
      <c r="S279" s="1007"/>
    </row>
    <row r="280" spans="2:19" ht="15.75" customHeight="1">
      <c r="B280" s="959" t="s">
        <v>895</v>
      </c>
      <c r="C280" s="996"/>
      <c r="D280" s="997"/>
      <c r="E280" s="997"/>
      <c r="F280" s="997"/>
      <c r="G280" s="997"/>
      <c r="H280" s="998"/>
      <c r="I280" s="965">
        <f t="shared" si="8"/>
        <v>0</v>
      </c>
      <c r="J280" s="996"/>
      <c r="K280" s="997"/>
      <c r="L280" s="997"/>
      <c r="M280" s="997"/>
      <c r="N280" s="997"/>
      <c r="O280" s="998"/>
      <c r="P280" s="981">
        <f t="shared" si="9"/>
        <v>0</v>
      </c>
      <c r="Q280" s="1007"/>
      <c r="R280" s="1007"/>
      <c r="S280" s="1007"/>
    </row>
    <row r="281" spans="2:19" ht="15.75" customHeight="1">
      <c r="B281" s="959" t="s">
        <v>896</v>
      </c>
      <c r="C281" s="996"/>
      <c r="D281" s="997"/>
      <c r="E281" s="997"/>
      <c r="F281" s="997"/>
      <c r="G281" s="997"/>
      <c r="H281" s="998"/>
      <c r="I281" s="965">
        <f t="shared" si="8"/>
        <v>0</v>
      </c>
      <c r="J281" s="996"/>
      <c r="K281" s="997"/>
      <c r="L281" s="997"/>
      <c r="M281" s="997"/>
      <c r="N281" s="997"/>
      <c r="O281" s="998"/>
      <c r="P281" s="981">
        <f t="shared" si="9"/>
        <v>0</v>
      </c>
      <c r="Q281" s="1007"/>
      <c r="R281" s="1007"/>
      <c r="S281" s="1007"/>
    </row>
    <row r="282" spans="2:19" ht="15.75" customHeight="1">
      <c r="B282" s="959" t="s">
        <v>897</v>
      </c>
      <c r="C282" s="996"/>
      <c r="D282" s="997"/>
      <c r="E282" s="997"/>
      <c r="F282" s="997"/>
      <c r="G282" s="997"/>
      <c r="H282" s="998"/>
      <c r="I282" s="965">
        <f t="shared" si="8"/>
        <v>0</v>
      </c>
      <c r="J282" s="996"/>
      <c r="K282" s="997"/>
      <c r="L282" s="997"/>
      <c r="M282" s="997"/>
      <c r="N282" s="997"/>
      <c r="O282" s="998"/>
      <c r="P282" s="981">
        <f t="shared" si="9"/>
        <v>0</v>
      </c>
      <c r="Q282" s="1007"/>
      <c r="R282" s="1007"/>
      <c r="S282" s="1007"/>
    </row>
    <row r="283" spans="2:19" ht="15.75" customHeight="1">
      <c r="B283" s="959" t="s">
        <v>898</v>
      </c>
      <c r="C283" s="996"/>
      <c r="D283" s="997"/>
      <c r="E283" s="997"/>
      <c r="F283" s="997"/>
      <c r="G283" s="997"/>
      <c r="H283" s="998"/>
      <c r="I283" s="965">
        <f t="shared" si="8"/>
        <v>0</v>
      </c>
      <c r="J283" s="996"/>
      <c r="K283" s="997"/>
      <c r="L283" s="997"/>
      <c r="M283" s="997"/>
      <c r="N283" s="997"/>
      <c r="O283" s="998"/>
      <c r="P283" s="981">
        <f t="shared" si="9"/>
        <v>0</v>
      </c>
      <c r="Q283" s="1007"/>
      <c r="R283" s="1007"/>
      <c r="S283" s="1007"/>
    </row>
    <row r="284" spans="2:19" ht="15.75" customHeight="1">
      <c r="B284" s="959" t="s">
        <v>899</v>
      </c>
      <c r="C284" s="996"/>
      <c r="D284" s="997"/>
      <c r="E284" s="997"/>
      <c r="F284" s="997"/>
      <c r="G284" s="997"/>
      <c r="H284" s="998"/>
      <c r="I284" s="965">
        <f t="shared" si="8"/>
        <v>0</v>
      </c>
      <c r="J284" s="996"/>
      <c r="K284" s="997"/>
      <c r="L284" s="997"/>
      <c r="M284" s="997"/>
      <c r="N284" s="997"/>
      <c r="O284" s="998"/>
      <c r="P284" s="981">
        <f t="shared" si="9"/>
        <v>0</v>
      </c>
      <c r="Q284" s="1007"/>
      <c r="R284" s="1007"/>
      <c r="S284" s="1007"/>
    </row>
    <row r="285" spans="2:19" ht="15.75" customHeight="1">
      <c r="B285" s="959" t="s">
        <v>900</v>
      </c>
      <c r="C285" s="996"/>
      <c r="D285" s="997"/>
      <c r="E285" s="997"/>
      <c r="F285" s="997"/>
      <c r="G285" s="997"/>
      <c r="H285" s="998"/>
      <c r="I285" s="965">
        <f t="shared" si="8"/>
        <v>0</v>
      </c>
      <c r="J285" s="996"/>
      <c r="K285" s="997"/>
      <c r="L285" s="997"/>
      <c r="M285" s="997"/>
      <c r="N285" s="997"/>
      <c r="O285" s="998"/>
      <c r="P285" s="981">
        <f t="shared" si="9"/>
        <v>0</v>
      </c>
      <c r="Q285" s="1007"/>
      <c r="R285" s="1007"/>
      <c r="S285" s="1007"/>
    </row>
    <row r="286" spans="2:19" ht="15.75" customHeight="1">
      <c r="B286" s="959" t="s">
        <v>901</v>
      </c>
      <c r="C286" s="996"/>
      <c r="D286" s="997"/>
      <c r="E286" s="997"/>
      <c r="F286" s="997"/>
      <c r="G286" s="997"/>
      <c r="H286" s="998"/>
      <c r="I286" s="965">
        <f t="shared" si="8"/>
        <v>0</v>
      </c>
      <c r="J286" s="996"/>
      <c r="K286" s="997"/>
      <c r="L286" s="997"/>
      <c r="M286" s="997"/>
      <c r="N286" s="997"/>
      <c r="O286" s="998"/>
      <c r="P286" s="981">
        <f t="shared" si="9"/>
        <v>0</v>
      </c>
      <c r="Q286" s="1007"/>
      <c r="R286" s="1007"/>
      <c r="S286" s="1007"/>
    </row>
    <row r="287" spans="2:19" ht="15.75" customHeight="1">
      <c r="B287" s="959" t="s">
        <v>902</v>
      </c>
      <c r="C287" s="996"/>
      <c r="D287" s="997"/>
      <c r="E287" s="997"/>
      <c r="F287" s="997"/>
      <c r="G287" s="997"/>
      <c r="H287" s="998"/>
      <c r="I287" s="965">
        <f t="shared" si="8"/>
        <v>0</v>
      </c>
      <c r="J287" s="996"/>
      <c r="K287" s="997"/>
      <c r="L287" s="997"/>
      <c r="M287" s="997"/>
      <c r="N287" s="997"/>
      <c r="O287" s="998"/>
      <c r="P287" s="981">
        <f t="shared" si="9"/>
        <v>0</v>
      </c>
      <c r="Q287" s="1007"/>
      <c r="R287" s="1007"/>
      <c r="S287" s="1007"/>
    </row>
    <row r="288" spans="2:19" ht="15.75" customHeight="1">
      <c r="B288" s="959" t="s">
        <v>903</v>
      </c>
      <c r="C288" s="996"/>
      <c r="D288" s="997"/>
      <c r="E288" s="997"/>
      <c r="F288" s="997"/>
      <c r="G288" s="997"/>
      <c r="H288" s="998"/>
      <c r="I288" s="965">
        <f t="shared" si="8"/>
        <v>0</v>
      </c>
      <c r="J288" s="996"/>
      <c r="K288" s="997"/>
      <c r="L288" s="997"/>
      <c r="M288" s="997"/>
      <c r="N288" s="997"/>
      <c r="O288" s="998"/>
      <c r="P288" s="981">
        <f t="shared" si="9"/>
        <v>0</v>
      </c>
      <c r="Q288" s="1007"/>
      <c r="R288" s="1007"/>
      <c r="S288" s="1007"/>
    </row>
    <row r="289" spans="2:19" ht="15.75" customHeight="1">
      <c r="B289" s="959" t="s">
        <v>904</v>
      </c>
      <c r="C289" s="996"/>
      <c r="D289" s="997"/>
      <c r="E289" s="997"/>
      <c r="F289" s="997"/>
      <c r="G289" s="997"/>
      <c r="H289" s="998"/>
      <c r="I289" s="965">
        <f t="shared" si="8"/>
        <v>0</v>
      </c>
      <c r="J289" s="996"/>
      <c r="K289" s="997"/>
      <c r="L289" s="997"/>
      <c r="M289" s="997"/>
      <c r="N289" s="997"/>
      <c r="O289" s="998"/>
      <c r="P289" s="981">
        <f t="shared" si="9"/>
        <v>0</v>
      </c>
      <c r="Q289" s="1007"/>
      <c r="R289" s="1007"/>
      <c r="S289" s="1007"/>
    </row>
    <row r="290" spans="2:19" ht="15.75" customHeight="1">
      <c r="B290" s="959" t="s">
        <v>905</v>
      </c>
      <c r="C290" s="996"/>
      <c r="D290" s="997"/>
      <c r="E290" s="997"/>
      <c r="F290" s="997"/>
      <c r="G290" s="997"/>
      <c r="H290" s="998"/>
      <c r="I290" s="965">
        <f t="shared" si="8"/>
        <v>0</v>
      </c>
      <c r="J290" s="996"/>
      <c r="K290" s="997"/>
      <c r="L290" s="997"/>
      <c r="M290" s="997"/>
      <c r="N290" s="997"/>
      <c r="O290" s="998"/>
      <c r="P290" s="981">
        <f t="shared" si="9"/>
        <v>0</v>
      </c>
      <c r="Q290" s="1007"/>
      <c r="R290" s="1007"/>
      <c r="S290" s="1007"/>
    </row>
    <row r="291" spans="2:19" ht="15.75" customHeight="1">
      <c r="B291" s="959" t="s">
        <v>906</v>
      </c>
      <c r="C291" s="996"/>
      <c r="D291" s="997"/>
      <c r="E291" s="997"/>
      <c r="F291" s="997"/>
      <c r="G291" s="997"/>
      <c r="H291" s="998"/>
      <c r="I291" s="965">
        <f t="shared" si="8"/>
        <v>0</v>
      </c>
      <c r="J291" s="996"/>
      <c r="K291" s="997"/>
      <c r="L291" s="997"/>
      <c r="M291" s="997"/>
      <c r="N291" s="997"/>
      <c r="O291" s="998"/>
      <c r="P291" s="981">
        <f t="shared" si="9"/>
        <v>0</v>
      </c>
      <c r="Q291" s="1007"/>
      <c r="R291" s="1007"/>
      <c r="S291" s="1007"/>
    </row>
    <row r="292" spans="2:19" ht="15.75" customHeight="1">
      <c r="B292" s="959" t="s">
        <v>907</v>
      </c>
      <c r="C292" s="996"/>
      <c r="D292" s="997"/>
      <c r="E292" s="997"/>
      <c r="F292" s="997"/>
      <c r="G292" s="997"/>
      <c r="H292" s="998"/>
      <c r="I292" s="965">
        <f t="shared" si="8"/>
        <v>0</v>
      </c>
      <c r="J292" s="996"/>
      <c r="K292" s="997"/>
      <c r="L292" s="997"/>
      <c r="M292" s="997"/>
      <c r="N292" s="997"/>
      <c r="O292" s="998"/>
      <c r="P292" s="981">
        <f t="shared" si="9"/>
        <v>0</v>
      </c>
      <c r="Q292" s="1007"/>
      <c r="R292" s="1007"/>
      <c r="S292" s="1007"/>
    </row>
    <row r="293" spans="2:19" ht="15.75" customHeight="1">
      <c r="B293" s="959" t="s">
        <v>908</v>
      </c>
      <c r="C293" s="996"/>
      <c r="D293" s="997"/>
      <c r="E293" s="997"/>
      <c r="F293" s="997"/>
      <c r="G293" s="997"/>
      <c r="H293" s="998"/>
      <c r="I293" s="965">
        <f t="shared" si="8"/>
        <v>0</v>
      </c>
      <c r="J293" s="996"/>
      <c r="K293" s="997"/>
      <c r="L293" s="997"/>
      <c r="M293" s="997"/>
      <c r="N293" s="997"/>
      <c r="O293" s="998"/>
      <c r="P293" s="981">
        <f t="shared" si="9"/>
        <v>0</v>
      </c>
      <c r="Q293" s="1007"/>
      <c r="R293" s="1007"/>
      <c r="S293" s="1007"/>
    </row>
    <row r="294" spans="2:19" ht="15.75" customHeight="1">
      <c r="B294" s="959" t="s">
        <v>909</v>
      </c>
      <c r="C294" s="996"/>
      <c r="D294" s="997"/>
      <c r="E294" s="997"/>
      <c r="F294" s="997"/>
      <c r="G294" s="997"/>
      <c r="H294" s="998"/>
      <c r="I294" s="965">
        <f t="shared" si="8"/>
        <v>0</v>
      </c>
      <c r="J294" s="996"/>
      <c r="K294" s="997"/>
      <c r="L294" s="997"/>
      <c r="M294" s="997"/>
      <c r="N294" s="997"/>
      <c r="O294" s="998"/>
      <c r="P294" s="981">
        <f t="shared" si="9"/>
        <v>0</v>
      </c>
      <c r="Q294" s="1007"/>
      <c r="R294" s="1007"/>
      <c r="S294" s="1007"/>
    </row>
    <row r="295" spans="2:19" ht="15.75" customHeight="1">
      <c r="B295" s="959" t="s">
        <v>910</v>
      </c>
      <c r="C295" s="996"/>
      <c r="D295" s="997"/>
      <c r="E295" s="997"/>
      <c r="F295" s="997"/>
      <c r="G295" s="997"/>
      <c r="H295" s="998"/>
      <c r="I295" s="965">
        <f t="shared" si="8"/>
        <v>0</v>
      </c>
      <c r="J295" s="996"/>
      <c r="K295" s="997"/>
      <c r="L295" s="997"/>
      <c r="M295" s="997"/>
      <c r="N295" s="997"/>
      <c r="O295" s="998"/>
      <c r="P295" s="981">
        <f t="shared" si="9"/>
        <v>0</v>
      </c>
      <c r="Q295" s="1007"/>
      <c r="R295" s="1007"/>
      <c r="S295" s="1007"/>
    </row>
    <row r="296" spans="2:19" ht="15.75" customHeight="1">
      <c r="B296" s="959" t="s">
        <v>911</v>
      </c>
      <c r="C296" s="996"/>
      <c r="D296" s="997"/>
      <c r="E296" s="997"/>
      <c r="F296" s="997"/>
      <c r="G296" s="997"/>
      <c r="H296" s="998"/>
      <c r="I296" s="965">
        <f t="shared" si="8"/>
        <v>0</v>
      </c>
      <c r="J296" s="996"/>
      <c r="K296" s="997"/>
      <c r="L296" s="997"/>
      <c r="M296" s="997"/>
      <c r="N296" s="997"/>
      <c r="O296" s="998"/>
      <c r="P296" s="981">
        <f t="shared" si="9"/>
        <v>0</v>
      </c>
      <c r="Q296" s="1007"/>
      <c r="R296" s="1007"/>
      <c r="S296" s="1007"/>
    </row>
    <row r="297" spans="2:19" ht="15.75" customHeight="1">
      <c r="B297" s="959" t="s">
        <v>912</v>
      </c>
      <c r="C297" s="996"/>
      <c r="D297" s="997"/>
      <c r="E297" s="997"/>
      <c r="F297" s="997"/>
      <c r="G297" s="997"/>
      <c r="H297" s="998"/>
      <c r="I297" s="965">
        <f t="shared" si="8"/>
        <v>0</v>
      </c>
      <c r="J297" s="996"/>
      <c r="K297" s="997"/>
      <c r="L297" s="997"/>
      <c r="M297" s="997"/>
      <c r="N297" s="997"/>
      <c r="O297" s="998"/>
      <c r="P297" s="981">
        <f t="shared" si="9"/>
        <v>0</v>
      </c>
      <c r="Q297" s="1007"/>
      <c r="R297" s="1007"/>
      <c r="S297" s="1007"/>
    </row>
    <row r="298" spans="2:19" ht="15.75" customHeight="1">
      <c r="B298" s="959" t="s">
        <v>913</v>
      </c>
      <c r="C298" s="996"/>
      <c r="D298" s="997"/>
      <c r="E298" s="997"/>
      <c r="F298" s="997"/>
      <c r="G298" s="997"/>
      <c r="H298" s="998"/>
      <c r="I298" s="965">
        <f t="shared" si="8"/>
        <v>0</v>
      </c>
      <c r="J298" s="996"/>
      <c r="K298" s="997"/>
      <c r="L298" s="997"/>
      <c r="M298" s="997"/>
      <c r="N298" s="997"/>
      <c r="O298" s="998"/>
      <c r="P298" s="981">
        <f t="shared" si="9"/>
        <v>0</v>
      </c>
      <c r="Q298" s="1007"/>
      <c r="R298" s="1007"/>
      <c r="S298" s="1007"/>
    </row>
    <row r="299" spans="2:19" ht="15.75" customHeight="1">
      <c r="B299" s="959" t="s">
        <v>914</v>
      </c>
      <c r="C299" s="996"/>
      <c r="D299" s="997"/>
      <c r="E299" s="997"/>
      <c r="F299" s="997"/>
      <c r="G299" s="997"/>
      <c r="H299" s="998"/>
      <c r="I299" s="965">
        <f t="shared" si="8"/>
        <v>0</v>
      </c>
      <c r="J299" s="996"/>
      <c r="K299" s="997"/>
      <c r="L299" s="997"/>
      <c r="M299" s="997"/>
      <c r="N299" s="997"/>
      <c r="O299" s="998"/>
      <c r="P299" s="981">
        <f t="shared" si="9"/>
        <v>0</v>
      </c>
      <c r="Q299" s="1007"/>
      <c r="R299" s="1007"/>
      <c r="S299" s="1007"/>
    </row>
    <row r="300" spans="2:19" ht="15.75" customHeight="1">
      <c r="B300" s="959" t="s">
        <v>915</v>
      </c>
      <c r="C300" s="996"/>
      <c r="D300" s="997"/>
      <c r="E300" s="997"/>
      <c r="F300" s="997"/>
      <c r="G300" s="997"/>
      <c r="H300" s="998"/>
      <c r="I300" s="965">
        <f t="shared" si="8"/>
        <v>0</v>
      </c>
      <c r="J300" s="996"/>
      <c r="K300" s="997"/>
      <c r="L300" s="997"/>
      <c r="M300" s="997"/>
      <c r="N300" s="997"/>
      <c r="O300" s="998"/>
      <c r="P300" s="981">
        <f t="shared" si="9"/>
        <v>0</v>
      </c>
      <c r="Q300" s="1007"/>
      <c r="R300" s="1007"/>
      <c r="S300" s="1007"/>
    </row>
    <row r="301" spans="2:19" ht="15.75" customHeight="1">
      <c r="B301" s="959" t="s">
        <v>916</v>
      </c>
      <c r="C301" s="996"/>
      <c r="D301" s="997"/>
      <c r="E301" s="997"/>
      <c r="F301" s="997"/>
      <c r="G301" s="997"/>
      <c r="H301" s="998"/>
      <c r="I301" s="965">
        <f t="shared" si="8"/>
        <v>0</v>
      </c>
      <c r="J301" s="996"/>
      <c r="K301" s="997"/>
      <c r="L301" s="997"/>
      <c r="M301" s="997"/>
      <c r="N301" s="997"/>
      <c r="O301" s="998"/>
      <c r="P301" s="981">
        <f t="shared" si="9"/>
        <v>0</v>
      </c>
      <c r="Q301" s="1007"/>
      <c r="R301" s="1007"/>
      <c r="S301" s="1007"/>
    </row>
    <row r="302" spans="2:19" ht="15.75" customHeight="1">
      <c r="B302" s="959" t="s">
        <v>917</v>
      </c>
      <c r="C302" s="996"/>
      <c r="D302" s="997"/>
      <c r="E302" s="997"/>
      <c r="F302" s="997"/>
      <c r="G302" s="997"/>
      <c r="H302" s="998"/>
      <c r="I302" s="965">
        <f t="shared" si="8"/>
        <v>0</v>
      </c>
      <c r="J302" s="996"/>
      <c r="K302" s="997"/>
      <c r="L302" s="997"/>
      <c r="M302" s="997"/>
      <c r="N302" s="997"/>
      <c r="O302" s="998"/>
      <c r="P302" s="981">
        <f t="shared" si="9"/>
        <v>0</v>
      </c>
      <c r="Q302" s="1007"/>
      <c r="R302" s="1007"/>
      <c r="S302" s="1007"/>
    </row>
    <row r="303" spans="2:19" ht="15.75" customHeight="1">
      <c r="B303" s="959" t="s">
        <v>918</v>
      </c>
      <c r="C303" s="996"/>
      <c r="D303" s="997"/>
      <c r="E303" s="997"/>
      <c r="F303" s="997"/>
      <c r="G303" s="997"/>
      <c r="H303" s="998"/>
      <c r="I303" s="965">
        <f t="shared" si="8"/>
        <v>0</v>
      </c>
      <c r="J303" s="996"/>
      <c r="K303" s="997"/>
      <c r="L303" s="997"/>
      <c r="M303" s="997"/>
      <c r="N303" s="997"/>
      <c r="O303" s="998"/>
      <c r="P303" s="981">
        <f t="shared" si="9"/>
        <v>0</v>
      </c>
      <c r="Q303" s="1007"/>
      <c r="R303" s="1007"/>
      <c r="S303" s="1007"/>
    </row>
    <row r="304" spans="2:19" ht="15.75" customHeight="1">
      <c r="B304" s="959" t="s">
        <v>919</v>
      </c>
      <c r="C304" s="996"/>
      <c r="D304" s="997"/>
      <c r="E304" s="997"/>
      <c r="F304" s="997"/>
      <c r="G304" s="997"/>
      <c r="H304" s="998"/>
      <c r="I304" s="965">
        <f t="shared" si="8"/>
        <v>0</v>
      </c>
      <c r="J304" s="996"/>
      <c r="K304" s="997"/>
      <c r="L304" s="997"/>
      <c r="M304" s="997"/>
      <c r="N304" s="997"/>
      <c r="O304" s="998"/>
      <c r="P304" s="981">
        <f t="shared" si="9"/>
        <v>0</v>
      </c>
      <c r="Q304" s="1007"/>
      <c r="R304" s="1007"/>
      <c r="S304" s="1007"/>
    </row>
    <row r="305" spans="2:19" ht="15.75" customHeight="1">
      <c r="B305" s="959" t="s">
        <v>920</v>
      </c>
      <c r="C305" s="996"/>
      <c r="D305" s="997"/>
      <c r="E305" s="997"/>
      <c r="F305" s="997"/>
      <c r="G305" s="997"/>
      <c r="H305" s="998"/>
      <c r="I305" s="965">
        <f t="shared" si="8"/>
        <v>0</v>
      </c>
      <c r="J305" s="996"/>
      <c r="K305" s="997"/>
      <c r="L305" s="997"/>
      <c r="M305" s="997"/>
      <c r="N305" s="997"/>
      <c r="O305" s="998"/>
      <c r="P305" s="981">
        <f t="shared" si="9"/>
        <v>0</v>
      </c>
      <c r="Q305" s="1007"/>
      <c r="R305" s="1007"/>
      <c r="S305" s="1007"/>
    </row>
    <row r="306" spans="2:19" ht="15.75" customHeight="1">
      <c r="B306" s="959" t="s">
        <v>921</v>
      </c>
      <c r="C306" s="996"/>
      <c r="D306" s="997"/>
      <c r="E306" s="997"/>
      <c r="F306" s="997"/>
      <c r="G306" s="997"/>
      <c r="H306" s="998"/>
      <c r="I306" s="965">
        <f t="shared" si="8"/>
        <v>0</v>
      </c>
      <c r="J306" s="996"/>
      <c r="K306" s="997"/>
      <c r="L306" s="997"/>
      <c r="M306" s="997"/>
      <c r="N306" s="997"/>
      <c r="O306" s="998"/>
      <c r="P306" s="981">
        <f t="shared" si="9"/>
        <v>0</v>
      </c>
      <c r="Q306" s="1007"/>
      <c r="R306" s="1007"/>
      <c r="S306" s="1007"/>
    </row>
    <row r="307" spans="2:19" ht="15.75" customHeight="1">
      <c r="B307" s="959" t="s">
        <v>922</v>
      </c>
      <c r="C307" s="996"/>
      <c r="D307" s="997"/>
      <c r="E307" s="997"/>
      <c r="F307" s="997"/>
      <c r="G307" s="997"/>
      <c r="H307" s="998"/>
      <c r="I307" s="965">
        <f t="shared" si="8"/>
        <v>0</v>
      </c>
      <c r="J307" s="996"/>
      <c r="K307" s="997"/>
      <c r="L307" s="997"/>
      <c r="M307" s="997"/>
      <c r="N307" s="997"/>
      <c r="O307" s="998"/>
      <c r="P307" s="981">
        <f t="shared" si="9"/>
        <v>0</v>
      </c>
      <c r="Q307" s="1007"/>
      <c r="R307" s="1007"/>
      <c r="S307" s="1007"/>
    </row>
    <row r="308" spans="2:19" ht="15.75" customHeight="1">
      <c r="B308" s="959" t="s">
        <v>923</v>
      </c>
      <c r="C308" s="996"/>
      <c r="D308" s="997"/>
      <c r="E308" s="997"/>
      <c r="F308" s="997"/>
      <c r="G308" s="997"/>
      <c r="H308" s="998"/>
      <c r="I308" s="965">
        <f t="shared" si="8"/>
        <v>0</v>
      </c>
      <c r="J308" s="996"/>
      <c r="K308" s="997"/>
      <c r="L308" s="997"/>
      <c r="M308" s="997"/>
      <c r="N308" s="997"/>
      <c r="O308" s="998"/>
      <c r="P308" s="981">
        <f t="shared" si="9"/>
        <v>0</v>
      </c>
      <c r="Q308" s="1007"/>
      <c r="R308" s="1007"/>
      <c r="S308" s="1007"/>
    </row>
    <row r="309" spans="2:19" ht="15.75" customHeight="1">
      <c r="B309" s="959" t="s">
        <v>924</v>
      </c>
      <c r="C309" s="996"/>
      <c r="D309" s="997"/>
      <c r="E309" s="997"/>
      <c r="F309" s="997"/>
      <c r="G309" s="997"/>
      <c r="H309" s="998"/>
      <c r="I309" s="965">
        <f t="shared" si="8"/>
        <v>0</v>
      </c>
      <c r="J309" s="996"/>
      <c r="K309" s="997"/>
      <c r="L309" s="997"/>
      <c r="M309" s="997"/>
      <c r="N309" s="997"/>
      <c r="O309" s="998"/>
      <c r="P309" s="981">
        <f t="shared" si="9"/>
        <v>0</v>
      </c>
      <c r="Q309" s="1007"/>
      <c r="R309" s="1007"/>
      <c r="S309" s="1007"/>
    </row>
    <row r="310" spans="2:19" ht="15.75" customHeight="1">
      <c r="B310" s="959" t="s">
        <v>925</v>
      </c>
      <c r="C310" s="996"/>
      <c r="D310" s="997"/>
      <c r="E310" s="997"/>
      <c r="F310" s="997"/>
      <c r="G310" s="997"/>
      <c r="H310" s="998"/>
      <c r="I310" s="965">
        <f t="shared" si="8"/>
        <v>0</v>
      </c>
      <c r="J310" s="996"/>
      <c r="K310" s="997"/>
      <c r="L310" s="997"/>
      <c r="M310" s="997"/>
      <c r="N310" s="997"/>
      <c r="O310" s="998"/>
      <c r="P310" s="981">
        <f t="shared" si="9"/>
        <v>0</v>
      </c>
      <c r="Q310" s="1007"/>
      <c r="R310" s="1007"/>
      <c r="S310" s="1007"/>
    </row>
    <row r="311" spans="2:19" ht="15.75" customHeight="1">
      <c r="B311" s="959" t="s">
        <v>926</v>
      </c>
      <c r="C311" s="996"/>
      <c r="D311" s="997"/>
      <c r="E311" s="997"/>
      <c r="F311" s="997"/>
      <c r="G311" s="997"/>
      <c r="H311" s="998"/>
      <c r="I311" s="965">
        <f t="shared" si="8"/>
        <v>0</v>
      </c>
      <c r="J311" s="996"/>
      <c r="K311" s="997"/>
      <c r="L311" s="997"/>
      <c r="M311" s="997"/>
      <c r="N311" s="997"/>
      <c r="O311" s="998"/>
      <c r="P311" s="981">
        <f t="shared" si="9"/>
        <v>0</v>
      </c>
      <c r="Q311" s="1007"/>
      <c r="R311" s="1007"/>
      <c r="S311" s="1007"/>
    </row>
    <row r="312" spans="2:19" ht="15.75" customHeight="1">
      <c r="B312" s="959" t="s">
        <v>927</v>
      </c>
      <c r="C312" s="996"/>
      <c r="D312" s="997"/>
      <c r="E312" s="997"/>
      <c r="F312" s="997"/>
      <c r="G312" s="997"/>
      <c r="H312" s="998"/>
      <c r="I312" s="965">
        <f t="shared" si="8"/>
        <v>0</v>
      </c>
      <c r="J312" s="996"/>
      <c r="K312" s="997"/>
      <c r="L312" s="997"/>
      <c r="M312" s="997"/>
      <c r="N312" s="997"/>
      <c r="O312" s="998"/>
      <c r="P312" s="981">
        <f t="shared" si="9"/>
        <v>0</v>
      </c>
      <c r="Q312" s="1007"/>
      <c r="R312" s="1007"/>
      <c r="S312" s="1007"/>
    </row>
    <row r="313" spans="2:19" ht="15.75" customHeight="1">
      <c r="B313" s="959" t="s">
        <v>928</v>
      </c>
      <c r="C313" s="996"/>
      <c r="D313" s="997"/>
      <c r="E313" s="997"/>
      <c r="F313" s="997"/>
      <c r="G313" s="997"/>
      <c r="H313" s="998"/>
      <c r="I313" s="965">
        <f t="shared" si="8"/>
        <v>0</v>
      </c>
      <c r="J313" s="996"/>
      <c r="K313" s="997"/>
      <c r="L313" s="997"/>
      <c r="M313" s="997"/>
      <c r="N313" s="997"/>
      <c r="O313" s="998"/>
      <c r="P313" s="981">
        <f t="shared" si="9"/>
        <v>0</v>
      </c>
      <c r="Q313" s="1007"/>
      <c r="R313" s="1007"/>
      <c r="S313" s="1007"/>
    </row>
    <row r="314" spans="2:19" ht="15.75" customHeight="1">
      <c r="B314" s="959" t="s">
        <v>929</v>
      </c>
      <c r="C314" s="996"/>
      <c r="D314" s="997"/>
      <c r="E314" s="997"/>
      <c r="F314" s="997"/>
      <c r="G314" s="997"/>
      <c r="H314" s="998"/>
      <c r="I314" s="965">
        <f t="shared" si="8"/>
        <v>0</v>
      </c>
      <c r="J314" s="996"/>
      <c r="K314" s="997"/>
      <c r="L314" s="997"/>
      <c r="M314" s="997"/>
      <c r="N314" s="997"/>
      <c r="O314" s="998"/>
      <c r="P314" s="981">
        <f t="shared" si="9"/>
        <v>0</v>
      </c>
      <c r="Q314" s="1007"/>
      <c r="R314" s="1007"/>
      <c r="S314" s="1007"/>
    </row>
    <row r="315" spans="2:19" ht="15.75" customHeight="1">
      <c r="B315" s="959" t="s">
        <v>930</v>
      </c>
      <c r="C315" s="996"/>
      <c r="D315" s="997"/>
      <c r="E315" s="997"/>
      <c r="F315" s="997"/>
      <c r="G315" s="997"/>
      <c r="H315" s="998"/>
      <c r="I315" s="965">
        <f t="shared" si="8"/>
        <v>0</v>
      </c>
      <c r="J315" s="996"/>
      <c r="K315" s="997"/>
      <c r="L315" s="997"/>
      <c r="M315" s="997"/>
      <c r="N315" s="997"/>
      <c r="O315" s="998"/>
      <c r="P315" s="981">
        <f t="shared" si="9"/>
        <v>0</v>
      </c>
      <c r="Q315" s="1007"/>
      <c r="R315" s="1007"/>
      <c r="S315" s="1007"/>
    </row>
    <row r="316" spans="2:19" ht="15.75" customHeight="1">
      <c r="B316" s="959" t="s">
        <v>931</v>
      </c>
      <c r="C316" s="996"/>
      <c r="D316" s="997"/>
      <c r="E316" s="997"/>
      <c r="F316" s="997"/>
      <c r="G316" s="997"/>
      <c r="H316" s="998"/>
      <c r="I316" s="965">
        <f t="shared" si="8"/>
        <v>0</v>
      </c>
      <c r="J316" s="996"/>
      <c r="K316" s="997"/>
      <c r="L316" s="997"/>
      <c r="M316" s="997"/>
      <c r="N316" s="997"/>
      <c r="O316" s="998"/>
      <c r="P316" s="981">
        <f t="shared" si="9"/>
        <v>0</v>
      </c>
      <c r="Q316" s="1007"/>
      <c r="R316" s="1007"/>
      <c r="S316" s="1007"/>
    </row>
    <row r="317" spans="2:19" ht="15.75" customHeight="1">
      <c r="B317" s="959" t="s">
        <v>932</v>
      </c>
      <c r="C317" s="996"/>
      <c r="D317" s="997"/>
      <c r="E317" s="997"/>
      <c r="F317" s="997"/>
      <c r="G317" s="997"/>
      <c r="H317" s="998"/>
      <c r="I317" s="965">
        <f t="shared" si="8"/>
        <v>0</v>
      </c>
      <c r="J317" s="996"/>
      <c r="K317" s="997"/>
      <c r="L317" s="997"/>
      <c r="M317" s="997"/>
      <c r="N317" s="997"/>
      <c r="O317" s="998"/>
      <c r="P317" s="981">
        <f t="shared" si="9"/>
        <v>0</v>
      </c>
      <c r="Q317" s="1007"/>
      <c r="R317" s="1007"/>
      <c r="S317" s="1007"/>
    </row>
    <row r="318" spans="2:19" ht="15.75" customHeight="1">
      <c r="B318" s="959" t="s">
        <v>933</v>
      </c>
      <c r="C318" s="996"/>
      <c r="D318" s="997"/>
      <c r="E318" s="997"/>
      <c r="F318" s="997"/>
      <c r="G318" s="997"/>
      <c r="H318" s="998"/>
      <c r="I318" s="965">
        <f t="shared" si="8"/>
        <v>0</v>
      </c>
      <c r="J318" s="996"/>
      <c r="K318" s="997"/>
      <c r="L318" s="997"/>
      <c r="M318" s="997"/>
      <c r="N318" s="997"/>
      <c r="O318" s="998"/>
      <c r="P318" s="981">
        <f t="shared" si="9"/>
        <v>0</v>
      </c>
      <c r="Q318" s="1007"/>
      <c r="R318" s="1007"/>
      <c r="S318" s="1007"/>
    </row>
    <row r="319" spans="2:19" ht="15.75" customHeight="1">
      <c r="B319" s="959" t="s">
        <v>934</v>
      </c>
      <c r="C319" s="996"/>
      <c r="D319" s="997"/>
      <c r="E319" s="997"/>
      <c r="F319" s="997"/>
      <c r="G319" s="997"/>
      <c r="H319" s="998"/>
      <c r="I319" s="965">
        <f t="shared" si="8"/>
        <v>0</v>
      </c>
      <c r="J319" s="996"/>
      <c r="K319" s="997"/>
      <c r="L319" s="997"/>
      <c r="M319" s="997"/>
      <c r="N319" s="997"/>
      <c r="O319" s="998"/>
      <c r="P319" s="981">
        <f t="shared" si="9"/>
        <v>0</v>
      </c>
      <c r="Q319" s="1007"/>
      <c r="R319" s="1007"/>
      <c r="S319" s="1007"/>
    </row>
    <row r="320" spans="2:19" ht="15.75" customHeight="1">
      <c r="B320" s="959" t="s">
        <v>935</v>
      </c>
      <c r="C320" s="996"/>
      <c r="D320" s="997"/>
      <c r="E320" s="997"/>
      <c r="F320" s="997"/>
      <c r="G320" s="997"/>
      <c r="H320" s="998"/>
      <c r="I320" s="965">
        <f t="shared" si="8"/>
        <v>0</v>
      </c>
      <c r="J320" s="996"/>
      <c r="K320" s="997"/>
      <c r="L320" s="997"/>
      <c r="M320" s="997"/>
      <c r="N320" s="997"/>
      <c r="O320" s="998"/>
      <c r="P320" s="981">
        <f t="shared" si="9"/>
        <v>0</v>
      </c>
      <c r="Q320" s="1007"/>
      <c r="R320" s="1007"/>
      <c r="S320" s="1007"/>
    </row>
    <row r="321" spans="2:19" ht="15.75" customHeight="1">
      <c r="B321" s="959" t="s">
        <v>936</v>
      </c>
      <c r="C321" s="996"/>
      <c r="D321" s="997"/>
      <c r="E321" s="997"/>
      <c r="F321" s="997"/>
      <c r="G321" s="997"/>
      <c r="H321" s="998"/>
      <c r="I321" s="965">
        <f t="shared" si="8"/>
        <v>0</v>
      </c>
      <c r="J321" s="996"/>
      <c r="K321" s="997"/>
      <c r="L321" s="997"/>
      <c r="M321" s="997"/>
      <c r="N321" s="997"/>
      <c r="O321" s="998"/>
      <c r="P321" s="981">
        <f t="shared" si="9"/>
        <v>0</v>
      </c>
      <c r="Q321" s="1007"/>
      <c r="R321" s="1007"/>
      <c r="S321" s="1007"/>
    </row>
    <row r="322" spans="2:19" ht="15.75" customHeight="1">
      <c r="B322" s="959" t="s">
        <v>937</v>
      </c>
      <c r="C322" s="996"/>
      <c r="D322" s="997"/>
      <c r="E322" s="997"/>
      <c r="F322" s="997"/>
      <c r="G322" s="997"/>
      <c r="H322" s="998"/>
      <c r="I322" s="965">
        <f t="shared" si="8"/>
        <v>0</v>
      </c>
      <c r="J322" s="996"/>
      <c r="K322" s="997"/>
      <c r="L322" s="997"/>
      <c r="M322" s="997"/>
      <c r="N322" s="997"/>
      <c r="O322" s="998"/>
      <c r="P322" s="981">
        <f t="shared" si="9"/>
        <v>0</v>
      </c>
      <c r="Q322" s="1007"/>
      <c r="R322" s="1007"/>
      <c r="S322" s="1007"/>
    </row>
    <row r="323" spans="2:19" ht="15.75" customHeight="1">
      <c r="B323" s="959" t="s">
        <v>938</v>
      </c>
      <c r="C323" s="996"/>
      <c r="D323" s="997"/>
      <c r="E323" s="997"/>
      <c r="F323" s="997"/>
      <c r="G323" s="997"/>
      <c r="H323" s="998"/>
      <c r="I323" s="965">
        <f t="shared" si="8"/>
        <v>0</v>
      </c>
      <c r="J323" s="996"/>
      <c r="K323" s="997"/>
      <c r="L323" s="997"/>
      <c r="M323" s="997"/>
      <c r="N323" s="997"/>
      <c r="O323" s="998"/>
      <c r="P323" s="981">
        <f t="shared" si="9"/>
        <v>0</v>
      </c>
      <c r="Q323" s="1007"/>
      <c r="R323" s="1007"/>
      <c r="S323" s="1007"/>
    </row>
    <row r="324" spans="2:19" ht="15.75" customHeight="1">
      <c r="B324" s="959" t="s">
        <v>939</v>
      </c>
      <c r="C324" s="996"/>
      <c r="D324" s="997"/>
      <c r="E324" s="997"/>
      <c r="F324" s="997"/>
      <c r="G324" s="997"/>
      <c r="H324" s="998"/>
      <c r="I324" s="965">
        <f t="shared" si="8"/>
        <v>0</v>
      </c>
      <c r="J324" s="996"/>
      <c r="K324" s="997"/>
      <c r="L324" s="997"/>
      <c r="M324" s="997"/>
      <c r="N324" s="997"/>
      <c r="O324" s="998"/>
      <c r="P324" s="981">
        <f t="shared" si="9"/>
        <v>0</v>
      </c>
      <c r="Q324" s="1007"/>
      <c r="R324" s="1007"/>
      <c r="S324" s="1007"/>
    </row>
    <row r="325" spans="2:19" ht="15.75" customHeight="1">
      <c r="B325" s="959" t="s">
        <v>940</v>
      </c>
      <c r="C325" s="996"/>
      <c r="D325" s="997"/>
      <c r="E325" s="997"/>
      <c r="F325" s="997"/>
      <c r="G325" s="997"/>
      <c r="H325" s="998"/>
      <c r="I325" s="965">
        <f t="shared" si="8"/>
        <v>0</v>
      </c>
      <c r="J325" s="996"/>
      <c r="K325" s="997"/>
      <c r="L325" s="997"/>
      <c r="M325" s="997"/>
      <c r="N325" s="997"/>
      <c r="O325" s="998"/>
      <c r="P325" s="981">
        <f t="shared" si="9"/>
        <v>0</v>
      </c>
      <c r="Q325" s="1007"/>
      <c r="R325" s="1007"/>
      <c r="S325" s="1007"/>
    </row>
    <row r="326" spans="2:19" ht="15.75" customHeight="1">
      <c r="B326" s="959" t="s">
        <v>941</v>
      </c>
      <c r="C326" s="996"/>
      <c r="D326" s="997"/>
      <c r="E326" s="997"/>
      <c r="F326" s="997"/>
      <c r="G326" s="997"/>
      <c r="H326" s="998"/>
      <c r="I326" s="965">
        <f t="shared" si="8"/>
        <v>0</v>
      </c>
      <c r="J326" s="996"/>
      <c r="K326" s="997"/>
      <c r="L326" s="997"/>
      <c r="M326" s="997"/>
      <c r="N326" s="997"/>
      <c r="O326" s="998"/>
      <c r="P326" s="981">
        <f t="shared" si="9"/>
        <v>0</v>
      </c>
      <c r="Q326" s="1007"/>
      <c r="R326" s="1007"/>
      <c r="S326" s="1007"/>
    </row>
    <row r="327" spans="2:19" ht="15.75" customHeight="1">
      <c r="B327" s="959" t="s">
        <v>942</v>
      </c>
      <c r="C327" s="996"/>
      <c r="D327" s="997"/>
      <c r="E327" s="997"/>
      <c r="F327" s="997"/>
      <c r="G327" s="997"/>
      <c r="H327" s="998"/>
      <c r="I327" s="965">
        <f t="shared" si="8"/>
        <v>0</v>
      </c>
      <c r="J327" s="996"/>
      <c r="K327" s="997"/>
      <c r="L327" s="997"/>
      <c r="M327" s="997"/>
      <c r="N327" s="997"/>
      <c r="O327" s="998"/>
      <c r="P327" s="981">
        <f t="shared" si="9"/>
        <v>0</v>
      </c>
      <c r="Q327" s="1007"/>
      <c r="R327" s="1007"/>
      <c r="S327" s="1007"/>
    </row>
    <row r="328" spans="2:19" ht="15.75" customHeight="1">
      <c r="B328" s="959" t="s">
        <v>943</v>
      </c>
      <c r="C328" s="996"/>
      <c r="D328" s="997"/>
      <c r="E328" s="997"/>
      <c r="F328" s="997"/>
      <c r="G328" s="997"/>
      <c r="H328" s="998"/>
      <c r="I328" s="965">
        <f t="shared" si="8"/>
        <v>0</v>
      </c>
      <c r="J328" s="996"/>
      <c r="K328" s="997"/>
      <c r="L328" s="997"/>
      <c r="M328" s="997"/>
      <c r="N328" s="997"/>
      <c r="O328" s="998"/>
      <c r="P328" s="981">
        <f t="shared" si="9"/>
        <v>0</v>
      </c>
      <c r="Q328" s="1007"/>
      <c r="R328" s="1007"/>
      <c r="S328" s="1007"/>
    </row>
    <row r="329" spans="2:19" ht="15.75" customHeight="1">
      <c r="B329" s="959" t="s">
        <v>944</v>
      </c>
      <c r="C329" s="996"/>
      <c r="D329" s="997"/>
      <c r="E329" s="997"/>
      <c r="F329" s="997"/>
      <c r="G329" s="997"/>
      <c r="H329" s="998"/>
      <c r="I329" s="965">
        <f t="shared" si="8"/>
        <v>0</v>
      </c>
      <c r="J329" s="996"/>
      <c r="K329" s="997"/>
      <c r="L329" s="997"/>
      <c r="M329" s="997"/>
      <c r="N329" s="997"/>
      <c r="O329" s="998"/>
      <c r="P329" s="981">
        <f t="shared" si="9"/>
        <v>0</v>
      </c>
      <c r="Q329" s="1007"/>
      <c r="R329" s="1007"/>
      <c r="S329" s="1007"/>
    </row>
    <row r="330" spans="2:19" ht="15.75" customHeight="1">
      <c r="B330" s="959" t="s">
        <v>945</v>
      </c>
      <c r="C330" s="996"/>
      <c r="D330" s="997"/>
      <c r="E330" s="997"/>
      <c r="F330" s="997"/>
      <c r="G330" s="997"/>
      <c r="H330" s="998"/>
      <c r="I330" s="965">
        <f t="shared" ref="I330:I374" si="10">SUM(C330:H330)</f>
        <v>0</v>
      </c>
      <c r="J330" s="996"/>
      <c r="K330" s="997"/>
      <c r="L330" s="997"/>
      <c r="M330" s="997"/>
      <c r="N330" s="997"/>
      <c r="O330" s="998"/>
      <c r="P330" s="981">
        <f t="shared" ref="P330:P374" si="11">SUM(J330:O330)</f>
        <v>0</v>
      </c>
      <c r="Q330" s="1007"/>
      <c r="R330" s="1007"/>
      <c r="S330" s="1007"/>
    </row>
    <row r="331" spans="2:19" ht="15.75" customHeight="1">
      <c r="B331" s="959" t="s">
        <v>946</v>
      </c>
      <c r="C331" s="996"/>
      <c r="D331" s="997"/>
      <c r="E331" s="997"/>
      <c r="F331" s="997"/>
      <c r="G331" s="997"/>
      <c r="H331" s="998"/>
      <c r="I331" s="965">
        <f t="shared" si="10"/>
        <v>0</v>
      </c>
      <c r="J331" s="996"/>
      <c r="K331" s="997"/>
      <c r="L331" s="997"/>
      <c r="M331" s="997"/>
      <c r="N331" s="997"/>
      <c r="O331" s="998"/>
      <c r="P331" s="981">
        <f t="shared" si="11"/>
        <v>0</v>
      </c>
      <c r="Q331" s="1007"/>
      <c r="R331" s="1007"/>
      <c r="S331" s="1007"/>
    </row>
    <row r="332" spans="2:19" ht="15.75" customHeight="1">
      <c r="B332" s="959" t="s">
        <v>947</v>
      </c>
      <c r="C332" s="996"/>
      <c r="D332" s="997"/>
      <c r="E332" s="997"/>
      <c r="F332" s="997"/>
      <c r="G332" s="997"/>
      <c r="H332" s="998"/>
      <c r="I332" s="965">
        <f t="shared" si="10"/>
        <v>0</v>
      </c>
      <c r="J332" s="996"/>
      <c r="K332" s="997"/>
      <c r="L332" s="997"/>
      <c r="M332" s="997"/>
      <c r="N332" s="997"/>
      <c r="O332" s="998"/>
      <c r="P332" s="981">
        <f t="shared" si="11"/>
        <v>0</v>
      </c>
      <c r="Q332" s="1007"/>
      <c r="R332" s="1007"/>
      <c r="S332" s="1007"/>
    </row>
    <row r="333" spans="2:19" ht="15.75" customHeight="1">
      <c r="B333" s="959" t="s">
        <v>948</v>
      </c>
      <c r="C333" s="996"/>
      <c r="D333" s="997"/>
      <c r="E333" s="997"/>
      <c r="F333" s="997"/>
      <c r="G333" s="997"/>
      <c r="H333" s="998"/>
      <c r="I333" s="965">
        <f t="shared" si="10"/>
        <v>0</v>
      </c>
      <c r="J333" s="996"/>
      <c r="K333" s="997"/>
      <c r="L333" s="997"/>
      <c r="M333" s="997"/>
      <c r="N333" s="997"/>
      <c r="O333" s="998"/>
      <c r="P333" s="981">
        <f t="shared" si="11"/>
        <v>0</v>
      </c>
      <c r="Q333" s="1007"/>
      <c r="R333" s="1007"/>
      <c r="S333" s="1007"/>
    </row>
    <row r="334" spans="2:19" ht="15.75" customHeight="1">
      <c r="B334" s="959" t="s">
        <v>949</v>
      </c>
      <c r="C334" s="996"/>
      <c r="D334" s="997"/>
      <c r="E334" s="997"/>
      <c r="F334" s="997"/>
      <c r="G334" s="997"/>
      <c r="H334" s="998"/>
      <c r="I334" s="965">
        <f t="shared" si="10"/>
        <v>0</v>
      </c>
      <c r="J334" s="996"/>
      <c r="K334" s="997"/>
      <c r="L334" s="997"/>
      <c r="M334" s="997"/>
      <c r="N334" s="997"/>
      <c r="O334" s="998"/>
      <c r="P334" s="981">
        <f t="shared" si="11"/>
        <v>0</v>
      </c>
      <c r="Q334" s="1007"/>
      <c r="R334" s="1007"/>
      <c r="S334" s="1007"/>
    </row>
    <row r="335" spans="2:19" ht="15.75" customHeight="1">
      <c r="B335" s="959" t="s">
        <v>950</v>
      </c>
      <c r="C335" s="996"/>
      <c r="D335" s="997"/>
      <c r="E335" s="997"/>
      <c r="F335" s="997"/>
      <c r="G335" s="997"/>
      <c r="H335" s="998"/>
      <c r="I335" s="965">
        <f t="shared" si="10"/>
        <v>0</v>
      </c>
      <c r="J335" s="996"/>
      <c r="K335" s="997"/>
      <c r="L335" s="997"/>
      <c r="M335" s="997"/>
      <c r="N335" s="997"/>
      <c r="O335" s="998"/>
      <c r="P335" s="981">
        <f t="shared" si="11"/>
        <v>0</v>
      </c>
      <c r="Q335" s="1007"/>
      <c r="R335" s="1007"/>
      <c r="S335" s="1007"/>
    </row>
    <row r="336" spans="2:19" ht="15.75" customHeight="1">
      <c r="B336" s="959" t="s">
        <v>951</v>
      </c>
      <c r="C336" s="996"/>
      <c r="D336" s="997"/>
      <c r="E336" s="997"/>
      <c r="F336" s="997"/>
      <c r="G336" s="997"/>
      <c r="H336" s="998"/>
      <c r="I336" s="965">
        <f t="shared" si="10"/>
        <v>0</v>
      </c>
      <c r="J336" s="996"/>
      <c r="K336" s="997"/>
      <c r="L336" s="997"/>
      <c r="M336" s="997"/>
      <c r="N336" s="997"/>
      <c r="O336" s="998"/>
      <c r="P336" s="981">
        <f t="shared" si="11"/>
        <v>0</v>
      </c>
      <c r="Q336" s="1007"/>
      <c r="R336" s="1007"/>
      <c r="S336" s="1007"/>
    </row>
    <row r="337" spans="2:19" ht="15.75" customHeight="1">
      <c r="B337" s="959" t="s">
        <v>952</v>
      </c>
      <c r="C337" s="996"/>
      <c r="D337" s="997"/>
      <c r="E337" s="997"/>
      <c r="F337" s="997"/>
      <c r="G337" s="997"/>
      <c r="H337" s="998"/>
      <c r="I337" s="965">
        <f t="shared" si="10"/>
        <v>0</v>
      </c>
      <c r="J337" s="996"/>
      <c r="K337" s="997"/>
      <c r="L337" s="997"/>
      <c r="M337" s="997"/>
      <c r="N337" s="997"/>
      <c r="O337" s="998"/>
      <c r="P337" s="981">
        <f t="shared" si="11"/>
        <v>0</v>
      </c>
      <c r="Q337" s="1007"/>
      <c r="R337" s="1007"/>
      <c r="S337" s="1007"/>
    </row>
    <row r="338" spans="2:19" ht="15.75" customHeight="1">
      <c r="B338" s="959" t="s">
        <v>953</v>
      </c>
      <c r="C338" s="996"/>
      <c r="D338" s="997"/>
      <c r="E338" s="997"/>
      <c r="F338" s="997"/>
      <c r="G338" s="997"/>
      <c r="H338" s="998"/>
      <c r="I338" s="965">
        <f t="shared" si="10"/>
        <v>0</v>
      </c>
      <c r="J338" s="996"/>
      <c r="K338" s="997"/>
      <c r="L338" s="997"/>
      <c r="M338" s="997"/>
      <c r="N338" s="997"/>
      <c r="O338" s="998"/>
      <c r="P338" s="981">
        <f t="shared" si="11"/>
        <v>0</v>
      </c>
      <c r="Q338" s="1007"/>
      <c r="R338" s="1007"/>
      <c r="S338" s="1007"/>
    </row>
    <row r="339" spans="2:19" ht="15.75" customHeight="1">
      <c r="B339" s="959" t="s">
        <v>954</v>
      </c>
      <c r="C339" s="996"/>
      <c r="D339" s="997"/>
      <c r="E339" s="997"/>
      <c r="F339" s="997"/>
      <c r="G339" s="997"/>
      <c r="H339" s="998"/>
      <c r="I339" s="965">
        <f t="shared" si="10"/>
        <v>0</v>
      </c>
      <c r="J339" s="996"/>
      <c r="K339" s="997"/>
      <c r="L339" s="997"/>
      <c r="M339" s="997"/>
      <c r="N339" s="997"/>
      <c r="O339" s="998"/>
      <c r="P339" s="981">
        <f t="shared" si="11"/>
        <v>0</v>
      </c>
      <c r="Q339" s="1007"/>
      <c r="R339" s="1007"/>
      <c r="S339" s="1007"/>
    </row>
    <row r="340" spans="2:19" ht="15.75" customHeight="1">
      <c r="B340" s="959" t="s">
        <v>955</v>
      </c>
      <c r="C340" s="996"/>
      <c r="D340" s="997"/>
      <c r="E340" s="997"/>
      <c r="F340" s="997"/>
      <c r="G340" s="997"/>
      <c r="H340" s="998"/>
      <c r="I340" s="965">
        <f t="shared" si="10"/>
        <v>0</v>
      </c>
      <c r="J340" s="996"/>
      <c r="K340" s="997"/>
      <c r="L340" s="997"/>
      <c r="M340" s="997"/>
      <c r="N340" s="997"/>
      <c r="O340" s="998"/>
      <c r="P340" s="981">
        <f t="shared" si="11"/>
        <v>0</v>
      </c>
      <c r="Q340" s="1007"/>
      <c r="R340" s="1007"/>
      <c r="S340" s="1007"/>
    </row>
    <row r="341" spans="2:19" ht="15.75" customHeight="1">
      <c r="B341" s="959" t="s">
        <v>956</v>
      </c>
      <c r="C341" s="996"/>
      <c r="D341" s="997"/>
      <c r="E341" s="997"/>
      <c r="F341" s="997"/>
      <c r="G341" s="997"/>
      <c r="H341" s="998"/>
      <c r="I341" s="965">
        <f t="shared" si="10"/>
        <v>0</v>
      </c>
      <c r="J341" s="996"/>
      <c r="K341" s="997"/>
      <c r="L341" s="997"/>
      <c r="M341" s="997"/>
      <c r="N341" s="997"/>
      <c r="O341" s="998"/>
      <c r="P341" s="981">
        <f t="shared" si="11"/>
        <v>0</v>
      </c>
      <c r="Q341" s="1007"/>
      <c r="R341" s="1007"/>
      <c r="S341" s="1007"/>
    </row>
    <row r="342" spans="2:19" ht="15.75" customHeight="1">
      <c r="B342" s="959" t="s">
        <v>957</v>
      </c>
      <c r="C342" s="996"/>
      <c r="D342" s="997"/>
      <c r="E342" s="997"/>
      <c r="F342" s="997"/>
      <c r="G342" s="997"/>
      <c r="H342" s="998"/>
      <c r="I342" s="965">
        <f t="shared" si="10"/>
        <v>0</v>
      </c>
      <c r="J342" s="996"/>
      <c r="K342" s="997"/>
      <c r="L342" s="997"/>
      <c r="M342" s="997"/>
      <c r="N342" s="997"/>
      <c r="O342" s="998"/>
      <c r="P342" s="981">
        <f t="shared" si="11"/>
        <v>0</v>
      </c>
      <c r="Q342" s="1007"/>
      <c r="R342" s="1007"/>
      <c r="S342" s="1007"/>
    </row>
    <row r="343" spans="2:19" ht="15.75" customHeight="1">
      <c r="B343" s="959" t="s">
        <v>958</v>
      </c>
      <c r="C343" s="996"/>
      <c r="D343" s="997"/>
      <c r="E343" s="997"/>
      <c r="F343" s="997"/>
      <c r="G343" s="997"/>
      <c r="H343" s="998"/>
      <c r="I343" s="965">
        <f t="shared" si="10"/>
        <v>0</v>
      </c>
      <c r="J343" s="996"/>
      <c r="K343" s="997"/>
      <c r="L343" s="997"/>
      <c r="M343" s="997"/>
      <c r="N343" s="997"/>
      <c r="O343" s="998"/>
      <c r="P343" s="981">
        <f t="shared" si="11"/>
        <v>0</v>
      </c>
      <c r="Q343" s="1007"/>
      <c r="R343" s="1007"/>
      <c r="S343" s="1007"/>
    </row>
    <row r="344" spans="2:19" ht="15.75" customHeight="1">
      <c r="B344" s="959" t="s">
        <v>959</v>
      </c>
      <c r="C344" s="996"/>
      <c r="D344" s="997"/>
      <c r="E344" s="997"/>
      <c r="F344" s="997"/>
      <c r="G344" s="997"/>
      <c r="H344" s="998"/>
      <c r="I344" s="965">
        <f t="shared" si="10"/>
        <v>0</v>
      </c>
      <c r="J344" s="996"/>
      <c r="K344" s="997"/>
      <c r="L344" s="997"/>
      <c r="M344" s="997"/>
      <c r="N344" s="997"/>
      <c r="O344" s="998"/>
      <c r="P344" s="981">
        <f t="shared" si="11"/>
        <v>0</v>
      </c>
      <c r="Q344" s="1007"/>
      <c r="R344" s="1007"/>
      <c r="S344" s="1007"/>
    </row>
    <row r="345" spans="2:19" ht="15.75" customHeight="1">
      <c r="B345" s="959" t="s">
        <v>960</v>
      </c>
      <c r="C345" s="996"/>
      <c r="D345" s="997"/>
      <c r="E345" s="997"/>
      <c r="F345" s="997"/>
      <c r="G345" s="997"/>
      <c r="H345" s="998"/>
      <c r="I345" s="965">
        <f t="shared" si="10"/>
        <v>0</v>
      </c>
      <c r="J345" s="996"/>
      <c r="K345" s="997"/>
      <c r="L345" s="997"/>
      <c r="M345" s="997"/>
      <c r="N345" s="997"/>
      <c r="O345" s="998"/>
      <c r="P345" s="981">
        <f t="shared" si="11"/>
        <v>0</v>
      </c>
      <c r="Q345" s="1007"/>
      <c r="R345" s="1007"/>
      <c r="S345" s="1007"/>
    </row>
    <row r="346" spans="2:19" ht="15.75" customHeight="1">
      <c r="B346" s="959" t="s">
        <v>961</v>
      </c>
      <c r="C346" s="996"/>
      <c r="D346" s="997"/>
      <c r="E346" s="997"/>
      <c r="F346" s="997"/>
      <c r="G346" s="997"/>
      <c r="H346" s="998"/>
      <c r="I346" s="965">
        <f t="shared" si="10"/>
        <v>0</v>
      </c>
      <c r="J346" s="996"/>
      <c r="K346" s="997"/>
      <c r="L346" s="997"/>
      <c r="M346" s="997"/>
      <c r="N346" s="997"/>
      <c r="O346" s="998"/>
      <c r="P346" s="981">
        <f t="shared" si="11"/>
        <v>0</v>
      </c>
      <c r="Q346" s="1007"/>
      <c r="R346" s="1007"/>
      <c r="S346" s="1007"/>
    </row>
    <row r="347" spans="2:19" ht="15.75" customHeight="1">
      <c r="B347" s="959" t="s">
        <v>962</v>
      </c>
      <c r="C347" s="996"/>
      <c r="D347" s="997"/>
      <c r="E347" s="997"/>
      <c r="F347" s="997"/>
      <c r="G347" s="997"/>
      <c r="H347" s="998"/>
      <c r="I347" s="965">
        <f t="shared" si="10"/>
        <v>0</v>
      </c>
      <c r="J347" s="996"/>
      <c r="K347" s="997"/>
      <c r="L347" s="997"/>
      <c r="M347" s="997"/>
      <c r="N347" s="997"/>
      <c r="O347" s="998"/>
      <c r="P347" s="981">
        <f t="shared" si="11"/>
        <v>0</v>
      </c>
      <c r="Q347" s="1007"/>
      <c r="R347" s="1007"/>
      <c r="S347" s="1007"/>
    </row>
    <row r="348" spans="2:19" ht="15.75" customHeight="1">
      <c r="B348" s="959" t="s">
        <v>963</v>
      </c>
      <c r="C348" s="996"/>
      <c r="D348" s="997"/>
      <c r="E348" s="997"/>
      <c r="F348" s="997"/>
      <c r="G348" s="997"/>
      <c r="H348" s="998"/>
      <c r="I348" s="965">
        <f t="shared" si="10"/>
        <v>0</v>
      </c>
      <c r="J348" s="996"/>
      <c r="K348" s="997"/>
      <c r="L348" s="997"/>
      <c r="M348" s="997"/>
      <c r="N348" s="997"/>
      <c r="O348" s="998"/>
      <c r="P348" s="981">
        <f t="shared" si="11"/>
        <v>0</v>
      </c>
      <c r="Q348" s="1007"/>
      <c r="R348" s="1007"/>
      <c r="S348" s="1007"/>
    </row>
    <row r="349" spans="2:19" ht="15.75" customHeight="1">
      <c r="B349" s="959" t="s">
        <v>964</v>
      </c>
      <c r="C349" s="996"/>
      <c r="D349" s="997"/>
      <c r="E349" s="997"/>
      <c r="F349" s="997"/>
      <c r="G349" s="997"/>
      <c r="H349" s="998"/>
      <c r="I349" s="965">
        <f t="shared" si="10"/>
        <v>0</v>
      </c>
      <c r="J349" s="996"/>
      <c r="K349" s="997"/>
      <c r="L349" s="997"/>
      <c r="M349" s="997"/>
      <c r="N349" s="997"/>
      <c r="O349" s="998"/>
      <c r="P349" s="981">
        <f t="shared" si="11"/>
        <v>0</v>
      </c>
      <c r="Q349" s="1007"/>
      <c r="R349" s="1007"/>
      <c r="S349" s="1007"/>
    </row>
    <row r="350" spans="2:19" ht="15.75" customHeight="1">
      <c r="B350" s="959" t="s">
        <v>965</v>
      </c>
      <c r="C350" s="996"/>
      <c r="D350" s="997"/>
      <c r="E350" s="997"/>
      <c r="F350" s="997"/>
      <c r="G350" s="997"/>
      <c r="H350" s="998"/>
      <c r="I350" s="965">
        <f t="shared" si="10"/>
        <v>0</v>
      </c>
      <c r="J350" s="996"/>
      <c r="K350" s="997"/>
      <c r="L350" s="997"/>
      <c r="M350" s="997"/>
      <c r="N350" s="997"/>
      <c r="O350" s="998"/>
      <c r="P350" s="981">
        <f t="shared" si="11"/>
        <v>0</v>
      </c>
      <c r="Q350" s="1007"/>
      <c r="R350" s="1007"/>
      <c r="S350" s="1007"/>
    </row>
    <row r="351" spans="2:19" ht="15.75" customHeight="1">
      <c r="B351" s="959" t="s">
        <v>966</v>
      </c>
      <c r="C351" s="996"/>
      <c r="D351" s="997"/>
      <c r="E351" s="997"/>
      <c r="F351" s="997"/>
      <c r="G351" s="997"/>
      <c r="H351" s="998"/>
      <c r="I351" s="965">
        <f t="shared" si="10"/>
        <v>0</v>
      </c>
      <c r="J351" s="996"/>
      <c r="K351" s="997"/>
      <c r="L351" s="997"/>
      <c r="M351" s="997"/>
      <c r="N351" s="997"/>
      <c r="O351" s="998"/>
      <c r="P351" s="981">
        <f t="shared" si="11"/>
        <v>0</v>
      </c>
      <c r="Q351" s="1007"/>
      <c r="R351" s="1007"/>
      <c r="S351" s="1007"/>
    </row>
    <row r="352" spans="2:19" ht="15.75" customHeight="1">
      <c r="B352" s="959" t="s">
        <v>967</v>
      </c>
      <c r="C352" s="996"/>
      <c r="D352" s="997"/>
      <c r="E352" s="997"/>
      <c r="F352" s="997"/>
      <c r="G352" s="997"/>
      <c r="H352" s="998"/>
      <c r="I352" s="965">
        <f t="shared" si="10"/>
        <v>0</v>
      </c>
      <c r="J352" s="996"/>
      <c r="K352" s="997"/>
      <c r="L352" s="997"/>
      <c r="M352" s="997"/>
      <c r="N352" s="997"/>
      <c r="O352" s="998"/>
      <c r="P352" s="981">
        <f t="shared" si="11"/>
        <v>0</v>
      </c>
      <c r="Q352" s="1007"/>
      <c r="R352" s="1007"/>
      <c r="S352" s="1007"/>
    </row>
    <row r="353" spans="2:19" ht="15.75" customHeight="1">
      <c r="B353" s="959" t="s">
        <v>968</v>
      </c>
      <c r="C353" s="996"/>
      <c r="D353" s="997"/>
      <c r="E353" s="997"/>
      <c r="F353" s="997"/>
      <c r="G353" s="997"/>
      <c r="H353" s="998"/>
      <c r="I353" s="965">
        <f t="shared" si="10"/>
        <v>0</v>
      </c>
      <c r="J353" s="996"/>
      <c r="K353" s="997"/>
      <c r="L353" s="997"/>
      <c r="M353" s="997"/>
      <c r="N353" s="997"/>
      <c r="O353" s="998"/>
      <c r="P353" s="981">
        <f t="shared" si="11"/>
        <v>0</v>
      </c>
      <c r="Q353" s="1007"/>
      <c r="R353" s="1007"/>
      <c r="S353" s="1007"/>
    </row>
    <row r="354" spans="2:19" ht="15.75" customHeight="1">
      <c r="B354" s="959" t="s">
        <v>969</v>
      </c>
      <c r="C354" s="996"/>
      <c r="D354" s="997"/>
      <c r="E354" s="997"/>
      <c r="F354" s="997"/>
      <c r="G354" s="997"/>
      <c r="H354" s="998"/>
      <c r="I354" s="965">
        <f t="shared" si="10"/>
        <v>0</v>
      </c>
      <c r="J354" s="996"/>
      <c r="K354" s="997"/>
      <c r="L354" s="997"/>
      <c r="M354" s="997"/>
      <c r="N354" s="997"/>
      <c r="O354" s="998"/>
      <c r="P354" s="981">
        <f t="shared" si="11"/>
        <v>0</v>
      </c>
      <c r="Q354" s="1007"/>
      <c r="R354" s="1007"/>
      <c r="S354" s="1007"/>
    </row>
    <row r="355" spans="2:19" ht="15.75" customHeight="1">
      <c r="B355" s="959" t="s">
        <v>970</v>
      </c>
      <c r="C355" s="996"/>
      <c r="D355" s="997"/>
      <c r="E355" s="997"/>
      <c r="F355" s="997"/>
      <c r="G355" s="997"/>
      <c r="H355" s="998"/>
      <c r="I355" s="965">
        <f t="shared" si="10"/>
        <v>0</v>
      </c>
      <c r="J355" s="996"/>
      <c r="K355" s="997"/>
      <c r="L355" s="997"/>
      <c r="M355" s="997"/>
      <c r="N355" s="997"/>
      <c r="O355" s="998"/>
      <c r="P355" s="981">
        <f t="shared" si="11"/>
        <v>0</v>
      </c>
      <c r="Q355" s="1007"/>
      <c r="R355" s="1007"/>
      <c r="S355" s="1007"/>
    </row>
    <row r="356" spans="2:19" ht="15.75" customHeight="1">
      <c r="B356" s="959" t="s">
        <v>971</v>
      </c>
      <c r="C356" s="996"/>
      <c r="D356" s="997"/>
      <c r="E356" s="997"/>
      <c r="F356" s="997"/>
      <c r="G356" s="997"/>
      <c r="H356" s="998"/>
      <c r="I356" s="965">
        <f t="shared" si="10"/>
        <v>0</v>
      </c>
      <c r="J356" s="996"/>
      <c r="K356" s="997"/>
      <c r="L356" s="997"/>
      <c r="M356" s="997"/>
      <c r="N356" s="997"/>
      <c r="O356" s="998"/>
      <c r="P356" s="981">
        <f t="shared" si="11"/>
        <v>0</v>
      </c>
      <c r="Q356" s="1007"/>
      <c r="R356" s="1007"/>
      <c r="S356" s="1007"/>
    </row>
    <row r="357" spans="2:19" ht="15.75" customHeight="1">
      <c r="B357" s="959" t="s">
        <v>972</v>
      </c>
      <c r="C357" s="996"/>
      <c r="D357" s="997"/>
      <c r="E357" s="997"/>
      <c r="F357" s="997"/>
      <c r="G357" s="997"/>
      <c r="H357" s="998"/>
      <c r="I357" s="965">
        <f t="shared" si="10"/>
        <v>0</v>
      </c>
      <c r="J357" s="996"/>
      <c r="K357" s="997"/>
      <c r="L357" s="997"/>
      <c r="M357" s="997"/>
      <c r="N357" s="997"/>
      <c r="O357" s="998"/>
      <c r="P357" s="981">
        <f t="shared" si="11"/>
        <v>0</v>
      </c>
      <c r="Q357" s="1007"/>
      <c r="R357" s="1007"/>
      <c r="S357" s="1007"/>
    </row>
    <row r="358" spans="2:19" ht="15.75" customHeight="1">
      <c r="B358" s="959" t="s">
        <v>973</v>
      </c>
      <c r="C358" s="996"/>
      <c r="D358" s="997"/>
      <c r="E358" s="997"/>
      <c r="F358" s="997"/>
      <c r="G358" s="997"/>
      <c r="H358" s="998"/>
      <c r="I358" s="965">
        <f t="shared" si="10"/>
        <v>0</v>
      </c>
      <c r="J358" s="996"/>
      <c r="K358" s="997"/>
      <c r="L358" s="997"/>
      <c r="M358" s="997"/>
      <c r="N358" s="997"/>
      <c r="O358" s="998"/>
      <c r="P358" s="981">
        <f t="shared" si="11"/>
        <v>0</v>
      </c>
      <c r="Q358" s="1007"/>
      <c r="R358" s="1007"/>
      <c r="S358" s="1007"/>
    </row>
    <row r="359" spans="2:19" ht="15.75" customHeight="1">
      <c r="B359" s="959" t="s">
        <v>974</v>
      </c>
      <c r="C359" s="996"/>
      <c r="D359" s="997"/>
      <c r="E359" s="997"/>
      <c r="F359" s="997"/>
      <c r="G359" s="997"/>
      <c r="H359" s="998"/>
      <c r="I359" s="965">
        <f t="shared" si="10"/>
        <v>0</v>
      </c>
      <c r="J359" s="996"/>
      <c r="K359" s="997"/>
      <c r="L359" s="997"/>
      <c r="M359" s="997"/>
      <c r="N359" s="997"/>
      <c r="O359" s="998"/>
      <c r="P359" s="981">
        <f t="shared" si="11"/>
        <v>0</v>
      </c>
      <c r="Q359" s="1007"/>
      <c r="R359" s="1007"/>
      <c r="S359" s="1007"/>
    </row>
    <row r="360" spans="2:19" ht="15.75" customHeight="1">
      <c r="B360" s="959" t="s">
        <v>975</v>
      </c>
      <c r="C360" s="996"/>
      <c r="D360" s="997"/>
      <c r="E360" s="997"/>
      <c r="F360" s="997"/>
      <c r="G360" s="997"/>
      <c r="H360" s="998"/>
      <c r="I360" s="965">
        <f t="shared" si="10"/>
        <v>0</v>
      </c>
      <c r="J360" s="996"/>
      <c r="K360" s="997"/>
      <c r="L360" s="997"/>
      <c r="M360" s="997"/>
      <c r="N360" s="997"/>
      <c r="O360" s="998"/>
      <c r="P360" s="981">
        <f t="shared" si="11"/>
        <v>0</v>
      </c>
      <c r="Q360" s="1007"/>
      <c r="R360" s="1007"/>
      <c r="S360" s="1007"/>
    </row>
    <row r="361" spans="2:19" ht="15.75" customHeight="1">
      <c r="B361" s="959" t="s">
        <v>976</v>
      </c>
      <c r="C361" s="996"/>
      <c r="D361" s="997"/>
      <c r="E361" s="997"/>
      <c r="F361" s="997"/>
      <c r="G361" s="997"/>
      <c r="H361" s="998"/>
      <c r="I361" s="965">
        <f t="shared" si="10"/>
        <v>0</v>
      </c>
      <c r="J361" s="996"/>
      <c r="K361" s="997"/>
      <c r="L361" s="997"/>
      <c r="M361" s="997"/>
      <c r="N361" s="997"/>
      <c r="O361" s="998"/>
      <c r="P361" s="981">
        <f t="shared" si="11"/>
        <v>0</v>
      </c>
      <c r="Q361" s="1007"/>
      <c r="R361" s="1007"/>
      <c r="S361" s="1007"/>
    </row>
    <row r="362" spans="2:19" ht="15.75" customHeight="1">
      <c r="B362" s="959" t="s">
        <v>977</v>
      </c>
      <c r="C362" s="996"/>
      <c r="D362" s="997"/>
      <c r="E362" s="997"/>
      <c r="F362" s="997"/>
      <c r="G362" s="997"/>
      <c r="H362" s="998"/>
      <c r="I362" s="965">
        <f t="shared" si="10"/>
        <v>0</v>
      </c>
      <c r="J362" s="996"/>
      <c r="K362" s="997"/>
      <c r="L362" s="997"/>
      <c r="M362" s="997"/>
      <c r="N362" s="997"/>
      <c r="O362" s="998"/>
      <c r="P362" s="981">
        <f t="shared" si="11"/>
        <v>0</v>
      </c>
      <c r="Q362" s="1007"/>
      <c r="R362" s="1007"/>
      <c r="S362" s="1007"/>
    </row>
    <row r="363" spans="2:19" ht="15.75" customHeight="1">
      <c r="B363" s="959" t="s">
        <v>978</v>
      </c>
      <c r="C363" s="996"/>
      <c r="D363" s="997"/>
      <c r="E363" s="997"/>
      <c r="F363" s="997"/>
      <c r="G363" s="997"/>
      <c r="H363" s="998"/>
      <c r="I363" s="965">
        <f t="shared" si="10"/>
        <v>0</v>
      </c>
      <c r="J363" s="996"/>
      <c r="K363" s="997"/>
      <c r="L363" s="997"/>
      <c r="M363" s="997"/>
      <c r="N363" s="997"/>
      <c r="O363" s="998"/>
      <c r="P363" s="981">
        <f t="shared" si="11"/>
        <v>0</v>
      </c>
      <c r="Q363" s="1007"/>
      <c r="R363" s="1007"/>
      <c r="S363" s="1007"/>
    </row>
    <row r="364" spans="2:19" ht="15.75" customHeight="1">
      <c r="B364" s="959" t="s">
        <v>979</v>
      </c>
      <c r="C364" s="996"/>
      <c r="D364" s="997"/>
      <c r="E364" s="997"/>
      <c r="F364" s="997"/>
      <c r="G364" s="997"/>
      <c r="H364" s="998"/>
      <c r="I364" s="965">
        <f t="shared" si="10"/>
        <v>0</v>
      </c>
      <c r="J364" s="996"/>
      <c r="K364" s="997"/>
      <c r="L364" s="997"/>
      <c r="M364" s="997"/>
      <c r="N364" s="997"/>
      <c r="O364" s="998"/>
      <c r="P364" s="981">
        <f t="shared" si="11"/>
        <v>0</v>
      </c>
      <c r="Q364" s="1007"/>
      <c r="R364" s="1007"/>
      <c r="S364" s="1007"/>
    </row>
    <row r="365" spans="2:19" ht="15.75" customHeight="1">
      <c r="B365" s="959" t="s">
        <v>980</v>
      </c>
      <c r="C365" s="996"/>
      <c r="D365" s="997"/>
      <c r="E365" s="997"/>
      <c r="F365" s="997"/>
      <c r="G365" s="997"/>
      <c r="H365" s="998"/>
      <c r="I365" s="965">
        <f t="shared" si="10"/>
        <v>0</v>
      </c>
      <c r="J365" s="996"/>
      <c r="K365" s="997"/>
      <c r="L365" s="997"/>
      <c r="M365" s="997"/>
      <c r="N365" s="997"/>
      <c r="O365" s="998"/>
      <c r="P365" s="981">
        <f t="shared" si="11"/>
        <v>0</v>
      </c>
      <c r="Q365" s="1007"/>
      <c r="R365" s="1007"/>
      <c r="S365" s="1007"/>
    </row>
    <row r="366" spans="2:19" ht="15.75" customHeight="1">
      <c r="B366" s="959" t="s">
        <v>981</v>
      </c>
      <c r="C366" s="996"/>
      <c r="D366" s="997"/>
      <c r="E366" s="997"/>
      <c r="F366" s="997"/>
      <c r="G366" s="997"/>
      <c r="H366" s="998"/>
      <c r="I366" s="965">
        <f t="shared" si="10"/>
        <v>0</v>
      </c>
      <c r="J366" s="996"/>
      <c r="K366" s="997"/>
      <c r="L366" s="997"/>
      <c r="M366" s="997"/>
      <c r="N366" s="997"/>
      <c r="O366" s="998"/>
      <c r="P366" s="981">
        <f t="shared" si="11"/>
        <v>0</v>
      </c>
      <c r="Q366" s="1007"/>
      <c r="R366" s="1007"/>
      <c r="S366" s="1007"/>
    </row>
    <row r="367" spans="2:19" ht="15.75" customHeight="1">
      <c r="B367" s="959" t="s">
        <v>982</v>
      </c>
      <c r="C367" s="996"/>
      <c r="D367" s="997"/>
      <c r="E367" s="997"/>
      <c r="F367" s="997"/>
      <c r="G367" s="997"/>
      <c r="H367" s="998"/>
      <c r="I367" s="965">
        <f t="shared" si="10"/>
        <v>0</v>
      </c>
      <c r="J367" s="996"/>
      <c r="K367" s="997"/>
      <c r="L367" s="997"/>
      <c r="M367" s="997"/>
      <c r="N367" s="997"/>
      <c r="O367" s="998"/>
      <c r="P367" s="981">
        <f t="shared" si="11"/>
        <v>0</v>
      </c>
      <c r="Q367" s="1007"/>
      <c r="R367" s="1007"/>
      <c r="S367" s="1007"/>
    </row>
    <row r="368" spans="2:19" ht="15.75" customHeight="1">
      <c r="B368" s="959" t="s">
        <v>983</v>
      </c>
      <c r="C368" s="996"/>
      <c r="D368" s="997"/>
      <c r="E368" s="997"/>
      <c r="F368" s="997"/>
      <c r="G368" s="997"/>
      <c r="H368" s="998"/>
      <c r="I368" s="965">
        <f t="shared" si="10"/>
        <v>0</v>
      </c>
      <c r="J368" s="996"/>
      <c r="K368" s="997"/>
      <c r="L368" s="997"/>
      <c r="M368" s="997"/>
      <c r="N368" s="997"/>
      <c r="O368" s="998"/>
      <c r="P368" s="981">
        <f t="shared" si="11"/>
        <v>0</v>
      </c>
      <c r="Q368" s="1007"/>
      <c r="R368" s="1007"/>
      <c r="S368" s="1007"/>
    </row>
    <row r="369" spans="2:19" ht="15.75" customHeight="1">
      <c r="B369" s="959" t="s">
        <v>984</v>
      </c>
      <c r="C369" s="996"/>
      <c r="D369" s="997"/>
      <c r="E369" s="997"/>
      <c r="F369" s="997"/>
      <c r="G369" s="997"/>
      <c r="H369" s="998"/>
      <c r="I369" s="965">
        <f t="shared" si="10"/>
        <v>0</v>
      </c>
      <c r="J369" s="996"/>
      <c r="K369" s="997"/>
      <c r="L369" s="997"/>
      <c r="M369" s="997"/>
      <c r="N369" s="997"/>
      <c r="O369" s="998"/>
      <c r="P369" s="981">
        <f t="shared" si="11"/>
        <v>0</v>
      </c>
      <c r="Q369" s="1007"/>
      <c r="R369" s="1007"/>
      <c r="S369" s="1007"/>
    </row>
    <row r="370" spans="2:19" ht="15.75" customHeight="1">
      <c r="B370" s="959" t="s">
        <v>985</v>
      </c>
      <c r="C370" s="996"/>
      <c r="D370" s="997"/>
      <c r="E370" s="997"/>
      <c r="F370" s="997"/>
      <c r="G370" s="997"/>
      <c r="H370" s="998"/>
      <c r="I370" s="965">
        <f t="shared" si="10"/>
        <v>0</v>
      </c>
      <c r="J370" s="996"/>
      <c r="K370" s="997"/>
      <c r="L370" s="997"/>
      <c r="M370" s="997"/>
      <c r="N370" s="997"/>
      <c r="O370" s="998"/>
      <c r="P370" s="981">
        <f t="shared" si="11"/>
        <v>0</v>
      </c>
      <c r="Q370" s="1007"/>
      <c r="R370" s="1007"/>
      <c r="S370" s="1007"/>
    </row>
    <row r="371" spans="2:19" ht="15.75" customHeight="1">
      <c r="B371" s="959" t="s">
        <v>986</v>
      </c>
      <c r="C371" s="996"/>
      <c r="D371" s="997"/>
      <c r="E371" s="997"/>
      <c r="F371" s="997"/>
      <c r="G371" s="997"/>
      <c r="H371" s="998"/>
      <c r="I371" s="965">
        <f t="shared" si="10"/>
        <v>0</v>
      </c>
      <c r="J371" s="996"/>
      <c r="K371" s="997"/>
      <c r="L371" s="997"/>
      <c r="M371" s="997"/>
      <c r="N371" s="997"/>
      <c r="O371" s="998"/>
      <c r="P371" s="981">
        <f t="shared" si="11"/>
        <v>0</v>
      </c>
      <c r="Q371" s="1007"/>
      <c r="R371" s="1007"/>
      <c r="S371" s="1007"/>
    </row>
    <row r="372" spans="2:19" ht="15.75" customHeight="1">
      <c r="B372" s="959" t="s">
        <v>987</v>
      </c>
      <c r="C372" s="996"/>
      <c r="D372" s="997"/>
      <c r="E372" s="997"/>
      <c r="F372" s="997"/>
      <c r="G372" s="997"/>
      <c r="H372" s="998"/>
      <c r="I372" s="965">
        <f t="shared" si="10"/>
        <v>0</v>
      </c>
      <c r="J372" s="996"/>
      <c r="K372" s="997"/>
      <c r="L372" s="997"/>
      <c r="M372" s="997"/>
      <c r="N372" s="997"/>
      <c r="O372" s="998"/>
      <c r="P372" s="981">
        <f t="shared" si="11"/>
        <v>0</v>
      </c>
      <c r="Q372" s="1007"/>
      <c r="R372" s="1007"/>
      <c r="S372" s="1007"/>
    </row>
    <row r="373" spans="2:19" ht="15.75" customHeight="1">
      <c r="B373" s="959" t="s">
        <v>988</v>
      </c>
      <c r="C373" s="996"/>
      <c r="D373" s="997"/>
      <c r="E373" s="997"/>
      <c r="F373" s="997"/>
      <c r="G373" s="997"/>
      <c r="H373" s="998"/>
      <c r="I373" s="965">
        <f t="shared" si="10"/>
        <v>0</v>
      </c>
      <c r="J373" s="996"/>
      <c r="K373" s="997"/>
      <c r="L373" s="997"/>
      <c r="M373" s="997"/>
      <c r="N373" s="997"/>
      <c r="O373" s="998"/>
      <c r="P373" s="981">
        <f t="shared" si="11"/>
        <v>0</v>
      </c>
      <c r="Q373" s="1007"/>
      <c r="R373" s="1007"/>
      <c r="S373" s="1007"/>
    </row>
    <row r="374" spans="2:19" ht="15.75" customHeight="1" thickBot="1">
      <c r="B374" s="1796" t="s">
        <v>989</v>
      </c>
      <c r="C374" s="999"/>
      <c r="D374" s="1000"/>
      <c r="E374" s="1000"/>
      <c r="F374" s="1000"/>
      <c r="G374" s="1000"/>
      <c r="H374" s="1001"/>
      <c r="I374" s="970">
        <f t="shared" si="10"/>
        <v>0</v>
      </c>
      <c r="J374" s="999"/>
      <c r="K374" s="1000"/>
      <c r="L374" s="1000"/>
      <c r="M374" s="1000"/>
      <c r="N374" s="1000"/>
      <c r="O374" s="1001"/>
      <c r="P374" s="985">
        <f t="shared" si="11"/>
        <v>0</v>
      </c>
      <c r="Q374" s="1007"/>
      <c r="R374" s="1007"/>
      <c r="S374" s="1007"/>
    </row>
    <row r="375" spans="2:19">
      <c r="C375" s="972"/>
      <c r="D375" s="972"/>
      <c r="E375" s="972"/>
      <c r="F375" s="972"/>
      <c r="G375" s="972"/>
      <c r="H375" s="972"/>
      <c r="I375" s="972"/>
      <c r="J375" s="972"/>
      <c r="K375" s="972"/>
      <c r="L375" s="972"/>
      <c r="M375" s="972"/>
      <c r="N375" s="972"/>
      <c r="O375" s="972"/>
      <c r="P375" s="972"/>
    </row>
    <row r="376" spans="2:19" ht="15.75" thickBot="1">
      <c r="C376" s="972"/>
      <c r="D376" s="972"/>
      <c r="E376" s="972"/>
      <c r="F376" s="972"/>
      <c r="G376" s="972"/>
      <c r="H376" s="972"/>
      <c r="I376" s="972"/>
      <c r="J376" s="972"/>
      <c r="K376" s="972"/>
      <c r="L376" s="972"/>
      <c r="M376" s="972"/>
      <c r="N376" s="972"/>
      <c r="O376" s="972"/>
      <c r="P376" s="972"/>
    </row>
    <row r="377" spans="2:19">
      <c r="M377" s="573" t="s">
        <v>92</v>
      </c>
      <c r="N377" s="596"/>
      <c r="O377" s="575" t="s">
        <v>93</v>
      </c>
      <c r="P377" s="577"/>
    </row>
    <row r="378" spans="2:19">
      <c r="M378" s="510"/>
      <c r="N378" s="905"/>
      <c r="O378" s="906"/>
      <c r="P378" s="868"/>
    </row>
    <row r="379" spans="2:19">
      <c r="M379" s="581"/>
      <c r="N379" s="597"/>
      <c r="O379" s="598"/>
      <c r="P379" s="584"/>
    </row>
    <row r="380" spans="2:19">
      <c r="M380" s="585"/>
      <c r="N380" s="597"/>
      <c r="O380" s="599"/>
      <c r="P380" s="584"/>
    </row>
    <row r="381" spans="2:19" ht="15.75" thickBot="1">
      <c r="M381" s="587" t="s">
        <v>94</v>
      </c>
      <c r="N381" s="589"/>
      <c r="O381" s="600" t="s">
        <v>94</v>
      </c>
      <c r="P381" s="590"/>
    </row>
    <row r="382" spans="2:19" ht="15.75" thickBot="1">
      <c r="M382" s="601" t="s">
        <v>95</v>
      </c>
      <c r="N382" s="907"/>
      <c r="O382" s="592"/>
      <c r="P382" s="593"/>
    </row>
  </sheetData>
  <protectedRanges>
    <protectedRange password="C521" sqref="M379:P379" name="Oblast1_1_1_1_1_1"/>
  </protectedRanges>
  <mergeCells count="5">
    <mergeCell ref="B3:N3"/>
    <mergeCell ref="B5:B8"/>
    <mergeCell ref="C5:P5"/>
    <mergeCell ref="C6:I6"/>
    <mergeCell ref="J6:P6"/>
  </mergeCells>
  <pageMargins left="0.7" right="0.7" top="0.78740157499999996" bottom="0.78740157499999996" header="0.3" footer="0.3"/>
  <pageSetup paperSize="9" orientation="portrait" verticalDpi="0" r:id="rId1"/>
  <ignoredErrors>
    <ignoredError sqref="I10:I18 I19:I374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74"/>
  <sheetViews>
    <sheetView showGridLines="0" zoomScale="70" zoomScaleNormal="70" workbookViewId="0">
      <selection activeCell="O3" sqref="O3"/>
    </sheetView>
  </sheetViews>
  <sheetFormatPr defaultColWidth="9.140625" defaultRowHeight="15"/>
  <cols>
    <col min="1" max="1" width="3.42578125" style="873" customWidth="1"/>
    <col min="2" max="2" width="3.5703125" style="873" customWidth="1"/>
    <col min="3" max="3" width="28.42578125" style="873" bestFit="1" customWidth="1"/>
    <col min="4" max="15" width="21.7109375" style="873" customWidth="1"/>
    <col min="16" max="16384" width="9.140625" style="873"/>
  </cols>
  <sheetData>
    <row r="1" spans="1:16" ht="18.75" thickBot="1">
      <c r="A1" s="871" t="s">
        <v>424</v>
      </c>
      <c r="B1" s="871"/>
      <c r="C1" s="1031"/>
      <c r="D1" s="871"/>
      <c r="E1" s="871"/>
      <c r="F1" s="871"/>
      <c r="G1" s="871"/>
      <c r="H1" s="871"/>
      <c r="I1" s="871"/>
      <c r="J1" s="871"/>
      <c r="K1" s="871"/>
      <c r="L1" s="871"/>
      <c r="M1" s="871"/>
      <c r="N1" s="871"/>
      <c r="O1" s="871"/>
    </row>
    <row r="2" spans="1:16" ht="15.75" thickBot="1">
      <c r="A2" s="871"/>
      <c r="B2" s="871"/>
      <c r="C2" s="871"/>
      <c r="D2" s="871"/>
      <c r="E2" s="871"/>
      <c r="F2" s="871"/>
      <c r="G2" s="871"/>
      <c r="H2" s="871"/>
      <c r="I2" s="871"/>
      <c r="J2" s="871"/>
      <c r="K2" s="871"/>
      <c r="L2" s="876" t="s">
        <v>0</v>
      </c>
      <c r="M2" s="877"/>
      <c r="N2" s="878" t="s">
        <v>1</v>
      </c>
      <c r="O2" s="1032">
        <v>2023</v>
      </c>
    </row>
    <row r="3" spans="1:16" ht="15.75">
      <c r="A3" s="871"/>
      <c r="B3" s="880" t="s">
        <v>425</v>
      </c>
      <c r="C3" s="880"/>
      <c r="D3" s="880"/>
      <c r="E3" s="880"/>
      <c r="F3" s="880"/>
      <c r="G3" s="880"/>
      <c r="H3" s="880"/>
      <c r="I3" s="880"/>
      <c r="J3" s="880"/>
      <c r="K3" s="1033"/>
      <c r="L3" s="1033"/>
      <c r="M3" s="1033"/>
      <c r="N3" s="1033"/>
      <c r="O3" s="1033" t="s">
        <v>426</v>
      </c>
    </row>
    <row r="4" spans="1:16" ht="15.75" thickBot="1">
      <c r="A4" s="871"/>
      <c r="B4" s="909"/>
      <c r="C4" s="909"/>
      <c r="D4" s="1034"/>
      <c r="E4" s="1034"/>
      <c r="F4" s="1034"/>
      <c r="G4" s="1034"/>
      <c r="H4" s="1034"/>
      <c r="I4" s="1034"/>
      <c r="J4" s="1034"/>
      <c r="K4" s="1034"/>
      <c r="L4" s="1034"/>
      <c r="M4" s="1034"/>
      <c r="N4" s="1034"/>
      <c r="O4" s="871"/>
    </row>
    <row r="5" spans="1:16" ht="15.75" customHeight="1" thickBot="1">
      <c r="A5" s="871"/>
      <c r="B5" s="909"/>
      <c r="C5" s="909"/>
      <c r="D5" s="2007" t="s">
        <v>427</v>
      </c>
      <c r="E5" s="2008"/>
      <c r="F5" s="2008"/>
      <c r="G5" s="2008"/>
      <c r="H5" s="2008"/>
      <c r="I5" s="2008"/>
      <c r="J5" s="2008"/>
      <c r="K5" s="2008"/>
      <c r="L5" s="2008"/>
      <c r="M5" s="2008"/>
      <c r="N5" s="2008"/>
      <c r="O5" s="2009"/>
    </row>
    <row r="6" spans="1:16" ht="21.75" customHeight="1">
      <c r="A6" s="871"/>
      <c r="B6" s="1980" t="s">
        <v>428</v>
      </c>
      <c r="C6" s="1981"/>
      <c r="D6" s="2010" t="s">
        <v>385</v>
      </c>
      <c r="E6" s="2011"/>
      <c r="F6" s="2011"/>
      <c r="G6" s="2011"/>
      <c r="H6" s="2011"/>
      <c r="I6" s="2011"/>
      <c r="J6" s="2011"/>
      <c r="K6" s="2011"/>
      <c r="L6" s="2011"/>
      <c r="M6" s="2011"/>
      <c r="N6" s="2011"/>
      <c r="O6" s="2012"/>
    </row>
    <row r="7" spans="1:16" ht="15.75" customHeight="1">
      <c r="A7" s="871"/>
      <c r="B7" s="1982"/>
      <c r="C7" s="1983"/>
      <c r="D7" s="910" t="s">
        <v>386</v>
      </c>
      <c r="E7" s="911" t="s">
        <v>387</v>
      </c>
      <c r="F7" s="911" t="s">
        <v>388</v>
      </c>
      <c r="G7" s="911" t="s">
        <v>389</v>
      </c>
      <c r="H7" s="911" t="s">
        <v>390</v>
      </c>
      <c r="I7" s="911" t="s">
        <v>391</v>
      </c>
      <c r="J7" s="911" t="s">
        <v>392</v>
      </c>
      <c r="K7" s="911" t="s">
        <v>393</v>
      </c>
      <c r="L7" s="911" t="s">
        <v>394</v>
      </c>
      <c r="M7" s="911" t="s">
        <v>395</v>
      </c>
      <c r="N7" s="911" t="s">
        <v>396</v>
      </c>
      <c r="O7" s="912" t="s">
        <v>397</v>
      </c>
    </row>
    <row r="8" spans="1:16" ht="15.75" customHeight="1" thickBot="1">
      <c r="A8" s="871"/>
      <c r="B8" s="1984"/>
      <c r="C8" s="1985"/>
      <c r="D8" s="934" t="s">
        <v>398</v>
      </c>
      <c r="E8" s="1035" t="s">
        <v>398</v>
      </c>
      <c r="F8" s="1035" t="s">
        <v>398</v>
      </c>
      <c r="G8" s="1035" t="s">
        <v>398</v>
      </c>
      <c r="H8" s="1035" t="s">
        <v>398</v>
      </c>
      <c r="I8" s="1035" t="s">
        <v>398</v>
      </c>
      <c r="J8" s="1035" t="s">
        <v>398</v>
      </c>
      <c r="K8" s="1035" t="s">
        <v>398</v>
      </c>
      <c r="L8" s="1035" t="s">
        <v>398</v>
      </c>
      <c r="M8" s="1035" t="s">
        <v>398</v>
      </c>
      <c r="N8" s="1035" t="s">
        <v>398</v>
      </c>
      <c r="O8" s="915" t="s">
        <v>398</v>
      </c>
    </row>
    <row r="9" spans="1:16" ht="15.75" customHeight="1" thickBot="1">
      <c r="A9" s="871"/>
      <c r="B9" s="884"/>
      <c r="C9" s="885" t="s">
        <v>14</v>
      </c>
      <c r="D9" s="916" t="s">
        <v>15</v>
      </c>
      <c r="E9" s="886" t="s">
        <v>16</v>
      </c>
      <c r="F9" s="886" t="s">
        <v>17</v>
      </c>
      <c r="G9" s="886" t="s">
        <v>18</v>
      </c>
      <c r="H9" s="886" t="s">
        <v>19</v>
      </c>
      <c r="I9" s="886" t="s">
        <v>20</v>
      </c>
      <c r="J9" s="886" t="s">
        <v>21</v>
      </c>
      <c r="K9" s="886" t="s">
        <v>22</v>
      </c>
      <c r="L9" s="886" t="s">
        <v>23</v>
      </c>
      <c r="M9" s="886" t="s">
        <v>24</v>
      </c>
      <c r="N9" s="886" t="s">
        <v>25</v>
      </c>
      <c r="O9" s="917" t="s">
        <v>26</v>
      </c>
    </row>
    <row r="10" spans="1:16" ht="15.75" customHeight="1">
      <c r="A10" s="871"/>
      <c r="B10" s="888">
        <v>1</v>
      </c>
      <c r="C10" s="898" t="s">
        <v>180</v>
      </c>
      <c r="D10" s="890" t="s">
        <v>87</v>
      </c>
      <c r="E10" s="891" t="s">
        <v>87</v>
      </c>
      <c r="F10" s="891" t="s">
        <v>87</v>
      </c>
      <c r="G10" s="891" t="s">
        <v>87</v>
      </c>
      <c r="H10" s="891" t="s">
        <v>87</v>
      </c>
      <c r="I10" s="891" t="s">
        <v>87</v>
      </c>
      <c r="J10" s="891" t="s">
        <v>87</v>
      </c>
      <c r="K10" s="891" t="s">
        <v>87</v>
      </c>
      <c r="L10" s="891" t="s">
        <v>87</v>
      </c>
      <c r="M10" s="891" t="s">
        <v>87</v>
      </c>
      <c r="N10" s="891" t="s">
        <v>87</v>
      </c>
      <c r="O10" s="918" t="s">
        <v>87</v>
      </c>
    </row>
    <row r="11" spans="1:16" ht="15.75" customHeight="1">
      <c r="A11" s="871"/>
      <c r="B11" s="893">
        <v>2</v>
      </c>
      <c r="C11" s="1036" t="s">
        <v>327</v>
      </c>
      <c r="D11" s="1100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4"/>
      <c r="P11" s="1007"/>
    </row>
    <row r="12" spans="1:16" ht="15.75" customHeight="1">
      <c r="A12" s="871"/>
      <c r="B12" s="893">
        <v>3</v>
      </c>
      <c r="C12" s="1036" t="s">
        <v>327</v>
      </c>
      <c r="D12" s="1100"/>
      <c r="E12" s="1109"/>
      <c r="F12" s="1109"/>
      <c r="G12" s="1109"/>
      <c r="H12" s="1109"/>
      <c r="I12" s="1109"/>
      <c r="J12" s="1109"/>
      <c r="K12" s="1109"/>
      <c r="L12" s="1109"/>
      <c r="M12" s="1109"/>
      <c r="N12" s="1109"/>
      <c r="O12" s="1104"/>
      <c r="P12" s="1007"/>
    </row>
    <row r="13" spans="1:16" ht="15.75" customHeight="1">
      <c r="A13" s="871"/>
      <c r="B13" s="893">
        <v>4</v>
      </c>
      <c r="C13" s="1036" t="s">
        <v>327</v>
      </c>
      <c r="D13" s="1100"/>
      <c r="E13" s="1109"/>
      <c r="F13" s="1109"/>
      <c r="G13" s="1109"/>
      <c r="H13" s="1109"/>
      <c r="I13" s="1109"/>
      <c r="J13" s="1109"/>
      <c r="K13" s="1109"/>
      <c r="L13" s="1109"/>
      <c r="M13" s="1109"/>
      <c r="N13" s="1109"/>
      <c r="O13" s="1104"/>
      <c r="P13" s="1007"/>
    </row>
    <row r="14" spans="1:16" ht="15.75" customHeight="1" thickBot="1">
      <c r="A14" s="871"/>
      <c r="B14" s="1037">
        <v>5</v>
      </c>
      <c r="C14" s="1038" t="s">
        <v>429</v>
      </c>
      <c r="D14" s="1101">
        <f>SUM(D11:D13)</f>
        <v>0</v>
      </c>
      <c r="E14" s="1110">
        <f t="shared" ref="E14:O14" si="0">SUM(E11:E13)</f>
        <v>0</v>
      </c>
      <c r="F14" s="1110">
        <f t="shared" si="0"/>
        <v>0</v>
      </c>
      <c r="G14" s="1110">
        <f t="shared" si="0"/>
        <v>0</v>
      </c>
      <c r="H14" s="1110">
        <f t="shared" si="0"/>
        <v>0</v>
      </c>
      <c r="I14" s="1110">
        <f t="shared" si="0"/>
        <v>0</v>
      </c>
      <c r="J14" s="1110">
        <f t="shared" si="0"/>
        <v>0</v>
      </c>
      <c r="K14" s="1110">
        <f t="shared" si="0"/>
        <v>0</v>
      </c>
      <c r="L14" s="1110">
        <f t="shared" si="0"/>
        <v>0</v>
      </c>
      <c r="M14" s="1110">
        <f t="shared" si="0"/>
        <v>0</v>
      </c>
      <c r="N14" s="1110">
        <f t="shared" si="0"/>
        <v>0</v>
      </c>
      <c r="O14" s="1105">
        <f t="shared" si="0"/>
        <v>0</v>
      </c>
      <c r="P14" s="1007"/>
    </row>
    <row r="15" spans="1:16" ht="15.75" customHeight="1">
      <c r="A15" s="871"/>
      <c r="B15" s="888">
        <v>6</v>
      </c>
      <c r="C15" s="898" t="s">
        <v>182</v>
      </c>
      <c r="D15" s="1102" t="s">
        <v>87</v>
      </c>
      <c r="E15" s="891" t="s">
        <v>87</v>
      </c>
      <c r="F15" s="891" t="s">
        <v>87</v>
      </c>
      <c r="G15" s="891" t="s">
        <v>87</v>
      </c>
      <c r="H15" s="891" t="s">
        <v>87</v>
      </c>
      <c r="I15" s="891" t="s">
        <v>87</v>
      </c>
      <c r="J15" s="891" t="s">
        <v>87</v>
      </c>
      <c r="K15" s="891" t="s">
        <v>87</v>
      </c>
      <c r="L15" s="891" t="s">
        <v>87</v>
      </c>
      <c r="M15" s="891" t="s">
        <v>87</v>
      </c>
      <c r="N15" s="891" t="s">
        <v>87</v>
      </c>
      <c r="O15" s="1106" t="s">
        <v>87</v>
      </c>
      <c r="P15" s="1007"/>
    </row>
    <row r="16" spans="1:16" ht="15.75" customHeight="1">
      <c r="A16" s="871"/>
      <c r="B16" s="893">
        <v>7</v>
      </c>
      <c r="C16" s="1036" t="s">
        <v>327</v>
      </c>
      <c r="D16" s="1100"/>
      <c r="E16" s="1109"/>
      <c r="F16" s="1109"/>
      <c r="G16" s="1109"/>
      <c r="H16" s="1109"/>
      <c r="I16" s="1109"/>
      <c r="J16" s="1109"/>
      <c r="K16" s="1109"/>
      <c r="L16" s="1109"/>
      <c r="M16" s="1109"/>
      <c r="N16" s="1109"/>
      <c r="O16" s="1104"/>
      <c r="P16" s="1007"/>
    </row>
    <row r="17" spans="1:16" ht="15.75" customHeight="1">
      <c r="A17" s="871"/>
      <c r="B17" s="893">
        <v>8</v>
      </c>
      <c r="C17" s="1036" t="s">
        <v>327</v>
      </c>
      <c r="D17" s="1100"/>
      <c r="E17" s="1109"/>
      <c r="F17" s="1109"/>
      <c r="G17" s="1109"/>
      <c r="H17" s="1109"/>
      <c r="I17" s="1109"/>
      <c r="J17" s="1109"/>
      <c r="K17" s="1109"/>
      <c r="L17" s="1109"/>
      <c r="M17" s="1109"/>
      <c r="N17" s="1109"/>
      <c r="O17" s="1104"/>
      <c r="P17" s="1007"/>
    </row>
    <row r="18" spans="1:16" ht="15.75" customHeight="1">
      <c r="A18" s="871"/>
      <c r="B18" s="893">
        <v>9</v>
      </c>
      <c r="C18" s="1036" t="s">
        <v>327</v>
      </c>
      <c r="D18" s="1100"/>
      <c r="E18" s="1109"/>
      <c r="F18" s="1109"/>
      <c r="G18" s="1109"/>
      <c r="H18" s="1109"/>
      <c r="I18" s="1109"/>
      <c r="J18" s="1109"/>
      <c r="K18" s="1109"/>
      <c r="L18" s="1109"/>
      <c r="M18" s="1109"/>
      <c r="N18" s="1109"/>
      <c r="O18" s="1104"/>
      <c r="P18" s="1007"/>
    </row>
    <row r="19" spans="1:16" ht="15.75" customHeight="1" thickBot="1">
      <c r="A19" s="871"/>
      <c r="B19" s="899">
        <v>10</v>
      </c>
      <c r="C19" s="1039" t="s">
        <v>429</v>
      </c>
      <c r="D19" s="1103">
        <f>SUM(D16:D18)</f>
        <v>0</v>
      </c>
      <c r="E19" s="1111">
        <f t="shared" ref="E19:O19" si="1">SUM(E16:E18)</f>
        <v>0</v>
      </c>
      <c r="F19" s="1111">
        <f t="shared" si="1"/>
        <v>0</v>
      </c>
      <c r="G19" s="1111">
        <f t="shared" si="1"/>
        <v>0</v>
      </c>
      <c r="H19" s="1111">
        <f t="shared" si="1"/>
        <v>0</v>
      </c>
      <c r="I19" s="1111">
        <f t="shared" si="1"/>
        <v>0</v>
      </c>
      <c r="J19" s="1111">
        <f t="shared" si="1"/>
        <v>0</v>
      </c>
      <c r="K19" s="1111">
        <f t="shared" si="1"/>
        <v>0</v>
      </c>
      <c r="L19" s="1111">
        <f t="shared" si="1"/>
        <v>0</v>
      </c>
      <c r="M19" s="1111">
        <f t="shared" si="1"/>
        <v>0</v>
      </c>
      <c r="N19" s="1111">
        <f t="shared" si="1"/>
        <v>0</v>
      </c>
      <c r="O19" s="1107">
        <f t="shared" si="1"/>
        <v>0</v>
      </c>
      <c r="P19" s="1007"/>
    </row>
    <row r="20" spans="1:16" ht="15.75" thickBot="1">
      <c r="A20" s="871"/>
      <c r="B20" s="871"/>
      <c r="C20" s="871"/>
      <c r="D20" s="871"/>
      <c r="E20" s="871"/>
      <c r="F20" s="871"/>
      <c r="G20" s="871"/>
      <c r="H20" s="871"/>
      <c r="I20" s="871"/>
      <c r="J20" s="871"/>
      <c r="K20" s="871"/>
      <c r="L20" s="871"/>
      <c r="M20" s="871"/>
      <c r="N20" s="871"/>
      <c r="O20" s="871"/>
      <c r="P20" s="1007"/>
    </row>
    <row r="21" spans="1:16" ht="16.5" thickBot="1">
      <c r="B21" s="909"/>
      <c r="C21" s="909"/>
      <c r="D21" s="2007" t="s">
        <v>430</v>
      </c>
      <c r="E21" s="2008"/>
      <c r="F21" s="2008"/>
      <c r="G21" s="2008"/>
      <c r="H21" s="2008"/>
      <c r="I21" s="2008"/>
      <c r="J21" s="2008"/>
      <c r="K21" s="2008"/>
      <c r="L21" s="2008"/>
      <c r="M21" s="2008"/>
      <c r="N21" s="2008"/>
      <c r="O21" s="2009"/>
      <c r="P21" s="1007"/>
    </row>
    <row r="22" spans="1:16">
      <c r="B22" s="1980" t="s">
        <v>428</v>
      </c>
      <c r="C22" s="1981"/>
      <c r="D22" s="2010" t="s">
        <v>385</v>
      </c>
      <c r="E22" s="2011"/>
      <c r="F22" s="2011"/>
      <c r="G22" s="2011"/>
      <c r="H22" s="2011"/>
      <c r="I22" s="2011"/>
      <c r="J22" s="2011"/>
      <c r="K22" s="2011"/>
      <c r="L22" s="2011"/>
      <c r="M22" s="2011"/>
      <c r="N22" s="2011"/>
      <c r="O22" s="2012"/>
      <c r="P22" s="1007"/>
    </row>
    <row r="23" spans="1:16">
      <c r="B23" s="1982"/>
      <c r="C23" s="1983"/>
      <c r="D23" s="910" t="s">
        <v>386</v>
      </c>
      <c r="E23" s="911" t="s">
        <v>387</v>
      </c>
      <c r="F23" s="911" t="s">
        <v>388</v>
      </c>
      <c r="G23" s="911" t="s">
        <v>389</v>
      </c>
      <c r="H23" s="911" t="s">
        <v>390</v>
      </c>
      <c r="I23" s="911" t="s">
        <v>391</v>
      </c>
      <c r="J23" s="911" t="s">
        <v>392</v>
      </c>
      <c r="K23" s="911" t="s">
        <v>393</v>
      </c>
      <c r="L23" s="911" t="s">
        <v>394</v>
      </c>
      <c r="M23" s="911" t="s">
        <v>395</v>
      </c>
      <c r="N23" s="911" t="s">
        <v>396</v>
      </c>
      <c r="O23" s="912" t="s">
        <v>397</v>
      </c>
      <c r="P23" s="1007"/>
    </row>
    <row r="24" spans="1:16" ht="15.75" thickBot="1">
      <c r="B24" s="1984"/>
      <c r="C24" s="1985"/>
      <c r="D24" s="934" t="s">
        <v>398</v>
      </c>
      <c r="E24" s="1035" t="s">
        <v>398</v>
      </c>
      <c r="F24" s="1035" t="s">
        <v>398</v>
      </c>
      <c r="G24" s="1035" t="s">
        <v>398</v>
      </c>
      <c r="H24" s="1035" t="s">
        <v>398</v>
      </c>
      <c r="I24" s="1035" t="s">
        <v>398</v>
      </c>
      <c r="J24" s="1035" t="s">
        <v>398</v>
      </c>
      <c r="K24" s="1035" t="s">
        <v>398</v>
      </c>
      <c r="L24" s="1035" t="s">
        <v>398</v>
      </c>
      <c r="M24" s="1035" t="s">
        <v>398</v>
      </c>
      <c r="N24" s="1035" t="s">
        <v>398</v>
      </c>
      <c r="O24" s="915" t="s">
        <v>398</v>
      </c>
      <c r="P24" s="1007"/>
    </row>
    <row r="25" spans="1:16" ht="15.75" thickBot="1">
      <c r="B25" s="884"/>
      <c r="C25" s="885" t="s">
        <v>14</v>
      </c>
      <c r="D25" s="916" t="s">
        <v>15</v>
      </c>
      <c r="E25" s="886" t="s">
        <v>16</v>
      </c>
      <c r="F25" s="886" t="s">
        <v>17</v>
      </c>
      <c r="G25" s="886" t="s">
        <v>18</v>
      </c>
      <c r="H25" s="886" t="s">
        <v>19</v>
      </c>
      <c r="I25" s="886" t="s">
        <v>20</v>
      </c>
      <c r="J25" s="886" t="s">
        <v>21</v>
      </c>
      <c r="K25" s="886" t="s">
        <v>22</v>
      </c>
      <c r="L25" s="886" t="s">
        <v>23</v>
      </c>
      <c r="M25" s="886" t="s">
        <v>24</v>
      </c>
      <c r="N25" s="886" t="s">
        <v>25</v>
      </c>
      <c r="O25" s="917" t="s">
        <v>26</v>
      </c>
      <c r="P25" s="1007"/>
    </row>
    <row r="26" spans="1:16">
      <c r="B26" s="888">
        <v>1</v>
      </c>
      <c r="C26" s="898" t="s">
        <v>180</v>
      </c>
      <c r="D26" s="890" t="s">
        <v>87</v>
      </c>
      <c r="E26" s="891" t="s">
        <v>87</v>
      </c>
      <c r="F26" s="891" t="s">
        <v>87</v>
      </c>
      <c r="G26" s="891" t="s">
        <v>87</v>
      </c>
      <c r="H26" s="891" t="s">
        <v>87</v>
      </c>
      <c r="I26" s="891" t="s">
        <v>87</v>
      </c>
      <c r="J26" s="891" t="s">
        <v>87</v>
      </c>
      <c r="K26" s="891" t="s">
        <v>87</v>
      </c>
      <c r="L26" s="891" t="s">
        <v>87</v>
      </c>
      <c r="M26" s="891" t="s">
        <v>87</v>
      </c>
      <c r="N26" s="891" t="s">
        <v>87</v>
      </c>
      <c r="O26" s="918" t="s">
        <v>87</v>
      </c>
      <c r="P26" s="1007"/>
    </row>
    <row r="27" spans="1:16">
      <c r="B27" s="893">
        <v>2</v>
      </c>
      <c r="C27" s="1036" t="s">
        <v>327</v>
      </c>
      <c r="D27" s="1100"/>
      <c r="E27" s="1108"/>
      <c r="F27" s="1108"/>
      <c r="G27" s="1108"/>
      <c r="H27" s="1108"/>
      <c r="I27" s="1108"/>
      <c r="J27" s="1108"/>
      <c r="K27" s="1108"/>
      <c r="L27" s="1108"/>
      <c r="M27" s="1108"/>
      <c r="N27" s="1108"/>
      <c r="O27" s="1104"/>
      <c r="P27" s="1007"/>
    </row>
    <row r="28" spans="1:16">
      <c r="B28" s="893">
        <v>3</v>
      </c>
      <c r="C28" s="1036" t="s">
        <v>327</v>
      </c>
      <c r="D28" s="1100"/>
      <c r="E28" s="1109"/>
      <c r="F28" s="1109"/>
      <c r="G28" s="1109"/>
      <c r="H28" s="1109"/>
      <c r="I28" s="1109"/>
      <c r="J28" s="1109"/>
      <c r="K28" s="1109"/>
      <c r="L28" s="1109"/>
      <c r="M28" s="1109"/>
      <c r="N28" s="1109"/>
      <c r="O28" s="1104"/>
      <c r="P28" s="1007"/>
    </row>
    <row r="29" spans="1:16">
      <c r="B29" s="893">
        <v>4</v>
      </c>
      <c r="C29" s="1036" t="s">
        <v>327</v>
      </c>
      <c r="D29" s="1100"/>
      <c r="E29" s="1109"/>
      <c r="F29" s="1109"/>
      <c r="G29" s="1109"/>
      <c r="H29" s="1109"/>
      <c r="I29" s="1109"/>
      <c r="J29" s="1109"/>
      <c r="K29" s="1109"/>
      <c r="L29" s="1109"/>
      <c r="M29" s="1109"/>
      <c r="N29" s="1109"/>
      <c r="O29" s="1104"/>
      <c r="P29" s="1007"/>
    </row>
    <row r="30" spans="1:16" ht="15.75" thickBot="1">
      <c r="B30" s="1037">
        <v>5</v>
      </c>
      <c r="C30" s="1038" t="s">
        <v>429</v>
      </c>
      <c r="D30" s="1101">
        <f>SUM(D27:D29)</f>
        <v>0</v>
      </c>
      <c r="E30" s="1110">
        <f t="shared" ref="E30:O30" si="2">SUM(E27:E29)</f>
        <v>0</v>
      </c>
      <c r="F30" s="1110">
        <f t="shared" si="2"/>
        <v>0</v>
      </c>
      <c r="G30" s="1110">
        <f t="shared" si="2"/>
        <v>0</v>
      </c>
      <c r="H30" s="1110">
        <f t="shared" si="2"/>
        <v>0</v>
      </c>
      <c r="I30" s="1110">
        <f t="shared" si="2"/>
        <v>0</v>
      </c>
      <c r="J30" s="1110">
        <f t="shared" si="2"/>
        <v>0</v>
      </c>
      <c r="K30" s="1110">
        <f t="shared" si="2"/>
        <v>0</v>
      </c>
      <c r="L30" s="1110">
        <f t="shared" si="2"/>
        <v>0</v>
      </c>
      <c r="M30" s="1110">
        <f t="shared" si="2"/>
        <v>0</v>
      </c>
      <c r="N30" s="1110">
        <f t="shared" si="2"/>
        <v>0</v>
      </c>
      <c r="O30" s="1105">
        <f t="shared" si="2"/>
        <v>0</v>
      </c>
      <c r="P30" s="1007"/>
    </row>
    <row r="31" spans="1:16">
      <c r="B31" s="888">
        <v>6</v>
      </c>
      <c r="C31" s="898" t="s">
        <v>182</v>
      </c>
      <c r="D31" s="1102" t="s">
        <v>87</v>
      </c>
      <c r="E31" s="891" t="s">
        <v>87</v>
      </c>
      <c r="F31" s="891" t="s">
        <v>87</v>
      </c>
      <c r="G31" s="891" t="s">
        <v>87</v>
      </c>
      <c r="H31" s="891" t="s">
        <v>87</v>
      </c>
      <c r="I31" s="891" t="s">
        <v>87</v>
      </c>
      <c r="J31" s="891" t="s">
        <v>87</v>
      </c>
      <c r="K31" s="891" t="s">
        <v>87</v>
      </c>
      <c r="L31" s="891" t="s">
        <v>87</v>
      </c>
      <c r="M31" s="891" t="s">
        <v>87</v>
      </c>
      <c r="N31" s="891" t="s">
        <v>87</v>
      </c>
      <c r="O31" s="1106" t="s">
        <v>87</v>
      </c>
      <c r="P31" s="1007"/>
    </row>
    <row r="32" spans="1:16">
      <c r="B32" s="893">
        <v>7</v>
      </c>
      <c r="C32" s="1036" t="s">
        <v>327</v>
      </c>
      <c r="D32" s="1100"/>
      <c r="E32" s="1109"/>
      <c r="F32" s="1109"/>
      <c r="G32" s="1109"/>
      <c r="H32" s="1109"/>
      <c r="I32" s="1109"/>
      <c r="J32" s="1109"/>
      <c r="K32" s="1109"/>
      <c r="L32" s="1109"/>
      <c r="M32" s="1109"/>
      <c r="N32" s="1109"/>
      <c r="O32" s="1104"/>
      <c r="P32" s="1007"/>
    </row>
    <row r="33" spans="2:16">
      <c r="B33" s="893">
        <v>8</v>
      </c>
      <c r="C33" s="1036" t="s">
        <v>327</v>
      </c>
      <c r="D33" s="1100"/>
      <c r="E33" s="1109"/>
      <c r="F33" s="1109"/>
      <c r="G33" s="1109"/>
      <c r="H33" s="1109"/>
      <c r="I33" s="1109"/>
      <c r="J33" s="1109"/>
      <c r="K33" s="1109"/>
      <c r="L33" s="1109"/>
      <c r="M33" s="1109"/>
      <c r="N33" s="1109"/>
      <c r="O33" s="1104"/>
      <c r="P33" s="1007"/>
    </row>
    <row r="34" spans="2:16">
      <c r="B34" s="893">
        <v>9</v>
      </c>
      <c r="C34" s="1036" t="s">
        <v>327</v>
      </c>
      <c r="D34" s="1100"/>
      <c r="E34" s="1109"/>
      <c r="F34" s="1109"/>
      <c r="G34" s="1109"/>
      <c r="H34" s="1109"/>
      <c r="I34" s="1109"/>
      <c r="J34" s="1109"/>
      <c r="K34" s="1109"/>
      <c r="L34" s="1109"/>
      <c r="M34" s="1109"/>
      <c r="N34" s="1109"/>
      <c r="O34" s="1104"/>
      <c r="P34" s="1007"/>
    </row>
    <row r="35" spans="2:16" ht="15.75" thickBot="1">
      <c r="B35" s="899">
        <v>10</v>
      </c>
      <c r="C35" s="1039" t="s">
        <v>429</v>
      </c>
      <c r="D35" s="1103">
        <f>SUM(D32:D34)</f>
        <v>0</v>
      </c>
      <c r="E35" s="1111">
        <f t="shared" ref="E35:O35" si="3">SUM(E32:E34)</f>
        <v>0</v>
      </c>
      <c r="F35" s="1111">
        <f t="shared" si="3"/>
        <v>0</v>
      </c>
      <c r="G35" s="1111">
        <f t="shared" si="3"/>
        <v>0</v>
      </c>
      <c r="H35" s="1111">
        <f t="shared" si="3"/>
        <v>0</v>
      </c>
      <c r="I35" s="1111">
        <f t="shared" si="3"/>
        <v>0</v>
      </c>
      <c r="J35" s="1111">
        <f t="shared" si="3"/>
        <v>0</v>
      </c>
      <c r="K35" s="1111">
        <f t="shared" si="3"/>
        <v>0</v>
      </c>
      <c r="L35" s="1111">
        <f t="shared" si="3"/>
        <v>0</v>
      </c>
      <c r="M35" s="1111">
        <f t="shared" si="3"/>
        <v>0</v>
      </c>
      <c r="N35" s="1111">
        <f t="shared" si="3"/>
        <v>0</v>
      </c>
      <c r="O35" s="1107">
        <f t="shared" si="3"/>
        <v>0</v>
      </c>
      <c r="P35" s="1007"/>
    </row>
    <row r="36" spans="2:16" ht="15.75" thickBot="1">
      <c r="B36" s="871"/>
      <c r="C36" s="871"/>
      <c r="D36" s="871"/>
      <c r="E36" s="871"/>
      <c r="F36" s="871"/>
      <c r="G36" s="871"/>
      <c r="H36" s="871"/>
      <c r="I36" s="871"/>
      <c r="J36" s="871"/>
      <c r="K36" s="871"/>
      <c r="L36" s="871"/>
      <c r="M36" s="871"/>
      <c r="N36" s="871"/>
      <c r="O36" s="871"/>
      <c r="P36" s="1007"/>
    </row>
    <row r="37" spans="2:16" ht="16.5" thickBot="1">
      <c r="B37" s="909"/>
      <c r="C37" s="909"/>
      <c r="D37" s="2007" t="s">
        <v>431</v>
      </c>
      <c r="E37" s="2008"/>
      <c r="F37" s="2008"/>
      <c r="G37" s="2008"/>
      <c r="H37" s="2008"/>
      <c r="I37" s="2008"/>
      <c r="J37" s="2008"/>
      <c r="K37" s="2008"/>
      <c r="L37" s="2008"/>
      <c r="M37" s="2008"/>
      <c r="N37" s="2008"/>
      <c r="O37" s="2009"/>
      <c r="P37" s="1007"/>
    </row>
    <row r="38" spans="2:16">
      <c r="B38" s="1980" t="s">
        <v>428</v>
      </c>
      <c r="C38" s="1981"/>
      <c r="D38" s="2010" t="s">
        <v>385</v>
      </c>
      <c r="E38" s="2011"/>
      <c r="F38" s="2011"/>
      <c r="G38" s="2011"/>
      <c r="H38" s="2011"/>
      <c r="I38" s="2011"/>
      <c r="J38" s="2011"/>
      <c r="K38" s="2011"/>
      <c r="L38" s="2011"/>
      <c r="M38" s="2011"/>
      <c r="N38" s="2011"/>
      <c r="O38" s="2012"/>
      <c r="P38" s="1007"/>
    </row>
    <row r="39" spans="2:16">
      <c r="B39" s="1982"/>
      <c r="C39" s="1983"/>
      <c r="D39" s="910" t="s">
        <v>386</v>
      </c>
      <c r="E39" s="911" t="s">
        <v>387</v>
      </c>
      <c r="F39" s="911" t="s">
        <v>388</v>
      </c>
      <c r="G39" s="911" t="s">
        <v>389</v>
      </c>
      <c r="H39" s="911" t="s">
        <v>390</v>
      </c>
      <c r="I39" s="911" t="s">
        <v>391</v>
      </c>
      <c r="J39" s="911" t="s">
        <v>392</v>
      </c>
      <c r="K39" s="911" t="s">
        <v>393</v>
      </c>
      <c r="L39" s="911" t="s">
        <v>394</v>
      </c>
      <c r="M39" s="911" t="s">
        <v>395</v>
      </c>
      <c r="N39" s="911" t="s">
        <v>396</v>
      </c>
      <c r="O39" s="912" t="s">
        <v>397</v>
      </c>
      <c r="P39" s="1007"/>
    </row>
    <row r="40" spans="2:16" ht="15.75" thickBot="1">
      <c r="B40" s="1984"/>
      <c r="C40" s="1985"/>
      <c r="D40" s="934" t="s">
        <v>398</v>
      </c>
      <c r="E40" s="1035" t="s">
        <v>398</v>
      </c>
      <c r="F40" s="1035" t="s">
        <v>398</v>
      </c>
      <c r="G40" s="1035" t="s">
        <v>398</v>
      </c>
      <c r="H40" s="1035" t="s">
        <v>398</v>
      </c>
      <c r="I40" s="1035" t="s">
        <v>398</v>
      </c>
      <c r="J40" s="1035" t="s">
        <v>398</v>
      </c>
      <c r="K40" s="1035" t="s">
        <v>398</v>
      </c>
      <c r="L40" s="1035" t="s">
        <v>398</v>
      </c>
      <c r="M40" s="1035" t="s">
        <v>398</v>
      </c>
      <c r="N40" s="1035" t="s">
        <v>398</v>
      </c>
      <c r="O40" s="915" t="s">
        <v>398</v>
      </c>
      <c r="P40" s="1007"/>
    </row>
    <row r="41" spans="2:16" ht="15.75" thickBot="1">
      <c r="B41" s="884"/>
      <c r="C41" s="885" t="s">
        <v>14</v>
      </c>
      <c r="D41" s="916" t="s">
        <v>15</v>
      </c>
      <c r="E41" s="886" t="s">
        <v>16</v>
      </c>
      <c r="F41" s="886" t="s">
        <v>17</v>
      </c>
      <c r="G41" s="886" t="s">
        <v>18</v>
      </c>
      <c r="H41" s="886" t="s">
        <v>19</v>
      </c>
      <c r="I41" s="886" t="s">
        <v>20</v>
      </c>
      <c r="J41" s="886" t="s">
        <v>21</v>
      </c>
      <c r="K41" s="886" t="s">
        <v>22</v>
      </c>
      <c r="L41" s="886" t="s">
        <v>23</v>
      </c>
      <c r="M41" s="886" t="s">
        <v>24</v>
      </c>
      <c r="N41" s="886" t="s">
        <v>25</v>
      </c>
      <c r="O41" s="917" t="s">
        <v>26</v>
      </c>
      <c r="P41" s="1007"/>
    </row>
    <row r="42" spans="2:16">
      <c r="B42" s="888">
        <v>1</v>
      </c>
      <c r="C42" s="898" t="s">
        <v>180</v>
      </c>
      <c r="D42" s="890" t="s">
        <v>87</v>
      </c>
      <c r="E42" s="891" t="s">
        <v>87</v>
      </c>
      <c r="F42" s="891" t="s">
        <v>87</v>
      </c>
      <c r="G42" s="891" t="s">
        <v>87</v>
      </c>
      <c r="H42" s="891" t="s">
        <v>87</v>
      </c>
      <c r="I42" s="891" t="s">
        <v>87</v>
      </c>
      <c r="J42" s="891" t="s">
        <v>87</v>
      </c>
      <c r="K42" s="891" t="s">
        <v>87</v>
      </c>
      <c r="L42" s="891" t="s">
        <v>87</v>
      </c>
      <c r="M42" s="891" t="s">
        <v>87</v>
      </c>
      <c r="N42" s="891" t="s">
        <v>87</v>
      </c>
      <c r="O42" s="918" t="s">
        <v>87</v>
      </c>
      <c r="P42" s="1007"/>
    </row>
    <row r="43" spans="2:16">
      <c r="B43" s="893">
        <v>2</v>
      </c>
      <c r="C43" s="1036" t="s">
        <v>327</v>
      </c>
      <c r="D43" s="1100"/>
      <c r="E43" s="1108"/>
      <c r="F43" s="1108"/>
      <c r="G43" s="1108"/>
      <c r="H43" s="1108"/>
      <c r="I43" s="1108"/>
      <c r="J43" s="1108"/>
      <c r="K43" s="1108"/>
      <c r="L43" s="1108"/>
      <c r="M43" s="1108"/>
      <c r="N43" s="1108"/>
      <c r="O43" s="1104"/>
      <c r="P43" s="1007"/>
    </row>
    <row r="44" spans="2:16">
      <c r="B44" s="893">
        <v>3</v>
      </c>
      <c r="C44" s="1036" t="s">
        <v>327</v>
      </c>
      <c r="D44" s="1100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4"/>
      <c r="P44" s="1007"/>
    </row>
    <row r="45" spans="2:16">
      <c r="B45" s="893">
        <v>4</v>
      </c>
      <c r="C45" s="1036" t="s">
        <v>327</v>
      </c>
      <c r="D45" s="1100"/>
      <c r="E45" s="1109"/>
      <c r="F45" s="1109"/>
      <c r="G45" s="1109"/>
      <c r="H45" s="1109"/>
      <c r="I45" s="1109"/>
      <c r="J45" s="1109"/>
      <c r="K45" s="1109"/>
      <c r="L45" s="1109"/>
      <c r="M45" s="1109"/>
      <c r="N45" s="1109"/>
      <c r="O45" s="1104"/>
      <c r="P45" s="1007"/>
    </row>
    <row r="46" spans="2:16" ht="15.75" thickBot="1">
      <c r="B46" s="1037">
        <v>5</v>
      </c>
      <c r="C46" s="1038" t="s">
        <v>429</v>
      </c>
      <c r="D46" s="1101">
        <f>SUM(D43:D45)</f>
        <v>0</v>
      </c>
      <c r="E46" s="1110">
        <f t="shared" ref="E46:O46" si="4">SUM(E43:E45)</f>
        <v>0</v>
      </c>
      <c r="F46" s="1110">
        <f t="shared" si="4"/>
        <v>0</v>
      </c>
      <c r="G46" s="1110">
        <f t="shared" si="4"/>
        <v>0</v>
      </c>
      <c r="H46" s="1110">
        <f t="shared" si="4"/>
        <v>0</v>
      </c>
      <c r="I46" s="1110">
        <f t="shared" si="4"/>
        <v>0</v>
      </c>
      <c r="J46" s="1110">
        <f t="shared" si="4"/>
        <v>0</v>
      </c>
      <c r="K46" s="1110">
        <f t="shared" si="4"/>
        <v>0</v>
      </c>
      <c r="L46" s="1110">
        <f t="shared" si="4"/>
        <v>0</v>
      </c>
      <c r="M46" s="1110">
        <f t="shared" si="4"/>
        <v>0</v>
      </c>
      <c r="N46" s="1110">
        <f t="shared" si="4"/>
        <v>0</v>
      </c>
      <c r="O46" s="1105">
        <f t="shared" si="4"/>
        <v>0</v>
      </c>
      <c r="P46" s="1007"/>
    </row>
    <row r="47" spans="2:16">
      <c r="B47" s="888">
        <v>6</v>
      </c>
      <c r="C47" s="898" t="s">
        <v>182</v>
      </c>
      <c r="D47" s="1102" t="s">
        <v>87</v>
      </c>
      <c r="E47" s="891" t="s">
        <v>87</v>
      </c>
      <c r="F47" s="891" t="s">
        <v>87</v>
      </c>
      <c r="G47" s="891" t="s">
        <v>87</v>
      </c>
      <c r="H47" s="891" t="s">
        <v>87</v>
      </c>
      <c r="I47" s="891" t="s">
        <v>87</v>
      </c>
      <c r="J47" s="891" t="s">
        <v>87</v>
      </c>
      <c r="K47" s="891" t="s">
        <v>87</v>
      </c>
      <c r="L47" s="891" t="s">
        <v>87</v>
      </c>
      <c r="M47" s="891" t="s">
        <v>87</v>
      </c>
      <c r="N47" s="891" t="s">
        <v>87</v>
      </c>
      <c r="O47" s="1106" t="s">
        <v>87</v>
      </c>
      <c r="P47" s="1007"/>
    </row>
    <row r="48" spans="2:16">
      <c r="B48" s="893">
        <v>7</v>
      </c>
      <c r="C48" s="1036" t="s">
        <v>327</v>
      </c>
      <c r="D48" s="1100"/>
      <c r="E48" s="1109"/>
      <c r="F48" s="1109"/>
      <c r="G48" s="1109"/>
      <c r="H48" s="1109"/>
      <c r="I48" s="1109"/>
      <c r="J48" s="1109"/>
      <c r="K48" s="1109"/>
      <c r="L48" s="1109"/>
      <c r="M48" s="1109"/>
      <c r="N48" s="1109"/>
      <c r="O48" s="1104"/>
      <c r="P48" s="1007"/>
    </row>
    <row r="49" spans="2:16">
      <c r="B49" s="893">
        <v>8</v>
      </c>
      <c r="C49" s="1036" t="s">
        <v>327</v>
      </c>
      <c r="D49" s="1100"/>
      <c r="E49" s="1109"/>
      <c r="F49" s="1109"/>
      <c r="G49" s="1109"/>
      <c r="H49" s="1109"/>
      <c r="I49" s="1109"/>
      <c r="J49" s="1109"/>
      <c r="K49" s="1109"/>
      <c r="L49" s="1109"/>
      <c r="M49" s="1109"/>
      <c r="N49" s="1109"/>
      <c r="O49" s="1104"/>
      <c r="P49" s="1007"/>
    </row>
    <row r="50" spans="2:16">
      <c r="B50" s="893">
        <v>9</v>
      </c>
      <c r="C50" s="1036" t="s">
        <v>327</v>
      </c>
      <c r="D50" s="1100"/>
      <c r="E50" s="1109"/>
      <c r="F50" s="1109"/>
      <c r="G50" s="1109"/>
      <c r="H50" s="1109"/>
      <c r="I50" s="1109"/>
      <c r="J50" s="1109"/>
      <c r="K50" s="1109"/>
      <c r="L50" s="1109"/>
      <c r="M50" s="1109"/>
      <c r="N50" s="1109"/>
      <c r="O50" s="1104"/>
      <c r="P50" s="1007"/>
    </row>
    <row r="51" spans="2:16" ht="15.75" thickBot="1">
      <c r="B51" s="899">
        <v>10</v>
      </c>
      <c r="C51" s="1039" t="s">
        <v>429</v>
      </c>
      <c r="D51" s="1103">
        <f>SUM(D48:D50)</f>
        <v>0</v>
      </c>
      <c r="E51" s="1111">
        <f t="shared" ref="E51:O51" si="5">SUM(E48:E50)</f>
        <v>0</v>
      </c>
      <c r="F51" s="1111">
        <f t="shared" si="5"/>
        <v>0</v>
      </c>
      <c r="G51" s="1111">
        <f t="shared" si="5"/>
        <v>0</v>
      </c>
      <c r="H51" s="1111">
        <f t="shared" si="5"/>
        <v>0</v>
      </c>
      <c r="I51" s="1111">
        <f t="shared" si="5"/>
        <v>0</v>
      </c>
      <c r="J51" s="1111">
        <f t="shared" si="5"/>
        <v>0</v>
      </c>
      <c r="K51" s="1111">
        <f t="shared" si="5"/>
        <v>0</v>
      </c>
      <c r="L51" s="1111">
        <f t="shared" si="5"/>
        <v>0</v>
      </c>
      <c r="M51" s="1111">
        <f t="shared" si="5"/>
        <v>0</v>
      </c>
      <c r="N51" s="1111">
        <f t="shared" si="5"/>
        <v>0</v>
      </c>
      <c r="O51" s="1107">
        <f t="shared" si="5"/>
        <v>0</v>
      </c>
      <c r="P51" s="1007"/>
    </row>
    <row r="52" spans="2:16" ht="15.75" thickBot="1">
      <c r="P52" s="1007"/>
    </row>
    <row r="53" spans="2:16" ht="16.5" thickBot="1">
      <c r="B53" s="909"/>
      <c r="C53" s="909"/>
      <c r="D53" s="2007" t="s">
        <v>432</v>
      </c>
      <c r="E53" s="2008"/>
      <c r="F53" s="2008"/>
      <c r="G53" s="2008"/>
      <c r="H53" s="2008"/>
      <c r="I53" s="2008"/>
      <c r="J53" s="2008"/>
      <c r="K53" s="2008"/>
      <c r="L53" s="2008"/>
      <c r="M53" s="2008"/>
      <c r="N53" s="2008"/>
      <c r="O53" s="2009"/>
      <c r="P53" s="1007"/>
    </row>
    <row r="54" spans="2:16">
      <c r="B54" s="1980" t="s">
        <v>428</v>
      </c>
      <c r="C54" s="1981"/>
      <c r="D54" s="2010" t="s">
        <v>385</v>
      </c>
      <c r="E54" s="2011"/>
      <c r="F54" s="2011"/>
      <c r="G54" s="2011"/>
      <c r="H54" s="2011"/>
      <c r="I54" s="2011"/>
      <c r="J54" s="2011"/>
      <c r="K54" s="2011"/>
      <c r="L54" s="2011"/>
      <c r="M54" s="2011"/>
      <c r="N54" s="2011"/>
      <c r="O54" s="2012"/>
      <c r="P54" s="1007"/>
    </row>
    <row r="55" spans="2:16">
      <c r="B55" s="1982"/>
      <c r="C55" s="1983"/>
      <c r="D55" s="910" t="s">
        <v>386</v>
      </c>
      <c r="E55" s="911" t="s">
        <v>387</v>
      </c>
      <c r="F55" s="911" t="s">
        <v>388</v>
      </c>
      <c r="G55" s="911" t="s">
        <v>389</v>
      </c>
      <c r="H55" s="911" t="s">
        <v>390</v>
      </c>
      <c r="I55" s="911" t="s">
        <v>391</v>
      </c>
      <c r="J55" s="911" t="s">
        <v>392</v>
      </c>
      <c r="K55" s="911" t="s">
        <v>393</v>
      </c>
      <c r="L55" s="911" t="s">
        <v>394</v>
      </c>
      <c r="M55" s="911" t="s">
        <v>395</v>
      </c>
      <c r="N55" s="911" t="s">
        <v>396</v>
      </c>
      <c r="O55" s="912" t="s">
        <v>397</v>
      </c>
      <c r="P55" s="1007"/>
    </row>
    <row r="56" spans="2:16" ht="15.75" thickBot="1">
      <c r="B56" s="1984"/>
      <c r="C56" s="1985"/>
      <c r="D56" s="934" t="s">
        <v>398</v>
      </c>
      <c r="E56" s="1035" t="s">
        <v>398</v>
      </c>
      <c r="F56" s="1035" t="s">
        <v>398</v>
      </c>
      <c r="G56" s="1035" t="s">
        <v>398</v>
      </c>
      <c r="H56" s="1035" t="s">
        <v>398</v>
      </c>
      <c r="I56" s="1035" t="s">
        <v>398</v>
      </c>
      <c r="J56" s="1035" t="s">
        <v>398</v>
      </c>
      <c r="K56" s="1035" t="s">
        <v>398</v>
      </c>
      <c r="L56" s="1035" t="s">
        <v>398</v>
      </c>
      <c r="M56" s="1035" t="s">
        <v>398</v>
      </c>
      <c r="N56" s="1035" t="s">
        <v>398</v>
      </c>
      <c r="O56" s="915" t="s">
        <v>398</v>
      </c>
      <c r="P56" s="1007"/>
    </row>
    <row r="57" spans="2:16" ht="15.75" thickBot="1">
      <c r="B57" s="884"/>
      <c r="C57" s="885" t="s">
        <v>14</v>
      </c>
      <c r="D57" s="916" t="s">
        <v>15</v>
      </c>
      <c r="E57" s="886" t="s">
        <v>16</v>
      </c>
      <c r="F57" s="886" t="s">
        <v>17</v>
      </c>
      <c r="G57" s="886" t="s">
        <v>18</v>
      </c>
      <c r="H57" s="886" t="s">
        <v>19</v>
      </c>
      <c r="I57" s="886" t="s">
        <v>20</v>
      </c>
      <c r="J57" s="886" t="s">
        <v>21</v>
      </c>
      <c r="K57" s="886" t="s">
        <v>22</v>
      </c>
      <c r="L57" s="886" t="s">
        <v>23</v>
      </c>
      <c r="M57" s="886" t="s">
        <v>24</v>
      </c>
      <c r="N57" s="886" t="s">
        <v>25</v>
      </c>
      <c r="O57" s="917" t="s">
        <v>26</v>
      </c>
      <c r="P57" s="1007"/>
    </row>
    <row r="58" spans="2:16">
      <c r="B58" s="888">
        <v>1</v>
      </c>
      <c r="C58" s="898" t="s">
        <v>180</v>
      </c>
      <c r="D58" s="890" t="s">
        <v>87</v>
      </c>
      <c r="E58" s="891" t="s">
        <v>87</v>
      </c>
      <c r="F58" s="891" t="s">
        <v>87</v>
      </c>
      <c r="G58" s="891" t="s">
        <v>87</v>
      </c>
      <c r="H58" s="891" t="s">
        <v>87</v>
      </c>
      <c r="I58" s="891" t="s">
        <v>87</v>
      </c>
      <c r="J58" s="891" t="s">
        <v>87</v>
      </c>
      <c r="K58" s="891" t="s">
        <v>87</v>
      </c>
      <c r="L58" s="891" t="s">
        <v>87</v>
      </c>
      <c r="M58" s="891" t="s">
        <v>87</v>
      </c>
      <c r="N58" s="891" t="s">
        <v>87</v>
      </c>
      <c r="O58" s="918" t="s">
        <v>87</v>
      </c>
      <c r="P58" s="1007"/>
    </row>
    <row r="59" spans="2:16">
      <c r="B59" s="893">
        <v>2</v>
      </c>
      <c r="C59" s="1036" t="s">
        <v>327</v>
      </c>
      <c r="D59" s="1100"/>
      <c r="E59" s="1108"/>
      <c r="F59" s="1108"/>
      <c r="G59" s="1108"/>
      <c r="H59" s="1108"/>
      <c r="I59" s="1108"/>
      <c r="J59" s="1108"/>
      <c r="K59" s="1108"/>
      <c r="L59" s="1108"/>
      <c r="M59" s="1108"/>
      <c r="N59" s="1108"/>
      <c r="O59" s="1104"/>
      <c r="P59" s="1007"/>
    </row>
    <row r="60" spans="2:16">
      <c r="B60" s="893">
        <v>3</v>
      </c>
      <c r="C60" s="1036" t="s">
        <v>327</v>
      </c>
      <c r="D60" s="1100"/>
      <c r="E60" s="1109"/>
      <c r="F60" s="1109"/>
      <c r="G60" s="1109"/>
      <c r="H60" s="1109"/>
      <c r="I60" s="1109"/>
      <c r="J60" s="1109"/>
      <c r="K60" s="1109"/>
      <c r="L60" s="1109"/>
      <c r="M60" s="1109"/>
      <c r="N60" s="1109"/>
      <c r="O60" s="1104"/>
      <c r="P60" s="1007"/>
    </row>
    <row r="61" spans="2:16">
      <c r="B61" s="893">
        <v>4</v>
      </c>
      <c r="C61" s="1036" t="s">
        <v>327</v>
      </c>
      <c r="D61" s="1100"/>
      <c r="E61" s="1109"/>
      <c r="F61" s="1109"/>
      <c r="G61" s="1109"/>
      <c r="H61" s="1109"/>
      <c r="I61" s="1109"/>
      <c r="J61" s="1109"/>
      <c r="K61" s="1109"/>
      <c r="L61" s="1109"/>
      <c r="M61" s="1109"/>
      <c r="N61" s="1109"/>
      <c r="O61" s="1104"/>
      <c r="P61" s="1007"/>
    </row>
    <row r="62" spans="2:16" ht="15.75" thickBot="1">
      <c r="B62" s="1037">
        <v>5</v>
      </c>
      <c r="C62" s="1038" t="s">
        <v>429</v>
      </c>
      <c r="D62" s="1101">
        <f>SUM(D59:D61)</f>
        <v>0</v>
      </c>
      <c r="E62" s="1110">
        <f t="shared" ref="E62:O62" si="6">SUM(E59:E61)</f>
        <v>0</v>
      </c>
      <c r="F62" s="1110">
        <f t="shared" si="6"/>
        <v>0</v>
      </c>
      <c r="G62" s="1110">
        <f t="shared" si="6"/>
        <v>0</v>
      </c>
      <c r="H62" s="1110">
        <f t="shared" si="6"/>
        <v>0</v>
      </c>
      <c r="I62" s="1110">
        <f t="shared" si="6"/>
        <v>0</v>
      </c>
      <c r="J62" s="1110">
        <f t="shared" si="6"/>
        <v>0</v>
      </c>
      <c r="K62" s="1110">
        <f t="shared" si="6"/>
        <v>0</v>
      </c>
      <c r="L62" s="1110">
        <f t="shared" si="6"/>
        <v>0</v>
      </c>
      <c r="M62" s="1110">
        <f t="shared" si="6"/>
        <v>0</v>
      </c>
      <c r="N62" s="1110">
        <f t="shared" si="6"/>
        <v>0</v>
      </c>
      <c r="O62" s="1105">
        <f t="shared" si="6"/>
        <v>0</v>
      </c>
      <c r="P62" s="1007"/>
    </row>
    <row r="63" spans="2:16">
      <c r="B63" s="888">
        <v>6</v>
      </c>
      <c r="C63" s="898" t="s">
        <v>182</v>
      </c>
      <c r="D63" s="1102" t="s">
        <v>87</v>
      </c>
      <c r="E63" s="891" t="s">
        <v>87</v>
      </c>
      <c r="F63" s="891" t="s">
        <v>87</v>
      </c>
      <c r="G63" s="891" t="s">
        <v>87</v>
      </c>
      <c r="H63" s="891" t="s">
        <v>87</v>
      </c>
      <c r="I63" s="891" t="s">
        <v>87</v>
      </c>
      <c r="J63" s="891" t="s">
        <v>87</v>
      </c>
      <c r="K63" s="891" t="s">
        <v>87</v>
      </c>
      <c r="L63" s="891" t="s">
        <v>87</v>
      </c>
      <c r="M63" s="891" t="s">
        <v>87</v>
      </c>
      <c r="N63" s="891" t="s">
        <v>87</v>
      </c>
      <c r="O63" s="1106" t="s">
        <v>87</v>
      </c>
      <c r="P63" s="1007"/>
    </row>
    <row r="64" spans="2:16">
      <c r="B64" s="893">
        <v>7</v>
      </c>
      <c r="C64" s="1036" t="s">
        <v>327</v>
      </c>
      <c r="D64" s="1100"/>
      <c r="E64" s="1109"/>
      <c r="F64" s="1109"/>
      <c r="G64" s="1109"/>
      <c r="H64" s="1109"/>
      <c r="I64" s="1109"/>
      <c r="J64" s="1109"/>
      <c r="K64" s="1109"/>
      <c r="L64" s="1109"/>
      <c r="M64" s="1109"/>
      <c r="N64" s="1109"/>
      <c r="O64" s="1104"/>
      <c r="P64" s="1007"/>
    </row>
    <row r="65" spans="2:16">
      <c r="B65" s="893">
        <v>8</v>
      </c>
      <c r="C65" s="1036" t="s">
        <v>327</v>
      </c>
      <c r="D65" s="1100"/>
      <c r="E65" s="1109"/>
      <c r="F65" s="1109"/>
      <c r="G65" s="1109"/>
      <c r="H65" s="1109"/>
      <c r="I65" s="1109"/>
      <c r="J65" s="1109"/>
      <c r="K65" s="1109"/>
      <c r="L65" s="1109"/>
      <c r="M65" s="1109"/>
      <c r="N65" s="1109"/>
      <c r="O65" s="1104"/>
      <c r="P65" s="1007"/>
    </row>
    <row r="66" spans="2:16">
      <c r="B66" s="893">
        <v>9</v>
      </c>
      <c r="C66" s="1036" t="s">
        <v>327</v>
      </c>
      <c r="D66" s="1100"/>
      <c r="E66" s="1109"/>
      <c r="F66" s="1109"/>
      <c r="G66" s="1109"/>
      <c r="H66" s="1109"/>
      <c r="I66" s="1109"/>
      <c r="J66" s="1109"/>
      <c r="K66" s="1109"/>
      <c r="L66" s="1109"/>
      <c r="M66" s="1109"/>
      <c r="N66" s="1109"/>
      <c r="O66" s="1104"/>
      <c r="P66" s="1007"/>
    </row>
    <row r="67" spans="2:16" ht="15.75" thickBot="1">
      <c r="B67" s="899">
        <v>10</v>
      </c>
      <c r="C67" s="1039" t="s">
        <v>429</v>
      </c>
      <c r="D67" s="1103">
        <f>SUM(D64:D66)</f>
        <v>0</v>
      </c>
      <c r="E67" s="1111">
        <f t="shared" ref="E67:O67" si="7">SUM(E64:E66)</f>
        <v>0</v>
      </c>
      <c r="F67" s="1111">
        <f t="shared" si="7"/>
        <v>0</v>
      </c>
      <c r="G67" s="1111">
        <f t="shared" si="7"/>
        <v>0</v>
      </c>
      <c r="H67" s="1111">
        <f t="shared" si="7"/>
        <v>0</v>
      </c>
      <c r="I67" s="1111">
        <f t="shared" si="7"/>
        <v>0</v>
      </c>
      <c r="J67" s="1111">
        <f t="shared" si="7"/>
        <v>0</v>
      </c>
      <c r="K67" s="1111">
        <f t="shared" si="7"/>
        <v>0</v>
      </c>
      <c r="L67" s="1111">
        <f t="shared" si="7"/>
        <v>0</v>
      </c>
      <c r="M67" s="1111">
        <f t="shared" si="7"/>
        <v>0</v>
      </c>
      <c r="N67" s="1111">
        <f t="shared" si="7"/>
        <v>0</v>
      </c>
      <c r="O67" s="1107">
        <f t="shared" si="7"/>
        <v>0</v>
      </c>
      <c r="P67" s="1007"/>
    </row>
    <row r="68" spans="2:16" ht="15.75" thickBot="1">
      <c r="P68" s="1007"/>
    </row>
    <row r="69" spans="2:16">
      <c r="L69" s="640" t="s">
        <v>433</v>
      </c>
      <c r="M69" s="1040"/>
      <c r="N69" s="1041" t="s">
        <v>93</v>
      </c>
      <c r="O69" s="1042"/>
    </row>
    <row r="70" spans="2:16">
      <c r="L70" s="510"/>
      <c r="M70" s="1043"/>
      <c r="N70" s="1044"/>
      <c r="O70" s="1045"/>
    </row>
    <row r="71" spans="2:16">
      <c r="L71" s="1046"/>
      <c r="M71" s="597"/>
      <c r="N71" s="1047"/>
      <c r="O71" s="584"/>
    </row>
    <row r="72" spans="2:16">
      <c r="L72" s="1048"/>
      <c r="M72" s="1049"/>
      <c r="N72" s="1050"/>
      <c r="O72" s="1051"/>
    </row>
    <row r="73" spans="2:16" ht="15.75" thickBot="1">
      <c r="L73" s="641" t="s">
        <v>94</v>
      </c>
      <c r="M73" s="1052"/>
      <c r="N73" s="1053" t="s">
        <v>94</v>
      </c>
      <c r="O73" s="1054"/>
    </row>
    <row r="74" spans="2:16" ht="15.75" thickBot="1">
      <c r="L74" s="1055" t="s">
        <v>95</v>
      </c>
      <c r="M74" s="907"/>
      <c r="N74" s="1056"/>
      <c r="O74" s="1057"/>
    </row>
  </sheetData>
  <mergeCells count="12">
    <mergeCell ref="D37:O37"/>
    <mergeCell ref="B38:C40"/>
    <mergeCell ref="D38:O38"/>
    <mergeCell ref="D53:O53"/>
    <mergeCell ref="B54:C56"/>
    <mergeCell ref="D54:O54"/>
    <mergeCell ref="D5:O5"/>
    <mergeCell ref="B6:C8"/>
    <mergeCell ref="D6:O6"/>
    <mergeCell ref="D21:O21"/>
    <mergeCell ref="B22:C24"/>
    <mergeCell ref="D22:O22"/>
  </mergeCells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382"/>
  <sheetViews>
    <sheetView showGridLines="0" topLeftCell="B1" zoomScale="80" zoomScaleNormal="80" workbookViewId="0">
      <selection activeCell="P17" sqref="P17"/>
    </sheetView>
  </sheetViews>
  <sheetFormatPr defaultColWidth="9.140625" defaultRowHeight="15"/>
  <cols>
    <col min="1" max="1" width="3.5703125" style="873" customWidth="1"/>
    <col min="2" max="2" width="12.7109375" style="873" customWidth="1"/>
    <col min="3" max="10" width="16" style="873" customWidth="1"/>
    <col min="11" max="11" width="14.140625" style="873" customWidth="1"/>
    <col min="12" max="16384" width="9.140625" style="873"/>
  </cols>
  <sheetData>
    <row r="1" spans="1:10" ht="18.75" thickBot="1">
      <c r="A1" s="1058"/>
      <c r="B1" s="1059"/>
      <c r="C1" s="1058"/>
      <c r="D1" s="946"/>
      <c r="E1" s="946"/>
      <c r="F1" s="946"/>
      <c r="G1" s="946"/>
      <c r="H1" s="946"/>
      <c r="I1" s="946"/>
      <c r="J1" s="946"/>
    </row>
    <row r="2" spans="1:10" ht="15.75" thickBot="1">
      <c r="B2" s="1060"/>
      <c r="C2" s="946"/>
      <c r="D2" s="946"/>
      <c r="E2" s="946"/>
      <c r="F2" s="946"/>
      <c r="G2" s="876" t="s">
        <v>0</v>
      </c>
      <c r="H2" s="877"/>
      <c r="I2" s="878" t="s">
        <v>1</v>
      </c>
      <c r="J2" s="947">
        <v>2023</v>
      </c>
    </row>
    <row r="3" spans="1:10" ht="15.75" customHeight="1">
      <c r="B3" s="880" t="s">
        <v>434</v>
      </c>
      <c r="C3" s="880"/>
      <c r="D3" s="880"/>
      <c r="E3" s="880"/>
      <c r="F3" s="880"/>
      <c r="G3" s="880"/>
      <c r="H3" s="946"/>
      <c r="I3" s="946"/>
      <c r="J3" s="946"/>
    </row>
    <row r="4" spans="1:10" ht="16.5" thickBot="1">
      <c r="B4" s="946"/>
      <c r="C4" s="262"/>
      <c r="D4" s="262"/>
      <c r="E4" s="262"/>
      <c r="F4" s="946"/>
      <c r="G4" s="946"/>
      <c r="H4" s="946"/>
      <c r="I4" s="946"/>
      <c r="J4" s="946"/>
    </row>
    <row r="5" spans="1:10" ht="25.5" customHeight="1" thickBot="1">
      <c r="B5" s="1998" t="s">
        <v>435</v>
      </c>
      <c r="C5" s="2013" t="s">
        <v>385</v>
      </c>
      <c r="D5" s="2014"/>
      <c r="E5" s="2014"/>
      <c r="F5" s="2014"/>
      <c r="G5" s="2014"/>
      <c r="H5" s="2014"/>
      <c r="I5" s="2014"/>
      <c r="J5" s="2015"/>
    </row>
    <row r="6" spans="1:10" ht="21.75" customHeight="1" thickBot="1">
      <c r="B6" s="1982"/>
      <c r="C6" s="2013" t="s">
        <v>180</v>
      </c>
      <c r="D6" s="2014"/>
      <c r="E6" s="2014"/>
      <c r="F6" s="2015"/>
      <c r="G6" s="2013" t="s">
        <v>182</v>
      </c>
      <c r="H6" s="2014"/>
      <c r="I6" s="2014"/>
      <c r="J6" s="2016"/>
    </row>
    <row r="7" spans="1:10" s="1063" customFormat="1" ht="28.5" customHeight="1">
      <c r="A7" s="873"/>
      <c r="B7" s="1982"/>
      <c r="C7" s="1061" t="s">
        <v>327</v>
      </c>
      <c r="D7" s="1062" t="s">
        <v>327</v>
      </c>
      <c r="E7" s="1112" t="s">
        <v>327</v>
      </c>
      <c r="F7" s="1114" t="s">
        <v>412</v>
      </c>
      <c r="G7" s="1061" t="s">
        <v>327</v>
      </c>
      <c r="H7" s="1062" t="s">
        <v>327</v>
      </c>
      <c r="I7" s="1112" t="s">
        <v>327</v>
      </c>
      <c r="J7" s="1114" t="s">
        <v>412</v>
      </c>
    </row>
    <row r="8" spans="1:10" s="1063" customFormat="1" ht="15.75" customHeight="1" thickBot="1">
      <c r="A8" s="873"/>
      <c r="B8" s="1982"/>
      <c r="C8" s="989" t="s">
        <v>398</v>
      </c>
      <c r="D8" s="990" t="s">
        <v>398</v>
      </c>
      <c r="E8" s="1024" t="s">
        <v>398</v>
      </c>
      <c r="F8" s="988" t="s">
        <v>398</v>
      </c>
      <c r="G8" s="989" t="s">
        <v>398</v>
      </c>
      <c r="H8" s="990" t="s">
        <v>398</v>
      </c>
      <c r="I8" s="1024" t="s">
        <v>398</v>
      </c>
      <c r="J8" s="988" t="s">
        <v>398</v>
      </c>
    </row>
    <row r="9" spans="1:10" s="1063" customFormat="1" ht="15.75" customHeight="1" thickBot="1">
      <c r="A9" s="873"/>
      <c r="B9" s="885" t="s">
        <v>14</v>
      </c>
      <c r="C9" s="913" t="s">
        <v>15</v>
      </c>
      <c r="D9" s="914" t="s">
        <v>16</v>
      </c>
      <c r="E9" s="1113" t="s">
        <v>17</v>
      </c>
      <c r="F9" s="1011" t="s">
        <v>18</v>
      </c>
      <c r="G9" s="913" t="s">
        <v>19</v>
      </c>
      <c r="H9" s="914" t="s">
        <v>20</v>
      </c>
      <c r="I9" s="1113" t="s">
        <v>21</v>
      </c>
      <c r="J9" s="1011" t="s">
        <v>22</v>
      </c>
    </row>
    <row r="10" spans="1:10" s="1063" customFormat="1" ht="15.75" customHeight="1">
      <c r="A10" s="873"/>
      <c r="B10" s="1795" t="s">
        <v>625</v>
      </c>
      <c r="C10" s="1066"/>
      <c r="D10" s="1067"/>
      <c r="E10" s="1068"/>
      <c r="F10" s="1069">
        <f>SUM(C10:E10)</f>
        <v>0</v>
      </c>
      <c r="G10" s="1070"/>
      <c r="H10" s="1071"/>
      <c r="I10" s="1072"/>
      <c r="J10" s="1073">
        <f>SUM(G10:I10)</f>
        <v>0</v>
      </c>
    </row>
    <row r="11" spans="1:10" s="1063" customFormat="1" ht="15.75" customHeight="1">
      <c r="A11" s="873"/>
      <c r="B11" s="1795" t="s">
        <v>626</v>
      </c>
      <c r="C11" s="1074"/>
      <c r="D11" s="1075"/>
      <c r="E11" s="1076"/>
      <c r="F11" s="1077">
        <f t="shared" ref="F11:F75" si="0">SUM(C11:E11)</f>
        <v>0</v>
      </c>
      <c r="G11" s="1078"/>
      <c r="H11" s="1079"/>
      <c r="I11" s="1080"/>
      <c r="J11" s="1081">
        <f t="shared" ref="J11:J75" si="1">SUM(G11:I11)</f>
        <v>0</v>
      </c>
    </row>
    <row r="12" spans="1:10" s="1063" customFormat="1" ht="15.75" customHeight="1">
      <c r="A12" s="873"/>
      <c r="B12" s="1795" t="s">
        <v>627</v>
      </c>
      <c r="C12" s="1074"/>
      <c r="D12" s="1075"/>
      <c r="E12" s="1076"/>
      <c r="F12" s="1077">
        <f t="shared" si="0"/>
        <v>0</v>
      </c>
      <c r="G12" s="1078"/>
      <c r="H12" s="1079"/>
      <c r="I12" s="1080"/>
      <c r="J12" s="1081">
        <f t="shared" si="1"/>
        <v>0</v>
      </c>
    </row>
    <row r="13" spans="1:10" s="1063" customFormat="1" ht="15.75" customHeight="1">
      <c r="A13" s="873"/>
      <c r="B13" s="1795" t="s">
        <v>628</v>
      </c>
      <c r="C13" s="1074"/>
      <c r="D13" s="1075"/>
      <c r="E13" s="1076"/>
      <c r="F13" s="1077">
        <f t="shared" si="0"/>
        <v>0</v>
      </c>
      <c r="G13" s="1078"/>
      <c r="H13" s="1079"/>
      <c r="I13" s="1080"/>
      <c r="J13" s="1081">
        <f t="shared" si="1"/>
        <v>0</v>
      </c>
    </row>
    <row r="14" spans="1:10" s="1063" customFormat="1" ht="15.75" customHeight="1">
      <c r="A14" s="873"/>
      <c r="B14" s="1795" t="s">
        <v>629</v>
      </c>
      <c r="C14" s="1074"/>
      <c r="D14" s="1075"/>
      <c r="E14" s="1076"/>
      <c r="F14" s="1077">
        <f t="shared" si="0"/>
        <v>0</v>
      </c>
      <c r="G14" s="1078"/>
      <c r="H14" s="1079"/>
      <c r="I14" s="1080"/>
      <c r="J14" s="1081">
        <f t="shared" si="1"/>
        <v>0</v>
      </c>
    </row>
    <row r="15" spans="1:10" s="1063" customFormat="1" ht="15.75" customHeight="1">
      <c r="A15" s="873"/>
      <c r="B15" s="1795" t="s">
        <v>630</v>
      </c>
      <c r="C15" s="1074"/>
      <c r="D15" s="1075"/>
      <c r="E15" s="1076"/>
      <c r="F15" s="1077">
        <f t="shared" si="0"/>
        <v>0</v>
      </c>
      <c r="G15" s="1078"/>
      <c r="H15" s="1079"/>
      <c r="I15" s="1080"/>
      <c r="J15" s="1081">
        <f t="shared" si="1"/>
        <v>0</v>
      </c>
    </row>
    <row r="16" spans="1:10" s="1063" customFormat="1" ht="15.75" customHeight="1">
      <c r="A16" s="873"/>
      <c r="B16" s="1795" t="s">
        <v>631</v>
      </c>
      <c r="C16" s="1074"/>
      <c r="D16" s="1075"/>
      <c r="E16" s="1076"/>
      <c r="F16" s="1077">
        <f t="shared" si="0"/>
        <v>0</v>
      </c>
      <c r="G16" s="1078"/>
      <c r="H16" s="1079"/>
      <c r="I16" s="1080"/>
      <c r="J16" s="1081">
        <f t="shared" si="1"/>
        <v>0</v>
      </c>
    </row>
    <row r="17" spans="1:10" s="1063" customFormat="1" ht="15.75" customHeight="1">
      <c r="A17" s="873"/>
      <c r="B17" s="1795" t="s">
        <v>632</v>
      </c>
      <c r="C17" s="1074"/>
      <c r="D17" s="1075"/>
      <c r="E17" s="1076"/>
      <c r="F17" s="1077">
        <f t="shared" si="0"/>
        <v>0</v>
      </c>
      <c r="G17" s="1078"/>
      <c r="H17" s="1079"/>
      <c r="I17" s="1080"/>
      <c r="J17" s="1081">
        <f t="shared" si="1"/>
        <v>0</v>
      </c>
    </row>
    <row r="18" spans="1:10" s="1063" customFormat="1" ht="15.75" customHeight="1">
      <c r="A18" s="873"/>
      <c r="B18" s="1795" t="s">
        <v>633</v>
      </c>
      <c r="C18" s="1074"/>
      <c r="D18" s="1075"/>
      <c r="E18" s="1076"/>
      <c r="F18" s="1077">
        <f t="shared" si="0"/>
        <v>0</v>
      </c>
      <c r="G18" s="1078"/>
      <c r="H18" s="1079"/>
      <c r="I18" s="1080"/>
      <c r="J18" s="1081">
        <f t="shared" si="1"/>
        <v>0</v>
      </c>
    </row>
    <row r="19" spans="1:10" s="1063" customFormat="1" ht="15.75" customHeight="1">
      <c r="A19" s="873"/>
      <c r="B19" s="1795" t="s">
        <v>634</v>
      </c>
      <c r="C19" s="1074"/>
      <c r="D19" s="1075"/>
      <c r="E19" s="1076"/>
      <c r="F19" s="1077">
        <f t="shared" si="0"/>
        <v>0</v>
      </c>
      <c r="G19" s="1078"/>
      <c r="H19" s="1079"/>
      <c r="I19" s="1080"/>
      <c r="J19" s="1081">
        <f t="shared" si="1"/>
        <v>0</v>
      </c>
    </row>
    <row r="20" spans="1:10" s="1063" customFormat="1" ht="15.75" customHeight="1">
      <c r="A20" s="873"/>
      <c r="B20" s="1795" t="s">
        <v>635</v>
      </c>
      <c r="C20" s="1074"/>
      <c r="D20" s="1075"/>
      <c r="E20" s="1076"/>
      <c r="F20" s="1077">
        <f t="shared" si="0"/>
        <v>0</v>
      </c>
      <c r="G20" s="1078"/>
      <c r="H20" s="1079"/>
      <c r="I20" s="1080"/>
      <c r="J20" s="1081">
        <f t="shared" si="1"/>
        <v>0</v>
      </c>
    </row>
    <row r="21" spans="1:10" s="1063" customFormat="1" ht="15.75" customHeight="1">
      <c r="A21" s="873"/>
      <c r="B21" s="1795" t="s">
        <v>636</v>
      </c>
      <c r="C21" s="1074"/>
      <c r="D21" s="1075"/>
      <c r="E21" s="1076"/>
      <c r="F21" s="1077">
        <f t="shared" si="0"/>
        <v>0</v>
      </c>
      <c r="G21" s="1078"/>
      <c r="H21" s="1079"/>
      <c r="I21" s="1080"/>
      <c r="J21" s="1081">
        <f t="shared" si="1"/>
        <v>0</v>
      </c>
    </row>
    <row r="22" spans="1:10" s="1063" customFormat="1" ht="15.75" customHeight="1">
      <c r="A22" s="873"/>
      <c r="B22" s="1795" t="s">
        <v>637</v>
      </c>
      <c r="C22" s="1074"/>
      <c r="D22" s="1075"/>
      <c r="E22" s="1076"/>
      <c r="F22" s="1077">
        <f t="shared" si="0"/>
        <v>0</v>
      </c>
      <c r="G22" s="1078"/>
      <c r="H22" s="1079"/>
      <c r="I22" s="1080"/>
      <c r="J22" s="1081">
        <f t="shared" si="1"/>
        <v>0</v>
      </c>
    </row>
    <row r="23" spans="1:10" s="1063" customFormat="1" ht="15.75" customHeight="1">
      <c r="A23" s="873"/>
      <c r="B23" s="1795" t="s">
        <v>638</v>
      </c>
      <c r="C23" s="1074"/>
      <c r="D23" s="1075"/>
      <c r="E23" s="1076"/>
      <c r="F23" s="1077">
        <f t="shared" si="0"/>
        <v>0</v>
      </c>
      <c r="G23" s="1078"/>
      <c r="H23" s="1079"/>
      <c r="I23" s="1080"/>
      <c r="J23" s="1081">
        <f t="shared" si="1"/>
        <v>0</v>
      </c>
    </row>
    <row r="24" spans="1:10" s="1063" customFormat="1" ht="15.75" customHeight="1">
      <c r="A24" s="873"/>
      <c r="B24" s="1795" t="s">
        <v>639</v>
      </c>
      <c r="C24" s="1074"/>
      <c r="D24" s="1075"/>
      <c r="E24" s="1076"/>
      <c r="F24" s="1077">
        <f t="shared" si="0"/>
        <v>0</v>
      </c>
      <c r="G24" s="1078"/>
      <c r="H24" s="1079"/>
      <c r="I24" s="1080"/>
      <c r="J24" s="1081">
        <f t="shared" si="1"/>
        <v>0</v>
      </c>
    </row>
    <row r="25" spans="1:10" s="1063" customFormat="1" ht="15.75" customHeight="1">
      <c r="A25" s="873"/>
      <c r="B25" s="1795" t="s">
        <v>640</v>
      </c>
      <c r="C25" s="1074"/>
      <c r="D25" s="1075"/>
      <c r="E25" s="1076"/>
      <c r="F25" s="1077">
        <f t="shared" si="0"/>
        <v>0</v>
      </c>
      <c r="G25" s="1078"/>
      <c r="H25" s="1079"/>
      <c r="I25" s="1080"/>
      <c r="J25" s="1081">
        <f t="shared" si="1"/>
        <v>0</v>
      </c>
    </row>
    <row r="26" spans="1:10" s="1063" customFormat="1" ht="15.75" customHeight="1">
      <c r="A26" s="873"/>
      <c r="B26" s="1795" t="s">
        <v>641</v>
      </c>
      <c r="C26" s="1074"/>
      <c r="D26" s="1075"/>
      <c r="E26" s="1076"/>
      <c r="F26" s="1077">
        <f t="shared" si="0"/>
        <v>0</v>
      </c>
      <c r="G26" s="1078"/>
      <c r="H26" s="1079"/>
      <c r="I26" s="1080"/>
      <c r="J26" s="1081">
        <f t="shared" si="1"/>
        <v>0</v>
      </c>
    </row>
    <row r="27" spans="1:10" s="1063" customFormat="1" ht="15.75" customHeight="1">
      <c r="A27" s="873"/>
      <c r="B27" s="1795" t="s">
        <v>642</v>
      </c>
      <c r="C27" s="1074"/>
      <c r="D27" s="1075"/>
      <c r="E27" s="1076"/>
      <c r="F27" s="1077">
        <f t="shared" si="0"/>
        <v>0</v>
      </c>
      <c r="G27" s="1078"/>
      <c r="H27" s="1079"/>
      <c r="I27" s="1080"/>
      <c r="J27" s="1081">
        <f t="shared" si="1"/>
        <v>0</v>
      </c>
    </row>
    <row r="28" spans="1:10" s="1063" customFormat="1" ht="15.75" customHeight="1">
      <c r="A28" s="873"/>
      <c r="B28" s="1795" t="s">
        <v>643</v>
      </c>
      <c r="C28" s="1074"/>
      <c r="D28" s="1075"/>
      <c r="E28" s="1076"/>
      <c r="F28" s="1077">
        <f t="shared" si="0"/>
        <v>0</v>
      </c>
      <c r="G28" s="1078"/>
      <c r="H28" s="1079"/>
      <c r="I28" s="1080"/>
      <c r="J28" s="1081">
        <f t="shared" si="1"/>
        <v>0</v>
      </c>
    </row>
    <row r="29" spans="1:10" s="1063" customFormat="1" ht="15.75" customHeight="1">
      <c r="A29" s="873"/>
      <c r="B29" s="1795" t="s">
        <v>644</v>
      </c>
      <c r="C29" s="1074"/>
      <c r="D29" s="1075"/>
      <c r="E29" s="1076"/>
      <c r="F29" s="1077">
        <f t="shared" si="0"/>
        <v>0</v>
      </c>
      <c r="G29" s="1078"/>
      <c r="H29" s="1079"/>
      <c r="I29" s="1080"/>
      <c r="J29" s="1081">
        <f t="shared" si="1"/>
        <v>0</v>
      </c>
    </row>
    <row r="30" spans="1:10" s="1063" customFormat="1" ht="15.75" customHeight="1">
      <c r="A30" s="873"/>
      <c r="B30" s="1795" t="s">
        <v>645</v>
      </c>
      <c r="C30" s="1074"/>
      <c r="D30" s="1075"/>
      <c r="E30" s="1076"/>
      <c r="F30" s="1077">
        <f t="shared" si="0"/>
        <v>0</v>
      </c>
      <c r="G30" s="1078"/>
      <c r="H30" s="1079"/>
      <c r="I30" s="1080"/>
      <c r="J30" s="1081">
        <f t="shared" si="1"/>
        <v>0</v>
      </c>
    </row>
    <row r="31" spans="1:10" s="1063" customFormat="1" ht="15.75" customHeight="1">
      <c r="A31" s="873"/>
      <c r="B31" s="1795" t="s">
        <v>646</v>
      </c>
      <c r="C31" s="1074"/>
      <c r="D31" s="1075"/>
      <c r="E31" s="1076"/>
      <c r="F31" s="1077">
        <f t="shared" si="0"/>
        <v>0</v>
      </c>
      <c r="G31" s="1078"/>
      <c r="H31" s="1079"/>
      <c r="I31" s="1080"/>
      <c r="J31" s="1081">
        <f t="shared" si="1"/>
        <v>0</v>
      </c>
    </row>
    <row r="32" spans="1:10" s="1063" customFormat="1" ht="15.75" customHeight="1">
      <c r="A32" s="873"/>
      <c r="B32" s="1795" t="s">
        <v>647</v>
      </c>
      <c r="C32" s="1074"/>
      <c r="D32" s="1075"/>
      <c r="E32" s="1076"/>
      <c r="F32" s="1077">
        <f t="shared" si="0"/>
        <v>0</v>
      </c>
      <c r="G32" s="1078"/>
      <c r="H32" s="1079"/>
      <c r="I32" s="1080"/>
      <c r="J32" s="1081">
        <f t="shared" si="1"/>
        <v>0</v>
      </c>
    </row>
    <row r="33" spans="1:10" s="1063" customFormat="1" ht="15.75" customHeight="1">
      <c r="A33" s="873"/>
      <c r="B33" s="1795" t="s">
        <v>648</v>
      </c>
      <c r="C33" s="1074"/>
      <c r="D33" s="1075"/>
      <c r="E33" s="1076"/>
      <c r="F33" s="1077">
        <f t="shared" si="0"/>
        <v>0</v>
      </c>
      <c r="G33" s="1078"/>
      <c r="H33" s="1079"/>
      <c r="I33" s="1080"/>
      <c r="J33" s="1081">
        <f t="shared" si="1"/>
        <v>0</v>
      </c>
    </row>
    <row r="34" spans="1:10" s="1063" customFormat="1" ht="15.75" customHeight="1">
      <c r="A34" s="873"/>
      <c r="B34" s="1795" t="s">
        <v>649</v>
      </c>
      <c r="C34" s="1074"/>
      <c r="D34" s="1075"/>
      <c r="E34" s="1076"/>
      <c r="F34" s="1077">
        <f t="shared" si="0"/>
        <v>0</v>
      </c>
      <c r="G34" s="1078"/>
      <c r="H34" s="1079"/>
      <c r="I34" s="1080"/>
      <c r="J34" s="1081">
        <f t="shared" si="1"/>
        <v>0</v>
      </c>
    </row>
    <row r="35" spans="1:10" s="1063" customFormat="1" ht="15.75" customHeight="1">
      <c r="A35" s="873"/>
      <c r="B35" s="1795" t="s">
        <v>650</v>
      </c>
      <c r="C35" s="1074"/>
      <c r="D35" s="1075"/>
      <c r="E35" s="1076"/>
      <c r="F35" s="1077">
        <f t="shared" si="0"/>
        <v>0</v>
      </c>
      <c r="G35" s="1078"/>
      <c r="H35" s="1079"/>
      <c r="I35" s="1080"/>
      <c r="J35" s="1081">
        <f t="shared" si="1"/>
        <v>0</v>
      </c>
    </row>
    <row r="36" spans="1:10" s="1063" customFormat="1" ht="15.75" customHeight="1">
      <c r="A36" s="873"/>
      <c r="B36" s="1795" t="s">
        <v>651</v>
      </c>
      <c r="C36" s="1074"/>
      <c r="D36" s="1075"/>
      <c r="E36" s="1076"/>
      <c r="F36" s="1077">
        <f t="shared" si="0"/>
        <v>0</v>
      </c>
      <c r="G36" s="1078"/>
      <c r="H36" s="1079"/>
      <c r="I36" s="1080"/>
      <c r="J36" s="1081">
        <f t="shared" si="1"/>
        <v>0</v>
      </c>
    </row>
    <row r="37" spans="1:10" s="1063" customFormat="1" ht="15.75" customHeight="1">
      <c r="A37" s="873"/>
      <c r="B37" s="1795" t="s">
        <v>652</v>
      </c>
      <c r="C37" s="1074"/>
      <c r="D37" s="1075"/>
      <c r="E37" s="1076"/>
      <c r="F37" s="1077">
        <f t="shared" si="0"/>
        <v>0</v>
      </c>
      <c r="G37" s="1078"/>
      <c r="H37" s="1079"/>
      <c r="I37" s="1080"/>
      <c r="J37" s="1081">
        <f t="shared" si="1"/>
        <v>0</v>
      </c>
    </row>
    <row r="38" spans="1:10" s="1063" customFormat="1" ht="15.75" customHeight="1">
      <c r="A38" s="873"/>
      <c r="B38" s="1795" t="s">
        <v>653</v>
      </c>
      <c r="C38" s="1074"/>
      <c r="D38" s="1075"/>
      <c r="E38" s="1076"/>
      <c r="F38" s="1077">
        <f t="shared" si="0"/>
        <v>0</v>
      </c>
      <c r="G38" s="1078"/>
      <c r="H38" s="1079"/>
      <c r="I38" s="1080"/>
      <c r="J38" s="1081">
        <f t="shared" si="1"/>
        <v>0</v>
      </c>
    </row>
    <row r="39" spans="1:10" s="1063" customFormat="1" ht="15.75" customHeight="1">
      <c r="A39" s="873"/>
      <c r="B39" s="1795" t="s">
        <v>654</v>
      </c>
      <c r="C39" s="1074"/>
      <c r="D39" s="1075"/>
      <c r="E39" s="1076"/>
      <c r="F39" s="1077">
        <f t="shared" si="0"/>
        <v>0</v>
      </c>
      <c r="G39" s="1078"/>
      <c r="H39" s="1079"/>
      <c r="I39" s="1080"/>
      <c r="J39" s="1081">
        <f t="shared" si="1"/>
        <v>0</v>
      </c>
    </row>
    <row r="40" spans="1:10" s="1063" customFormat="1" ht="15.75" customHeight="1">
      <c r="A40" s="873"/>
      <c r="B40" s="1795" t="s">
        <v>655</v>
      </c>
      <c r="C40" s="1074"/>
      <c r="D40" s="1075"/>
      <c r="E40" s="1076"/>
      <c r="F40" s="1077">
        <f t="shared" si="0"/>
        <v>0</v>
      </c>
      <c r="G40" s="1078"/>
      <c r="H40" s="1079"/>
      <c r="I40" s="1080"/>
      <c r="J40" s="1081">
        <f t="shared" si="1"/>
        <v>0</v>
      </c>
    </row>
    <row r="41" spans="1:10" s="1063" customFormat="1" ht="15.75" customHeight="1">
      <c r="A41" s="873"/>
      <c r="B41" s="959" t="s">
        <v>656</v>
      </c>
      <c r="C41" s="1074"/>
      <c r="D41" s="1075"/>
      <c r="E41" s="1076"/>
      <c r="F41" s="1077">
        <f t="shared" si="0"/>
        <v>0</v>
      </c>
      <c r="G41" s="1078"/>
      <c r="H41" s="1079"/>
      <c r="I41" s="1080"/>
      <c r="J41" s="1081">
        <f t="shared" si="1"/>
        <v>0</v>
      </c>
    </row>
    <row r="42" spans="1:10" s="1063" customFormat="1" ht="15.75" customHeight="1">
      <c r="A42" s="873"/>
      <c r="B42" s="959" t="s">
        <v>657</v>
      </c>
      <c r="C42" s="1074"/>
      <c r="D42" s="1075"/>
      <c r="E42" s="1076"/>
      <c r="F42" s="1077">
        <f t="shared" si="0"/>
        <v>0</v>
      </c>
      <c r="G42" s="1078"/>
      <c r="H42" s="1079"/>
      <c r="I42" s="1080"/>
      <c r="J42" s="1081">
        <f t="shared" si="1"/>
        <v>0</v>
      </c>
    </row>
    <row r="43" spans="1:10" s="1063" customFormat="1" ht="15.75" customHeight="1">
      <c r="A43" s="873"/>
      <c r="B43" s="959" t="s">
        <v>658</v>
      </c>
      <c r="C43" s="1074"/>
      <c r="D43" s="1075"/>
      <c r="E43" s="1076"/>
      <c r="F43" s="1077">
        <f t="shared" si="0"/>
        <v>0</v>
      </c>
      <c r="G43" s="1078"/>
      <c r="H43" s="1079"/>
      <c r="I43" s="1080"/>
      <c r="J43" s="1081">
        <f t="shared" si="1"/>
        <v>0</v>
      </c>
    </row>
    <row r="44" spans="1:10" s="1063" customFormat="1" ht="15.75" customHeight="1">
      <c r="A44" s="873"/>
      <c r="B44" s="959" t="s">
        <v>659</v>
      </c>
      <c r="C44" s="1074"/>
      <c r="D44" s="1075"/>
      <c r="E44" s="1076"/>
      <c r="F44" s="1077">
        <f t="shared" si="0"/>
        <v>0</v>
      </c>
      <c r="G44" s="1078"/>
      <c r="H44" s="1079"/>
      <c r="I44" s="1080"/>
      <c r="J44" s="1081">
        <f t="shared" si="1"/>
        <v>0</v>
      </c>
    </row>
    <row r="45" spans="1:10" s="1063" customFormat="1" ht="15.75" customHeight="1">
      <c r="A45" s="873"/>
      <c r="B45" s="959" t="s">
        <v>660</v>
      </c>
      <c r="C45" s="1074"/>
      <c r="D45" s="1075"/>
      <c r="E45" s="1076"/>
      <c r="F45" s="1077">
        <f t="shared" si="0"/>
        <v>0</v>
      </c>
      <c r="G45" s="1078"/>
      <c r="H45" s="1079"/>
      <c r="I45" s="1080"/>
      <c r="J45" s="1081">
        <f t="shared" si="1"/>
        <v>0</v>
      </c>
    </row>
    <row r="46" spans="1:10" s="1063" customFormat="1" ht="15.75" customHeight="1">
      <c r="A46" s="873"/>
      <c r="B46" s="959" t="s">
        <v>661</v>
      </c>
      <c r="C46" s="1074"/>
      <c r="D46" s="1075"/>
      <c r="E46" s="1076"/>
      <c r="F46" s="1077">
        <f t="shared" si="0"/>
        <v>0</v>
      </c>
      <c r="G46" s="1078"/>
      <c r="H46" s="1079"/>
      <c r="I46" s="1080"/>
      <c r="J46" s="1081">
        <f t="shared" si="1"/>
        <v>0</v>
      </c>
    </row>
    <row r="47" spans="1:10" s="1063" customFormat="1" ht="15.75" customHeight="1">
      <c r="A47" s="873"/>
      <c r="B47" s="959" t="s">
        <v>662</v>
      </c>
      <c r="C47" s="1074"/>
      <c r="D47" s="1075"/>
      <c r="E47" s="1076"/>
      <c r="F47" s="1077">
        <f t="shared" si="0"/>
        <v>0</v>
      </c>
      <c r="G47" s="1078"/>
      <c r="H47" s="1079"/>
      <c r="I47" s="1080"/>
      <c r="J47" s="1081">
        <f t="shared" si="1"/>
        <v>0</v>
      </c>
    </row>
    <row r="48" spans="1:10" s="1063" customFormat="1" ht="15.75" customHeight="1">
      <c r="A48" s="873"/>
      <c r="B48" s="959" t="s">
        <v>663</v>
      </c>
      <c r="C48" s="1074"/>
      <c r="D48" s="1075"/>
      <c r="E48" s="1076"/>
      <c r="F48" s="1077">
        <f t="shared" si="0"/>
        <v>0</v>
      </c>
      <c r="G48" s="1078"/>
      <c r="H48" s="1079"/>
      <c r="I48" s="1080"/>
      <c r="J48" s="1081">
        <f t="shared" si="1"/>
        <v>0</v>
      </c>
    </row>
    <row r="49" spans="1:10" s="1063" customFormat="1" ht="15.75" customHeight="1">
      <c r="A49" s="873"/>
      <c r="B49" s="959" t="s">
        <v>664</v>
      </c>
      <c r="C49" s="1074"/>
      <c r="D49" s="1075"/>
      <c r="E49" s="1076"/>
      <c r="F49" s="1077">
        <f t="shared" si="0"/>
        <v>0</v>
      </c>
      <c r="G49" s="1078"/>
      <c r="H49" s="1079"/>
      <c r="I49" s="1080"/>
      <c r="J49" s="1081">
        <f t="shared" si="1"/>
        <v>0</v>
      </c>
    </row>
    <row r="50" spans="1:10" s="1063" customFormat="1" ht="15.75" customHeight="1">
      <c r="A50" s="873"/>
      <c r="B50" s="959" t="s">
        <v>665</v>
      </c>
      <c r="C50" s="1074"/>
      <c r="D50" s="1075"/>
      <c r="E50" s="1076"/>
      <c r="F50" s="1077">
        <f t="shared" si="0"/>
        <v>0</v>
      </c>
      <c r="G50" s="1078"/>
      <c r="H50" s="1079"/>
      <c r="I50" s="1080"/>
      <c r="J50" s="1081">
        <f t="shared" si="1"/>
        <v>0</v>
      </c>
    </row>
    <row r="51" spans="1:10" s="1063" customFormat="1" ht="15.75" customHeight="1">
      <c r="A51" s="873"/>
      <c r="B51" s="959" t="s">
        <v>666</v>
      </c>
      <c r="C51" s="1074"/>
      <c r="D51" s="1075"/>
      <c r="E51" s="1076"/>
      <c r="F51" s="1077">
        <f t="shared" si="0"/>
        <v>0</v>
      </c>
      <c r="G51" s="1078"/>
      <c r="H51" s="1079"/>
      <c r="I51" s="1080"/>
      <c r="J51" s="1081">
        <f t="shared" si="1"/>
        <v>0</v>
      </c>
    </row>
    <row r="52" spans="1:10" s="1063" customFormat="1" ht="15.75" customHeight="1">
      <c r="A52" s="873"/>
      <c r="B52" s="959" t="s">
        <v>667</v>
      </c>
      <c r="C52" s="1074"/>
      <c r="D52" s="1075"/>
      <c r="E52" s="1076"/>
      <c r="F52" s="1077">
        <f t="shared" si="0"/>
        <v>0</v>
      </c>
      <c r="G52" s="1078"/>
      <c r="H52" s="1079"/>
      <c r="I52" s="1080"/>
      <c r="J52" s="1081">
        <f t="shared" si="1"/>
        <v>0</v>
      </c>
    </row>
    <row r="53" spans="1:10" s="1063" customFormat="1" ht="15.75" customHeight="1">
      <c r="A53" s="873"/>
      <c r="B53" s="959" t="s">
        <v>668</v>
      </c>
      <c r="C53" s="1074"/>
      <c r="D53" s="1075"/>
      <c r="E53" s="1076"/>
      <c r="F53" s="1077">
        <f t="shared" si="0"/>
        <v>0</v>
      </c>
      <c r="G53" s="1078"/>
      <c r="H53" s="1079"/>
      <c r="I53" s="1080"/>
      <c r="J53" s="1081">
        <f t="shared" si="1"/>
        <v>0</v>
      </c>
    </row>
    <row r="54" spans="1:10" s="1063" customFormat="1" ht="15.75" customHeight="1">
      <c r="A54" s="873"/>
      <c r="B54" s="959" t="s">
        <v>669</v>
      </c>
      <c r="C54" s="1074"/>
      <c r="D54" s="1075"/>
      <c r="E54" s="1076"/>
      <c r="F54" s="1077">
        <f t="shared" si="0"/>
        <v>0</v>
      </c>
      <c r="G54" s="1078"/>
      <c r="H54" s="1079"/>
      <c r="I54" s="1080"/>
      <c r="J54" s="1081">
        <f t="shared" si="1"/>
        <v>0</v>
      </c>
    </row>
    <row r="55" spans="1:10" s="1063" customFormat="1" ht="15.75" customHeight="1">
      <c r="A55" s="873"/>
      <c r="B55" s="959" t="s">
        <v>670</v>
      </c>
      <c r="C55" s="1074"/>
      <c r="D55" s="1075"/>
      <c r="E55" s="1076"/>
      <c r="F55" s="1077">
        <f t="shared" si="0"/>
        <v>0</v>
      </c>
      <c r="G55" s="1078"/>
      <c r="H55" s="1079"/>
      <c r="I55" s="1080"/>
      <c r="J55" s="1081">
        <f t="shared" si="1"/>
        <v>0</v>
      </c>
    </row>
    <row r="56" spans="1:10" s="1063" customFormat="1" ht="15.75" customHeight="1">
      <c r="A56" s="873"/>
      <c r="B56" s="959" t="s">
        <v>671</v>
      </c>
      <c r="C56" s="1074"/>
      <c r="D56" s="1075"/>
      <c r="E56" s="1076"/>
      <c r="F56" s="1077">
        <f t="shared" si="0"/>
        <v>0</v>
      </c>
      <c r="G56" s="1078"/>
      <c r="H56" s="1079"/>
      <c r="I56" s="1080"/>
      <c r="J56" s="1081">
        <f t="shared" si="1"/>
        <v>0</v>
      </c>
    </row>
    <row r="57" spans="1:10" s="1063" customFormat="1" ht="15.75" customHeight="1">
      <c r="A57" s="873"/>
      <c r="B57" s="959" t="s">
        <v>672</v>
      </c>
      <c r="C57" s="1074"/>
      <c r="D57" s="1075"/>
      <c r="E57" s="1076"/>
      <c r="F57" s="1077">
        <f t="shared" si="0"/>
        <v>0</v>
      </c>
      <c r="G57" s="1078"/>
      <c r="H57" s="1079"/>
      <c r="I57" s="1080"/>
      <c r="J57" s="1081">
        <f t="shared" si="1"/>
        <v>0</v>
      </c>
    </row>
    <row r="58" spans="1:10" s="1063" customFormat="1" ht="15.75" customHeight="1">
      <c r="A58" s="873"/>
      <c r="B58" s="959" t="s">
        <v>673</v>
      </c>
      <c r="C58" s="1074"/>
      <c r="D58" s="1075"/>
      <c r="E58" s="1076"/>
      <c r="F58" s="1077">
        <f t="shared" si="0"/>
        <v>0</v>
      </c>
      <c r="G58" s="1078"/>
      <c r="H58" s="1079"/>
      <c r="I58" s="1080"/>
      <c r="J58" s="1081">
        <f t="shared" si="1"/>
        <v>0</v>
      </c>
    </row>
    <row r="59" spans="1:10" s="1063" customFormat="1" ht="15.75" customHeight="1">
      <c r="A59" s="873"/>
      <c r="B59" s="959" t="s">
        <v>674</v>
      </c>
      <c r="C59" s="1074"/>
      <c r="D59" s="1075"/>
      <c r="E59" s="1076"/>
      <c r="F59" s="1077">
        <f t="shared" si="0"/>
        <v>0</v>
      </c>
      <c r="G59" s="1078"/>
      <c r="H59" s="1079"/>
      <c r="I59" s="1080"/>
      <c r="J59" s="1081">
        <f t="shared" si="1"/>
        <v>0</v>
      </c>
    </row>
    <row r="60" spans="1:10" s="1063" customFormat="1" ht="15.75" customHeight="1">
      <c r="A60" s="873"/>
      <c r="B60" s="959" t="s">
        <v>675</v>
      </c>
      <c r="C60" s="1074"/>
      <c r="D60" s="1075"/>
      <c r="E60" s="1076"/>
      <c r="F60" s="1077">
        <f t="shared" si="0"/>
        <v>0</v>
      </c>
      <c r="G60" s="1078"/>
      <c r="H60" s="1079"/>
      <c r="I60" s="1080"/>
      <c r="J60" s="1081">
        <f t="shared" si="1"/>
        <v>0</v>
      </c>
    </row>
    <row r="61" spans="1:10" s="1063" customFormat="1" ht="15.75" customHeight="1">
      <c r="A61" s="873"/>
      <c r="B61" s="959" t="s">
        <v>676</v>
      </c>
      <c r="C61" s="1074"/>
      <c r="D61" s="1075"/>
      <c r="E61" s="1076"/>
      <c r="F61" s="1077">
        <f t="shared" si="0"/>
        <v>0</v>
      </c>
      <c r="G61" s="1078"/>
      <c r="H61" s="1079"/>
      <c r="I61" s="1080"/>
      <c r="J61" s="1081">
        <f t="shared" si="1"/>
        <v>0</v>
      </c>
    </row>
    <row r="62" spans="1:10" s="1063" customFormat="1" ht="15.75" customHeight="1">
      <c r="A62" s="873"/>
      <c r="B62" s="959" t="s">
        <v>677</v>
      </c>
      <c r="C62" s="1074"/>
      <c r="D62" s="1075"/>
      <c r="E62" s="1076"/>
      <c r="F62" s="1077">
        <f t="shared" si="0"/>
        <v>0</v>
      </c>
      <c r="G62" s="1078"/>
      <c r="H62" s="1079"/>
      <c r="I62" s="1080"/>
      <c r="J62" s="1081">
        <f t="shared" si="1"/>
        <v>0</v>
      </c>
    </row>
    <row r="63" spans="1:10" s="1063" customFormat="1" ht="15.75" customHeight="1">
      <c r="A63" s="873"/>
      <c r="B63" s="959" t="s">
        <v>678</v>
      </c>
      <c r="C63" s="1074"/>
      <c r="D63" s="1075"/>
      <c r="E63" s="1076"/>
      <c r="F63" s="1077">
        <f t="shared" si="0"/>
        <v>0</v>
      </c>
      <c r="G63" s="1078"/>
      <c r="H63" s="1079"/>
      <c r="I63" s="1080"/>
      <c r="J63" s="1081">
        <f t="shared" si="1"/>
        <v>0</v>
      </c>
    </row>
    <row r="64" spans="1:10" s="1063" customFormat="1" ht="15.75" customHeight="1">
      <c r="A64" s="873"/>
      <c r="B64" s="959" t="s">
        <v>679</v>
      </c>
      <c r="C64" s="1074"/>
      <c r="D64" s="1075"/>
      <c r="E64" s="1076"/>
      <c r="F64" s="1077">
        <f t="shared" si="0"/>
        <v>0</v>
      </c>
      <c r="G64" s="1078"/>
      <c r="H64" s="1079"/>
      <c r="I64" s="1080"/>
      <c r="J64" s="1081">
        <f t="shared" si="1"/>
        <v>0</v>
      </c>
    </row>
    <row r="65" spans="1:10" s="1063" customFormat="1" ht="15.75" customHeight="1">
      <c r="A65" s="873"/>
      <c r="B65" s="959" t="s">
        <v>680</v>
      </c>
      <c r="C65" s="1074"/>
      <c r="D65" s="1075"/>
      <c r="E65" s="1076"/>
      <c r="F65" s="1077">
        <f t="shared" si="0"/>
        <v>0</v>
      </c>
      <c r="G65" s="1078"/>
      <c r="H65" s="1079"/>
      <c r="I65" s="1080"/>
      <c r="J65" s="1081">
        <f t="shared" si="1"/>
        <v>0</v>
      </c>
    </row>
    <row r="66" spans="1:10" s="1063" customFormat="1" ht="15.75" customHeight="1">
      <c r="A66" s="873"/>
      <c r="B66" s="959" t="s">
        <v>681</v>
      </c>
      <c r="C66" s="1074"/>
      <c r="D66" s="1075"/>
      <c r="E66" s="1076"/>
      <c r="F66" s="1077">
        <f t="shared" si="0"/>
        <v>0</v>
      </c>
      <c r="G66" s="1078"/>
      <c r="H66" s="1079"/>
      <c r="I66" s="1080"/>
      <c r="J66" s="1081">
        <f t="shared" si="1"/>
        <v>0</v>
      </c>
    </row>
    <row r="67" spans="1:10" s="1063" customFormat="1" ht="15.75" customHeight="1">
      <c r="A67" s="873"/>
      <c r="B67" s="959" t="s">
        <v>682</v>
      </c>
      <c r="C67" s="1074"/>
      <c r="D67" s="1075"/>
      <c r="E67" s="1076"/>
      <c r="F67" s="1077">
        <f t="shared" si="0"/>
        <v>0</v>
      </c>
      <c r="G67" s="1078"/>
      <c r="H67" s="1079"/>
      <c r="I67" s="1080"/>
      <c r="J67" s="1081">
        <f t="shared" si="1"/>
        <v>0</v>
      </c>
    </row>
    <row r="68" spans="1:10" s="1063" customFormat="1" ht="15.75" customHeight="1">
      <c r="A68" s="873"/>
      <c r="B68" s="959" t="s">
        <v>683</v>
      </c>
      <c r="C68" s="1074"/>
      <c r="D68" s="1075"/>
      <c r="E68" s="1076"/>
      <c r="F68" s="1077">
        <f t="shared" si="0"/>
        <v>0</v>
      </c>
      <c r="G68" s="1078"/>
      <c r="H68" s="1079"/>
      <c r="I68" s="1080"/>
      <c r="J68" s="1081">
        <f t="shared" si="1"/>
        <v>0</v>
      </c>
    </row>
    <row r="69" spans="1:10" s="1063" customFormat="1" ht="15.75" customHeight="1">
      <c r="A69" s="873"/>
      <c r="B69" s="959" t="s">
        <v>684</v>
      </c>
      <c r="C69" s="1074"/>
      <c r="D69" s="1075"/>
      <c r="E69" s="1076"/>
      <c r="F69" s="1077">
        <f t="shared" si="0"/>
        <v>0</v>
      </c>
      <c r="G69" s="1078"/>
      <c r="H69" s="1079"/>
      <c r="I69" s="1080"/>
      <c r="J69" s="1077">
        <f t="shared" si="1"/>
        <v>0</v>
      </c>
    </row>
    <row r="70" spans="1:10" s="1063" customFormat="1" ht="15.75" customHeight="1">
      <c r="A70" s="873"/>
      <c r="B70" s="959" t="s">
        <v>685</v>
      </c>
      <c r="C70" s="1074"/>
      <c r="D70" s="1075"/>
      <c r="E70" s="1076"/>
      <c r="F70" s="1077">
        <f t="shared" si="0"/>
        <v>0</v>
      </c>
      <c r="G70" s="1078"/>
      <c r="H70" s="1079"/>
      <c r="I70" s="1080"/>
      <c r="J70" s="1081">
        <f t="shared" si="1"/>
        <v>0</v>
      </c>
    </row>
    <row r="71" spans="1:10" s="1063" customFormat="1" ht="15.75" customHeight="1">
      <c r="A71" s="873"/>
      <c r="B71" s="959" t="s">
        <v>686</v>
      </c>
      <c r="C71" s="1074"/>
      <c r="D71" s="1075"/>
      <c r="E71" s="1076"/>
      <c r="F71" s="1077">
        <f t="shared" si="0"/>
        <v>0</v>
      </c>
      <c r="G71" s="1078"/>
      <c r="H71" s="1079"/>
      <c r="I71" s="1080"/>
      <c r="J71" s="1081">
        <f t="shared" si="1"/>
        <v>0</v>
      </c>
    </row>
    <row r="72" spans="1:10" s="1063" customFormat="1" ht="15.75" customHeight="1">
      <c r="A72" s="873"/>
      <c r="B72" s="959" t="s">
        <v>687</v>
      </c>
      <c r="C72" s="1074"/>
      <c r="D72" s="1075"/>
      <c r="E72" s="1076"/>
      <c r="F72" s="1077">
        <f t="shared" si="0"/>
        <v>0</v>
      </c>
      <c r="G72" s="1078"/>
      <c r="H72" s="1079"/>
      <c r="I72" s="1080"/>
      <c r="J72" s="1081">
        <f t="shared" si="1"/>
        <v>0</v>
      </c>
    </row>
    <row r="73" spans="1:10" s="1063" customFormat="1" ht="15.75" customHeight="1">
      <c r="A73" s="873"/>
      <c r="B73" s="959" t="s">
        <v>688</v>
      </c>
      <c r="C73" s="1074"/>
      <c r="D73" s="1075"/>
      <c r="E73" s="1076"/>
      <c r="F73" s="1077">
        <f t="shared" si="0"/>
        <v>0</v>
      </c>
      <c r="G73" s="1078"/>
      <c r="H73" s="1079"/>
      <c r="I73" s="1080"/>
      <c r="J73" s="1081">
        <f t="shared" si="1"/>
        <v>0</v>
      </c>
    </row>
    <row r="74" spans="1:10" s="1063" customFormat="1" ht="15.75" customHeight="1">
      <c r="A74" s="873"/>
      <c r="B74" s="959" t="s">
        <v>689</v>
      </c>
      <c r="C74" s="1074"/>
      <c r="D74" s="1075"/>
      <c r="E74" s="1076"/>
      <c r="F74" s="1077">
        <f t="shared" si="0"/>
        <v>0</v>
      </c>
      <c r="G74" s="1078"/>
      <c r="H74" s="1079"/>
      <c r="I74" s="1080"/>
      <c r="J74" s="1081">
        <f t="shared" si="1"/>
        <v>0</v>
      </c>
    </row>
    <row r="75" spans="1:10" s="1063" customFormat="1" ht="15.75" customHeight="1">
      <c r="A75" s="873"/>
      <c r="B75" s="959" t="s">
        <v>690</v>
      </c>
      <c r="C75" s="1074"/>
      <c r="D75" s="1075"/>
      <c r="E75" s="1076"/>
      <c r="F75" s="1077">
        <f t="shared" si="0"/>
        <v>0</v>
      </c>
      <c r="G75" s="1078"/>
      <c r="H75" s="1079"/>
      <c r="I75" s="1080"/>
      <c r="J75" s="1081">
        <f t="shared" si="1"/>
        <v>0</v>
      </c>
    </row>
    <row r="76" spans="1:10" s="1063" customFormat="1" ht="15.75" customHeight="1">
      <c r="A76" s="873"/>
      <c r="B76" s="959" t="s">
        <v>691</v>
      </c>
      <c r="C76" s="1074"/>
      <c r="D76" s="1075"/>
      <c r="E76" s="1076"/>
      <c r="F76" s="1077">
        <f t="shared" ref="F76:F139" si="2">SUM(C76:E76)</f>
        <v>0</v>
      </c>
      <c r="G76" s="1078"/>
      <c r="H76" s="1079"/>
      <c r="I76" s="1080"/>
      <c r="J76" s="1081">
        <f t="shared" ref="J76:J139" si="3">SUM(G76:I76)</f>
        <v>0</v>
      </c>
    </row>
    <row r="77" spans="1:10" s="1063" customFormat="1" ht="15.75" customHeight="1">
      <c r="A77" s="873"/>
      <c r="B77" s="959" t="s">
        <v>692</v>
      </c>
      <c r="C77" s="1074"/>
      <c r="D77" s="1075"/>
      <c r="E77" s="1076"/>
      <c r="F77" s="1077">
        <f t="shared" si="2"/>
        <v>0</v>
      </c>
      <c r="G77" s="1078"/>
      <c r="H77" s="1079"/>
      <c r="I77" s="1080"/>
      <c r="J77" s="1081">
        <f t="shared" si="3"/>
        <v>0</v>
      </c>
    </row>
    <row r="78" spans="1:10" s="1063" customFormat="1" ht="15.75" customHeight="1">
      <c r="A78" s="873"/>
      <c r="B78" s="959" t="s">
        <v>693</v>
      </c>
      <c r="C78" s="1074"/>
      <c r="D78" s="1075"/>
      <c r="E78" s="1076"/>
      <c r="F78" s="1077">
        <f t="shared" si="2"/>
        <v>0</v>
      </c>
      <c r="G78" s="1078"/>
      <c r="H78" s="1079"/>
      <c r="I78" s="1080"/>
      <c r="J78" s="1081">
        <f t="shared" si="3"/>
        <v>0</v>
      </c>
    </row>
    <row r="79" spans="1:10" s="1063" customFormat="1" ht="15.75" customHeight="1">
      <c r="A79" s="873"/>
      <c r="B79" s="959" t="s">
        <v>694</v>
      </c>
      <c r="C79" s="1074"/>
      <c r="D79" s="1075"/>
      <c r="E79" s="1076"/>
      <c r="F79" s="1077">
        <f t="shared" si="2"/>
        <v>0</v>
      </c>
      <c r="G79" s="1078"/>
      <c r="H79" s="1079"/>
      <c r="I79" s="1080"/>
      <c r="J79" s="1081">
        <f t="shared" si="3"/>
        <v>0</v>
      </c>
    </row>
    <row r="80" spans="1:10" s="1063" customFormat="1" ht="15.75" customHeight="1">
      <c r="A80" s="873"/>
      <c r="B80" s="959" t="s">
        <v>695</v>
      </c>
      <c r="C80" s="1074"/>
      <c r="D80" s="1075"/>
      <c r="E80" s="1076"/>
      <c r="F80" s="1077">
        <f t="shared" si="2"/>
        <v>0</v>
      </c>
      <c r="G80" s="1078"/>
      <c r="H80" s="1079"/>
      <c r="I80" s="1080"/>
      <c r="J80" s="1081">
        <f t="shared" si="3"/>
        <v>0</v>
      </c>
    </row>
    <row r="81" spans="1:10" s="1063" customFormat="1" ht="15.75" customHeight="1">
      <c r="A81" s="873"/>
      <c r="B81" s="959" t="s">
        <v>696</v>
      </c>
      <c r="C81" s="1074"/>
      <c r="D81" s="1075"/>
      <c r="E81" s="1076"/>
      <c r="F81" s="1077">
        <f t="shared" si="2"/>
        <v>0</v>
      </c>
      <c r="G81" s="1078"/>
      <c r="H81" s="1079"/>
      <c r="I81" s="1080"/>
      <c r="J81" s="1081">
        <f t="shared" si="3"/>
        <v>0</v>
      </c>
    </row>
    <row r="82" spans="1:10" s="1063" customFormat="1" ht="15.75" customHeight="1">
      <c r="A82" s="873"/>
      <c r="B82" s="959" t="s">
        <v>697</v>
      </c>
      <c r="C82" s="1074"/>
      <c r="D82" s="1075"/>
      <c r="E82" s="1076"/>
      <c r="F82" s="1077">
        <f t="shared" si="2"/>
        <v>0</v>
      </c>
      <c r="G82" s="1078"/>
      <c r="H82" s="1079"/>
      <c r="I82" s="1080"/>
      <c r="J82" s="1081">
        <f t="shared" si="3"/>
        <v>0</v>
      </c>
    </row>
    <row r="83" spans="1:10" s="1063" customFormat="1" ht="15.75" customHeight="1">
      <c r="A83" s="873"/>
      <c r="B83" s="959" t="s">
        <v>698</v>
      </c>
      <c r="C83" s="1074"/>
      <c r="D83" s="1075"/>
      <c r="E83" s="1076"/>
      <c r="F83" s="1077">
        <f t="shared" si="2"/>
        <v>0</v>
      </c>
      <c r="G83" s="1078"/>
      <c r="H83" s="1079"/>
      <c r="I83" s="1080"/>
      <c r="J83" s="1081">
        <f t="shared" si="3"/>
        <v>0</v>
      </c>
    </row>
    <row r="84" spans="1:10" s="1063" customFormat="1" ht="15.75" customHeight="1">
      <c r="A84" s="873"/>
      <c r="B84" s="959" t="s">
        <v>699</v>
      </c>
      <c r="C84" s="1074"/>
      <c r="D84" s="1075"/>
      <c r="E84" s="1076"/>
      <c r="F84" s="1077">
        <f t="shared" si="2"/>
        <v>0</v>
      </c>
      <c r="G84" s="1078"/>
      <c r="H84" s="1079"/>
      <c r="I84" s="1080"/>
      <c r="J84" s="1081">
        <f t="shared" si="3"/>
        <v>0</v>
      </c>
    </row>
    <row r="85" spans="1:10" s="1063" customFormat="1" ht="15.75" customHeight="1">
      <c r="A85" s="873"/>
      <c r="B85" s="959" t="s">
        <v>700</v>
      </c>
      <c r="C85" s="1074"/>
      <c r="D85" s="1075"/>
      <c r="E85" s="1076"/>
      <c r="F85" s="1077">
        <f t="shared" si="2"/>
        <v>0</v>
      </c>
      <c r="G85" s="1078"/>
      <c r="H85" s="1079"/>
      <c r="I85" s="1080"/>
      <c r="J85" s="1081">
        <f t="shared" si="3"/>
        <v>0</v>
      </c>
    </row>
    <row r="86" spans="1:10" s="1063" customFormat="1" ht="15.75" customHeight="1">
      <c r="A86" s="873"/>
      <c r="B86" s="959" t="s">
        <v>701</v>
      </c>
      <c r="C86" s="1074"/>
      <c r="D86" s="1075"/>
      <c r="E86" s="1076"/>
      <c r="F86" s="1077">
        <f t="shared" si="2"/>
        <v>0</v>
      </c>
      <c r="G86" s="1078"/>
      <c r="H86" s="1079"/>
      <c r="I86" s="1080"/>
      <c r="J86" s="1081">
        <f t="shared" si="3"/>
        <v>0</v>
      </c>
    </row>
    <row r="87" spans="1:10" s="1063" customFormat="1" ht="15.75" customHeight="1">
      <c r="A87" s="873"/>
      <c r="B87" s="959" t="s">
        <v>702</v>
      </c>
      <c r="C87" s="1074"/>
      <c r="D87" s="1075"/>
      <c r="E87" s="1076"/>
      <c r="F87" s="1077">
        <f t="shared" si="2"/>
        <v>0</v>
      </c>
      <c r="G87" s="1078"/>
      <c r="H87" s="1079"/>
      <c r="I87" s="1080"/>
      <c r="J87" s="1081">
        <f t="shared" si="3"/>
        <v>0</v>
      </c>
    </row>
    <row r="88" spans="1:10" s="1063" customFormat="1" ht="15.75" customHeight="1">
      <c r="A88" s="873"/>
      <c r="B88" s="959" t="s">
        <v>703</v>
      </c>
      <c r="C88" s="1074"/>
      <c r="D88" s="1075"/>
      <c r="E88" s="1076"/>
      <c r="F88" s="1077">
        <f t="shared" si="2"/>
        <v>0</v>
      </c>
      <c r="G88" s="1078"/>
      <c r="H88" s="1079"/>
      <c r="I88" s="1080"/>
      <c r="J88" s="1081">
        <f t="shared" si="3"/>
        <v>0</v>
      </c>
    </row>
    <row r="89" spans="1:10" s="1063" customFormat="1" ht="15.75" customHeight="1">
      <c r="A89" s="873"/>
      <c r="B89" s="959" t="s">
        <v>704</v>
      </c>
      <c r="C89" s="1074"/>
      <c r="D89" s="1075"/>
      <c r="E89" s="1076"/>
      <c r="F89" s="1077">
        <f t="shared" si="2"/>
        <v>0</v>
      </c>
      <c r="G89" s="1078"/>
      <c r="H89" s="1079"/>
      <c r="I89" s="1080"/>
      <c r="J89" s="1081">
        <f t="shared" si="3"/>
        <v>0</v>
      </c>
    </row>
    <row r="90" spans="1:10" s="1063" customFormat="1" ht="15.75" customHeight="1">
      <c r="A90" s="873"/>
      <c r="B90" s="959" t="s">
        <v>705</v>
      </c>
      <c r="C90" s="1074"/>
      <c r="D90" s="1075"/>
      <c r="E90" s="1076"/>
      <c r="F90" s="1077">
        <f t="shared" si="2"/>
        <v>0</v>
      </c>
      <c r="G90" s="1078"/>
      <c r="H90" s="1079"/>
      <c r="I90" s="1080"/>
      <c r="J90" s="1081">
        <f t="shared" si="3"/>
        <v>0</v>
      </c>
    </row>
    <row r="91" spans="1:10" s="1063" customFormat="1" ht="15.75" customHeight="1">
      <c r="A91" s="873"/>
      <c r="B91" s="959" t="s">
        <v>706</v>
      </c>
      <c r="C91" s="1074"/>
      <c r="D91" s="1075"/>
      <c r="E91" s="1076"/>
      <c r="F91" s="1077">
        <f t="shared" si="2"/>
        <v>0</v>
      </c>
      <c r="G91" s="1078"/>
      <c r="H91" s="1079"/>
      <c r="I91" s="1080"/>
      <c r="J91" s="1081">
        <f t="shared" si="3"/>
        <v>0</v>
      </c>
    </row>
    <row r="92" spans="1:10" s="1063" customFormat="1" ht="15.75" customHeight="1">
      <c r="A92" s="873"/>
      <c r="B92" s="959" t="s">
        <v>707</v>
      </c>
      <c r="C92" s="1074"/>
      <c r="D92" s="1075"/>
      <c r="E92" s="1076"/>
      <c r="F92" s="1077">
        <f t="shared" si="2"/>
        <v>0</v>
      </c>
      <c r="G92" s="1078"/>
      <c r="H92" s="1079"/>
      <c r="I92" s="1080"/>
      <c r="J92" s="1081">
        <f t="shared" si="3"/>
        <v>0</v>
      </c>
    </row>
    <row r="93" spans="1:10" s="1063" customFormat="1" ht="15.75" customHeight="1">
      <c r="A93" s="873"/>
      <c r="B93" s="959" t="s">
        <v>708</v>
      </c>
      <c r="C93" s="1074"/>
      <c r="D93" s="1075"/>
      <c r="E93" s="1076"/>
      <c r="F93" s="1077">
        <f t="shared" si="2"/>
        <v>0</v>
      </c>
      <c r="G93" s="1078"/>
      <c r="H93" s="1079"/>
      <c r="I93" s="1080"/>
      <c r="J93" s="1081">
        <f t="shared" si="3"/>
        <v>0</v>
      </c>
    </row>
    <row r="94" spans="1:10" s="1063" customFormat="1" ht="15.75" customHeight="1">
      <c r="A94" s="873"/>
      <c r="B94" s="959" t="s">
        <v>709</v>
      </c>
      <c r="C94" s="1074"/>
      <c r="D94" s="1075"/>
      <c r="E94" s="1076"/>
      <c r="F94" s="1077">
        <f t="shared" si="2"/>
        <v>0</v>
      </c>
      <c r="G94" s="1078"/>
      <c r="H94" s="1079"/>
      <c r="I94" s="1080"/>
      <c r="J94" s="1081">
        <f t="shared" si="3"/>
        <v>0</v>
      </c>
    </row>
    <row r="95" spans="1:10" s="1063" customFormat="1" ht="15.75" customHeight="1">
      <c r="A95" s="873"/>
      <c r="B95" s="959" t="s">
        <v>710</v>
      </c>
      <c r="C95" s="1074"/>
      <c r="D95" s="1075"/>
      <c r="E95" s="1076"/>
      <c r="F95" s="1077">
        <f t="shared" si="2"/>
        <v>0</v>
      </c>
      <c r="G95" s="1078"/>
      <c r="H95" s="1079"/>
      <c r="I95" s="1080"/>
      <c r="J95" s="1081">
        <f t="shared" si="3"/>
        <v>0</v>
      </c>
    </row>
    <row r="96" spans="1:10" s="1063" customFormat="1" ht="15.75" customHeight="1">
      <c r="A96" s="873"/>
      <c r="B96" s="959" t="s">
        <v>711</v>
      </c>
      <c r="C96" s="1074"/>
      <c r="D96" s="1075"/>
      <c r="E96" s="1076"/>
      <c r="F96" s="1077">
        <f t="shared" si="2"/>
        <v>0</v>
      </c>
      <c r="G96" s="1078"/>
      <c r="H96" s="1079"/>
      <c r="I96" s="1080"/>
      <c r="J96" s="1081">
        <f t="shared" si="3"/>
        <v>0</v>
      </c>
    </row>
    <row r="97" spans="1:10" s="1063" customFormat="1" ht="15.75" customHeight="1">
      <c r="A97" s="873"/>
      <c r="B97" s="959" t="s">
        <v>712</v>
      </c>
      <c r="C97" s="1074"/>
      <c r="D97" s="1075"/>
      <c r="E97" s="1076"/>
      <c r="F97" s="1077">
        <f t="shared" si="2"/>
        <v>0</v>
      </c>
      <c r="G97" s="1078"/>
      <c r="H97" s="1079"/>
      <c r="I97" s="1080"/>
      <c r="J97" s="1081">
        <f t="shared" si="3"/>
        <v>0</v>
      </c>
    </row>
    <row r="98" spans="1:10" s="1063" customFormat="1" ht="15.75" customHeight="1">
      <c r="A98" s="873"/>
      <c r="B98" s="959" t="s">
        <v>713</v>
      </c>
      <c r="C98" s="1074"/>
      <c r="D98" s="1075"/>
      <c r="E98" s="1076"/>
      <c r="F98" s="1077">
        <f t="shared" si="2"/>
        <v>0</v>
      </c>
      <c r="G98" s="1078"/>
      <c r="H98" s="1079"/>
      <c r="I98" s="1080"/>
      <c r="J98" s="1081">
        <f t="shared" si="3"/>
        <v>0</v>
      </c>
    </row>
    <row r="99" spans="1:10" s="1063" customFormat="1" ht="15.75" customHeight="1">
      <c r="A99" s="873"/>
      <c r="B99" s="959" t="s">
        <v>714</v>
      </c>
      <c r="C99" s="1074"/>
      <c r="D99" s="1075"/>
      <c r="E99" s="1076"/>
      <c r="F99" s="1077">
        <f t="shared" si="2"/>
        <v>0</v>
      </c>
      <c r="G99" s="1078"/>
      <c r="H99" s="1079"/>
      <c r="I99" s="1080"/>
      <c r="J99" s="1081">
        <f t="shared" si="3"/>
        <v>0</v>
      </c>
    </row>
    <row r="100" spans="1:10" s="1063" customFormat="1" ht="15.75" customHeight="1">
      <c r="A100" s="873"/>
      <c r="B100" s="959" t="s">
        <v>715</v>
      </c>
      <c r="C100" s="1074"/>
      <c r="D100" s="1075"/>
      <c r="E100" s="1076"/>
      <c r="F100" s="1077">
        <f t="shared" si="2"/>
        <v>0</v>
      </c>
      <c r="G100" s="1078"/>
      <c r="H100" s="1079"/>
      <c r="I100" s="1080"/>
      <c r="J100" s="1081">
        <f t="shared" si="3"/>
        <v>0</v>
      </c>
    </row>
    <row r="101" spans="1:10" s="1063" customFormat="1" ht="15.75" customHeight="1">
      <c r="A101" s="873"/>
      <c r="B101" s="959" t="s">
        <v>716</v>
      </c>
      <c r="C101" s="1074"/>
      <c r="D101" s="1075"/>
      <c r="E101" s="1076"/>
      <c r="F101" s="1077">
        <f t="shared" si="2"/>
        <v>0</v>
      </c>
      <c r="G101" s="1078"/>
      <c r="H101" s="1079"/>
      <c r="I101" s="1080"/>
      <c r="J101" s="1081">
        <f t="shared" si="3"/>
        <v>0</v>
      </c>
    </row>
    <row r="102" spans="1:10" s="1063" customFormat="1" ht="15.75" customHeight="1">
      <c r="A102" s="873"/>
      <c r="B102" s="959" t="s">
        <v>717</v>
      </c>
      <c r="C102" s="1074"/>
      <c r="D102" s="1075"/>
      <c r="E102" s="1076"/>
      <c r="F102" s="1077">
        <f t="shared" si="2"/>
        <v>0</v>
      </c>
      <c r="G102" s="1078"/>
      <c r="H102" s="1079"/>
      <c r="I102" s="1080"/>
      <c r="J102" s="1081">
        <f t="shared" si="3"/>
        <v>0</v>
      </c>
    </row>
    <row r="103" spans="1:10" s="1063" customFormat="1" ht="15.75" customHeight="1">
      <c r="A103" s="873"/>
      <c r="B103" s="959" t="s">
        <v>718</v>
      </c>
      <c r="C103" s="1074"/>
      <c r="D103" s="1075"/>
      <c r="E103" s="1076"/>
      <c r="F103" s="1077">
        <f t="shared" si="2"/>
        <v>0</v>
      </c>
      <c r="G103" s="1078"/>
      <c r="H103" s="1079"/>
      <c r="I103" s="1080"/>
      <c r="J103" s="1081">
        <f t="shared" si="3"/>
        <v>0</v>
      </c>
    </row>
    <row r="104" spans="1:10" s="1063" customFormat="1" ht="15.75" customHeight="1">
      <c r="A104" s="873"/>
      <c r="B104" s="959" t="s">
        <v>719</v>
      </c>
      <c r="C104" s="1074"/>
      <c r="D104" s="1075"/>
      <c r="E104" s="1076"/>
      <c r="F104" s="1077">
        <f t="shared" si="2"/>
        <v>0</v>
      </c>
      <c r="G104" s="1078"/>
      <c r="H104" s="1079"/>
      <c r="I104" s="1080"/>
      <c r="J104" s="1081">
        <f t="shared" si="3"/>
        <v>0</v>
      </c>
    </row>
    <row r="105" spans="1:10" s="1063" customFormat="1" ht="15.75" customHeight="1">
      <c r="A105" s="873"/>
      <c r="B105" s="959" t="s">
        <v>720</v>
      </c>
      <c r="C105" s="1074"/>
      <c r="D105" s="1075"/>
      <c r="E105" s="1076"/>
      <c r="F105" s="1077">
        <f t="shared" si="2"/>
        <v>0</v>
      </c>
      <c r="G105" s="1078"/>
      <c r="H105" s="1079"/>
      <c r="I105" s="1080"/>
      <c r="J105" s="1081">
        <f t="shared" si="3"/>
        <v>0</v>
      </c>
    </row>
    <row r="106" spans="1:10" s="1063" customFormat="1" ht="15.75" customHeight="1">
      <c r="A106" s="873"/>
      <c r="B106" s="959" t="s">
        <v>721</v>
      </c>
      <c r="C106" s="1074"/>
      <c r="D106" s="1075"/>
      <c r="E106" s="1076"/>
      <c r="F106" s="1077">
        <f t="shared" si="2"/>
        <v>0</v>
      </c>
      <c r="G106" s="1078"/>
      <c r="H106" s="1079"/>
      <c r="I106" s="1080"/>
      <c r="J106" s="1081">
        <f t="shared" si="3"/>
        <v>0</v>
      </c>
    </row>
    <row r="107" spans="1:10" s="1063" customFormat="1" ht="15.75" customHeight="1">
      <c r="A107" s="873"/>
      <c r="B107" s="959" t="s">
        <v>722</v>
      </c>
      <c r="C107" s="1074"/>
      <c r="D107" s="1075"/>
      <c r="E107" s="1076"/>
      <c r="F107" s="1077">
        <f t="shared" si="2"/>
        <v>0</v>
      </c>
      <c r="G107" s="1078"/>
      <c r="H107" s="1079"/>
      <c r="I107" s="1080"/>
      <c r="J107" s="1081">
        <f t="shared" si="3"/>
        <v>0</v>
      </c>
    </row>
    <row r="108" spans="1:10" s="1063" customFormat="1" ht="15.75" customHeight="1">
      <c r="A108" s="873"/>
      <c r="B108" s="959" t="s">
        <v>723</v>
      </c>
      <c r="C108" s="1074"/>
      <c r="D108" s="1075"/>
      <c r="E108" s="1076"/>
      <c r="F108" s="1077">
        <f t="shared" si="2"/>
        <v>0</v>
      </c>
      <c r="G108" s="1078"/>
      <c r="H108" s="1079"/>
      <c r="I108" s="1080"/>
      <c r="J108" s="1081">
        <f t="shared" si="3"/>
        <v>0</v>
      </c>
    </row>
    <row r="109" spans="1:10" s="1063" customFormat="1" ht="15.75" customHeight="1">
      <c r="A109" s="873"/>
      <c r="B109" s="959" t="s">
        <v>724</v>
      </c>
      <c r="C109" s="1074"/>
      <c r="D109" s="1075"/>
      <c r="E109" s="1076"/>
      <c r="F109" s="1077">
        <f t="shared" si="2"/>
        <v>0</v>
      </c>
      <c r="G109" s="1078"/>
      <c r="H109" s="1079"/>
      <c r="I109" s="1080"/>
      <c r="J109" s="1081">
        <f t="shared" si="3"/>
        <v>0</v>
      </c>
    </row>
    <row r="110" spans="1:10" s="1063" customFormat="1" ht="15.75" customHeight="1">
      <c r="A110" s="873"/>
      <c r="B110" s="959" t="s">
        <v>725</v>
      </c>
      <c r="C110" s="1074"/>
      <c r="D110" s="1075"/>
      <c r="E110" s="1076"/>
      <c r="F110" s="1077">
        <f t="shared" si="2"/>
        <v>0</v>
      </c>
      <c r="G110" s="1078"/>
      <c r="H110" s="1079"/>
      <c r="I110" s="1080"/>
      <c r="J110" s="1081">
        <f t="shared" si="3"/>
        <v>0</v>
      </c>
    </row>
    <row r="111" spans="1:10" s="1063" customFormat="1" ht="15.75" customHeight="1">
      <c r="A111" s="873"/>
      <c r="B111" s="959" t="s">
        <v>726</v>
      </c>
      <c r="C111" s="1074"/>
      <c r="D111" s="1075"/>
      <c r="E111" s="1076"/>
      <c r="F111" s="1077">
        <f t="shared" si="2"/>
        <v>0</v>
      </c>
      <c r="G111" s="1078"/>
      <c r="H111" s="1079"/>
      <c r="I111" s="1080"/>
      <c r="J111" s="1081">
        <f t="shared" si="3"/>
        <v>0</v>
      </c>
    </row>
    <row r="112" spans="1:10" s="1063" customFormat="1" ht="15.75" customHeight="1">
      <c r="A112" s="873"/>
      <c r="B112" s="959" t="s">
        <v>727</v>
      </c>
      <c r="C112" s="1074"/>
      <c r="D112" s="1075"/>
      <c r="E112" s="1076"/>
      <c r="F112" s="1077">
        <f t="shared" si="2"/>
        <v>0</v>
      </c>
      <c r="G112" s="1078"/>
      <c r="H112" s="1079"/>
      <c r="I112" s="1080"/>
      <c r="J112" s="1081">
        <f t="shared" si="3"/>
        <v>0</v>
      </c>
    </row>
    <row r="113" spans="1:10" s="1063" customFormat="1" ht="15.75" customHeight="1">
      <c r="A113" s="873"/>
      <c r="B113" s="959" t="s">
        <v>728</v>
      </c>
      <c r="C113" s="1074"/>
      <c r="D113" s="1075"/>
      <c r="E113" s="1076"/>
      <c r="F113" s="1077">
        <f t="shared" si="2"/>
        <v>0</v>
      </c>
      <c r="G113" s="1078"/>
      <c r="H113" s="1079"/>
      <c r="I113" s="1080"/>
      <c r="J113" s="1081">
        <f t="shared" si="3"/>
        <v>0</v>
      </c>
    </row>
    <row r="114" spans="1:10" s="1063" customFormat="1" ht="15.75" customHeight="1">
      <c r="A114" s="873"/>
      <c r="B114" s="959" t="s">
        <v>729</v>
      </c>
      <c r="C114" s="1074"/>
      <c r="D114" s="1075"/>
      <c r="E114" s="1076"/>
      <c r="F114" s="1077">
        <f t="shared" si="2"/>
        <v>0</v>
      </c>
      <c r="G114" s="1078"/>
      <c r="H114" s="1079"/>
      <c r="I114" s="1080"/>
      <c r="J114" s="1081">
        <f t="shared" si="3"/>
        <v>0</v>
      </c>
    </row>
    <row r="115" spans="1:10" s="1063" customFormat="1" ht="15.75" customHeight="1">
      <c r="A115" s="873"/>
      <c r="B115" s="959" t="s">
        <v>730</v>
      </c>
      <c r="C115" s="1074"/>
      <c r="D115" s="1075"/>
      <c r="E115" s="1076"/>
      <c r="F115" s="1077">
        <f t="shared" si="2"/>
        <v>0</v>
      </c>
      <c r="G115" s="1078"/>
      <c r="H115" s="1079"/>
      <c r="I115" s="1080"/>
      <c r="J115" s="1081">
        <f t="shared" si="3"/>
        <v>0</v>
      </c>
    </row>
    <row r="116" spans="1:10" s="1063" customFormat="1" ht="15.75" customHeight="1">
      <c r="A116" s="873"/>
      <c r="B116" s="959" t="s">
        <v>731</v>
      </c>
      <c r="C116" s="1074"/>
      <c r="D116" s="1075"/>
      <c r="E116" s="1076"/>
      <c r="F116" s="1077">
        <f t="shared" si="2"/>
        <v>0</v>
      </c>
      <c r="G116" s="1078"/>
      <c r="H116" s="1079"/>
      <c r="I116" s="1080"/>
      <c r="J116" s="1081">
        <f t="shared" si="3"/>
        <v>0</v>
      </c>
    </row>
    <row r="117" spans="1:10" s="1063" customFormat="1" ht="15.75" customHeight="1">
      <c r="A117" s="873"/>
      <c r="B117" s="959" t="s">
        <v>732</v>
      </c>
      <c r="C117" s="1074"/>
      <c r="D117" s="1075"/>
      <c r="E117" s="1076"/>
      <c r="F117" s="1077">
        <f t="shared" si="2"/>
        <v>0</v>
      </c>
      <c r="G117" s="1078"/>
      <c r="H117" s="1079"/>
      <c r="I117" s="1080"/>
      <c r="J117" s="1081">
        <f t="shared" si="3"/>
        <v>0</v>
      </c>
    </row>
    <row r="118" spans="1:10" s="1063" customFormat="1" ht="15.75" customHeight="1">
      <c r="A118" s="873"/>
      <c r="B118" s="959" t="s">
        <v>733</v>
      </c>
      <c r="C118" s="1074"/>
      <c r="D118" s="1075"/>
      <c r="E118" s="1076"/>
      <c r="F118" s="1077">
        <f t="shared" si="2"/>
        <v>0</v>
      </c>
      <c r="G118" s="1078"/>
      <c r="H118" s="1079"/>
      <c r="I118" s="1080"/>
      <c r="J118" s="1081">
        <f t="shared" si="3"/>
        <v>0</v>
      </c>
    </row>
    <row r="119" spans="1:10" s="1063" customFormat="1" ht="15.75" customHeight="1">
      <c r="A119" s="873"/>
      <c r="B119" s="959" t="s">
        <v>734</v>
      </c>
      <c r="C119" s="1074"/>
      <c r="D119" s="1075"/>
      <c r="E119" s="1076"/>
      <c r="F119" s="1077">
        <f t="shared" si="2"/>
        <v>0</v>
      </c>
      <c r="G119" s="1078"/>
      <c r="H119" s="1079"/>
      <c r="I119" s="1080"/>
      <c r="J119" s="1081">
        <f t="shared" si="3"/>
        <v>0</v>
      </c>
    </row>
    <row r="120" spans="1:10" s="1063" customFormat="1" ht="15.75" customHeight="1">
      <c r="A120" s="873"/>
      <c r="B120" s="959" t="s">
        <v>735</v>
      </c>
      <c r="C120" s="1074"/>
      <c r="D120" s="1075"/>
      <c r="E120" s="1076"/>
      <c r="F120" s="1077">
        <f t="shared" si="2"/>
        <v>0</v>
      </c>
      <c r="G120" s="1078"/>
      <c r="H120" s="1079"/>
      <c r="I120" s="1080"/>
      <c r="J120" s="1081">
        <f t="shared" si="3"/>
        <v>0</v>
      </c>
    </row>
    <row r="121" spans="1:10" s="1063" customFormat="1" ht="15.75" customHeight="1">
      <c r="A121" s="873"/>
      <c r="B121" s="959" t="s">
        <v>736</v>
      </c>
      <c r="C121" s="1074"/>
      <c r="D121" s="1075"/>
      <c r="E121" s="1076"/>
      <c r="F121" s="1077">
        <f t="shared" si="2"/>
        <v>0</v>
      </c>
      <c r="G121" s="1078"/>
      <c r="H121" s="1079"/>
      <c r="I121" s="1080"/>
      <c r="J121" s="1081">
        <f t="shared" si="3"/>
        <v>0</v>
      </c>
    </row>
    <row r="122" spans="1:10" s="1063" customFormat="1" ht="15.75" customHeight="1">
      <c r="A122" s="873"/>
      <c r="B122" s="959" t="s">
        <v>737</v>
      </c>
      <c r="C122" s="1074"/>
      <c r="D122" s="1075"/>
      <c r="E122" s="1076"/>
      <c r="F122" s="1077">
        <f t="shared" si="2"/>
        <v>0</v>
      </c>
      <c r="G122" s="1078"/>
      <c r="H122" s="1079"/>
      <c r="I122" s="1080"/>
      <c r="J122" s="1081">
        <f t="shared" si="3"/>
        <v>0</v>
      </c>
    </row>
    <row r="123" spans="1:10" s="1063" customFormat="1" ht="15.75" customHeight="1">
      <c r="A123" s="873"/>
      <c r="B123" s="959" t="s">
        <v>738</v>
      </c>
      <c r="C123" s="1074"/>
      <c r="D123" s="1075"/>
      <c r="E123" s="1076"/>
      <c r="F123" s="1077">
        <f t="shared" si="2"/>
        <v>0</v>
      </c>
      <c r="G123" s="1078"/>
      <c r="H123" s="1079"/>
      <c r="I123" s="1080"/>
      <c r="J123" s="1081">
        <f t="shared" si="3"/>
        <v>0</v>
      </c>
    </row>
    <row r="124" spans="1:10" s="1063" customFormat="1" ht="15.75" customHeight="1">
      <c r="A124" s="873"/>
      <c r="B124" s="959" t="s">
        <v>739</v>
      </c>
      <c r="C124" s="1074"/>
      <c r="D124" s="1075"/>
      <c r="E124" s="1076"/>
      <c r="F124" s="1077">
        <f t="shared" si="2"/>
        <v>0</v>
      </c>
      <c r="G124" s="1078"/>
      <c r="H124" s="1079"/>
      <c r="I124" s="1080"/>
      <c r="J124" s="1081">
        <f t="shared" si="3"/>
        <v>0</v>
      </c>
    </row>
    <row r="125" spans="1:10" s="1063" customFormat="1" ht="15.75" customHeight="1">
      <c r="A125" s="873"/>
      <c r="B125" s="959" t="s">
        <v>740</v>
      </c>
      <c r="C125" s="1074"/>
      <c r="D125" s="1075"/>
      <c r="E125" s="1076"/>
      <c r="F125" s="1077">
        <f t="shared" si="2"/>
        <v>0</v>
      </c>
      <c r="G125" s="1078"/>
      <c r="H125" s="1079"/>
      <c r="I125" s="1080"/>
      <c r="J125" s="1081">
        <f t="shared" si="3"/>
        <v>0</v>
      </c>
    </row>
    <row r="126" spans="1:10" s="1063" customFormat="1" ht="15.75" customHeight="1">
      <c r="A126" s="873"/>
      <c r="B126" s="959" t="s">
        <v>741</v>
      </c>
      <c r="C126" s="1074"/>
      <c r="D126" s="1075"/>
      <c r="E126" s="1076"/>
      <c r="F126" s="1077">
        <f t="shared" si="2"/>
        <v>0</v>
      </c>
      <c r="G126" s="1078"/>
      <c r="H126" s="1079"/>
      <c r="I126" s="1080"/>
      <c r="J126" s="1081">
        <f t="shared" si="3"/>
        <v>0</v>
      </c>
    </row>
    <row r="127" spans="1:10" s="1063" customFormat="1" ht="15.75" customHeight="1">
      <c r="A127" s="873"/>
      <c r="B127" s="959" t="s">
        <v>742</v>
      </c>
      <c r="C127" s="1074"/>
      <c r="D127" s="1075"/>
      <c r="E127" s="1076"/>
      <c r="F127" s="1077">
        <f t="shared" si="2"/>
        <v>0</v>
      </c>
      <c r="G127" s="1078"/>
      <c r="H127" s="1079"/>
      <c r="I127" s="1080"/>
      <c r="J127" s="1081">
        <f t="shared" si="3"/>
        <v>0</v>
      </c>
    </row>
    <row r="128" spans="1:10" s="1063" customFormat="1" ht="15.75" customHeight="1">
      <c r="A128" s="873"/>
      <c r="B128" s="959" t="s">
        <v>743</v>
      </c>
      <c r="C128" s="1074"/>
      <c r="D128" s="1075"/>
      <c r="E128" s="1076"/>
      <c r="F128" s="1077">
        <f t="shared" si="2"/>
        <v>0</v>
      </c>
      <c r="G128" s="1078"/>
      <c r="H128" s="1079"/>
      <c r="I128" s="1080"/>
      <c r="J128" s="1081">
        <f t="shared" si="3"/>
        <v>0</v>
      </c>
    </row>
    <row r="129" spans="1:10" s="1063" customFormat="1" ht="15.75" customHeight="1">
      <c r="A129" s="873"/>
      <c r="B129" s="959" t="s">
        <v>744</v>
      </c>
      <c r="C129" s="1074"/>
      <c r="D129" s="1075"/>
      <c r="E129" s="1076"/>
      <c r="F129" s="1077">
        <f t="shared" si="2"/>
        <v>0</v>
      </c>
      <c r="G129" s="1078"/>
      <c r="H129" s="1079"/>
      <c r="I129" s="1080"/>
      <c r="J129" s="1081">
        <f t="shared" si="3"/>
        <v>0</v>
      </c>
    </row>
    <row r="130" spans="1:10" s="1063" customFormat="1" ht="15.75" customHeight="1">
      <c r="A130" s="873"/>
      <c r="B130" s="959" t="s">
        <v>745</v>
      </c>
      <c r="C130" s="1074"/>
      <c r="D130" s="1075"/>
      <c r="E130" s="1076"/>
      <c r="F130" s="1077">
        <f t="shared" si="2"/>
        <v>0</v>
      </c>
      <c r="G130" s="1078"/>
      <c r="H130" s="1079"/>
      <c r="I130" s="1080"/>
      <c r="J130" s="1081">
        <f t="shared" si="3"/>
        <v>0</v>
      </c>
    </row>
    <row r="131" spans="1:10" s="1063" customFormat="1" ht="15.75" customHeight="1">
      <c r="A131" s="873"/>
      <c r="B131" s="959" t="s">
        <v>746</v>
      </c>
      <c r="C131" s="1074"/>
      <c r="D131" s="1075"/>
      <c r="E131" s="1076"/>
      <c r="F131" s="1077">
        <f t="shared" si="2"/>
        <v>0</v>
      </c>
      <c r="G131" s="1078"/>
      <c r="H131" s="1079"/>
      <c r="I131" s="1080"/>
      <c r="J131" s="1081">
        <f t="shared" si="3"/>
        <v>0</v>
      </c>
    </row>
    <row r="132" spans="1:10" s="1063" customFormat="1" ht="15.75" customHeight="1">
      <c r="A132" s="873"/>
      <c r="B132" s="959" t="s">
        <v>747</v>
      </c>
      <c r="C132" s="1074"/>
      <c r="D132" s="1075"/>
      <c r="E132" s="1076"/>
      <c r="F132" s="1077">
        <f t="shared" si="2"/>
        <v>0</v>
      </c>
      <c r="G132" s="1078"/>
      <c r="H132" s="1079"/>
      <c r="I132" s="1080"/>
      <c r="J132" s="1081">
        <f t="shared" si="3"/>
        <v>0</v>
      </c>
    </row>
    <row r="133" spans="1:10" s="1063" customFormat="1" ht="15.75" customHeight="1">
      <c r="A133" s="873"/>
      <c r="B133" s="959" t="s">
        <v>748</v>
      </c>
      <c r="C133" s="1074"/>
      <c r="D133" s="1075"/>
      <c r="E133" s="1076"/>
      <c r="F133" s="1077">
        <f t="shared" si="2"/>
        <v>0</v>
      </c>
      <c r="G133" s="1078"/>
      <c r="H133" s="1079"/>
      <c r="I133" s="1080"/>
      <c r="J133" s="1081">
        <f t="shared" si="3"/>
        <v>0</v>
      </c>
    </row>
    <row r="134" spans="1:10" s="1063" customFormat="1" ht="15.75" customHeight="1">
      <c r="A134" s="873"/>
      <c r="B134" s="959" t="s">
        <v>749</v>
      </c>
      <c r="C134" s="1074"/>
      <c r="D134" s="1075"/>
      <c r="E134" s="1076"/>
      <c r="F134" s="1077">
        <f t="shared" si="2"/>
        <v>0</v>
      </c>
      <c r="G134" s="1078"/>
      <c r="H134" s="1079"/>
      <c r="I134" s="1080"/>
      <c r="J134" s="1081">
        <f t="shared" si="3"/>
        <v>0</v>
      </c>
    </row>
    <row r="135" spans="1:10" s="1063" customFormat="1" ht="15.75" customHeight="1">
      <c r="A135" s="873"/>
      <c r="B135" s="959" t="s">
        <v>750</v>
      </c>
      <c r="C135" s="1074"/>
      <c r="D135" s="1075"/>
      <c r="E135" s="1076"/>
      <c r="F135" s="1077">
        <f t="shared" si="2"/>
        <v>0</v>
      </c>
      <c r="G135" s="1078"/>
      <c r="H135" s="1079"/>
      <c r="I135" s="1080"/>
      <c r="J135" s="1081">
        <f t="shared" si="3"/>
        <v>0</v>
      </c>
    </row>
    <row r="136" spans="1:10" s="1063" customFormat="1" ht="15.75" customHeight="1">
      <c r="A136" s="873"/>
      <c r="B136" s="959" t="s">
        <v>751</v>
      </c>
      <c r="C136" s="1074"/>
      <c r="D136" s="1075"/>
      <c r="E136" s="1076"/>
      <c r="F136" s="1077">
        <f t="shared" si="2"/>
        <v>0</v>
      </c>
      <c r="G136" s="1078"/>
      <c r="H136" s="1079"/>
      <c r="I136" s="1080"/>
      <c r="J136" s="1081">
        <f t="shared" si="3"/>
        <v>0</v>
      </c>
    </row>
    <row r="137" spans="1:10" s="1063" customFormat="1" ht="15.75" customHeight="1">
      <c r="A137" s="873"/>
      <c r="B137" s="959" t="s">
        <v>752</v>
      </c>
      <c r="C137" s="1074"/>
      <c r="D137" s="1075"/>
      <c r="E137" s="1076"/>
      <c r="F137" s="1077">
        <f t="shared" si="2"/>
        <v>0</v>
      </c>
      <c r="G137" s="1078"/>
      <c r="H137" s="1079"/>
      <c r="I137" s="1080"/>
      <c r="J137" s="1081">
        <f t="shared" si="3"/>
        <v>0</v>
      </c>
    </row>
    <row r="138" spans="1:10" s="1063" customFormat="1" ht="15.75" customHeight="1">
      <c r="A138" s="873"/>
      <c r="B138" s="959" t="s">
        <v>753</v>
      </c>
      <c r="C138" s="1074"/>
      <c r="D138" s="1075"/>
      <c r="E138" s="1076"/>
      <c r="F138" s="1077">
        <f t="shared" si="2"/>
        <v>0</v>
      </c>
      <c r="G138" s="1078"/>
      <c r="H138" s="1079"/>
      <c r="I138" s="1080"/>
      <c r="J138" s="1081">
        <f t="shared" si="3"/>
        <v>0</v>
      </c>
    </row>
    <row r="139" spans="1:10" s="1063" customFormat="1" ht="15.75" customHeight="1">
      <c r="A139" s="873"/>
      <c r="B139" s="959" t="s">
        <v>754</v>
      </c>
      <c r="C139" s="1074"/>
      <c r="D139" s="1075"/>
      <c r="E139" s="1076"/>
      <c r="F139" s="1077">
        <f t="shared" si="2"/>
        <v>0</v>
      </c>
      <c r="G139" s="1078"/>
      <c r="H139" s="1079"/>
      <c r="I139" s="1080"/>
      <c r="J139" s="1081">
        <f t="shared" si="3"/>
        <v>0</v>
      </c>
    </row>
    <row r="140" spans="1:10" s="1063" customFormat="1" ht="15.75" customHeight="1">
      <c r="A140" s="873"/>
      <c r="B140" s="959" t="s">
        <v>755</v>
      </c>
      <c r="C140" s="1074"/>
      <c r="D140" s="1075"/>
      <c r="E140" s="1076"/>
      <c r="F140" s="1077">
        <f t="shared" ref="F140:F203" si="4">SUM(C140:E140)</f>
        <v>0</v>
      </c>
      <c r="G140" s="1078"/>
      <c r="H140" s="1079"/>
      <c r="I140" s="1080"/>
      <c r="J140" s="1081">
        <f t="shared" ref="J140:J203" si="5">SUM(G140:I140)</f>
        <v>0</v>
      </c>
    </row>
    <row r="141" spans="1:10" s="1063" customFormat="1" ht="15.75" customHeight="1">
      <c r="A141" s="873"/>
      <c r="B141" s="959" t="s">
        <v>756</v>
      </c>
      <c r="C141" s="1074"/>
      <c r="D141" s="1075"/>
      <c r="E141" s="1076"/>
      <c r="F141" s="1077">
        <f t="shared" si="4"/>
        <v>0</v>
      </c>
      <c r="G141" s="1078"/>
      <c r="H141" s="1079"/>
      <c r="I141" s="1080"/>
      <c r="J141" s="1081">
        <f t="shared" si="5"/>
        <v>0</v>
      </c>
    </row>
    <row r="142" spans="1:10" s="1063" customFormat="1" ht="15.75" customHeight="1">
      <c r="A142" s="873"/>
      <c r="B142" s="959" t="s">
        <v>757</v>
      </c>
      <c r="C142" s="1074"/>
      <c r="D142" s="1075"/>
      <c r="E142" s="1076"/>
      <c r="F142" s="1077">
        <f t="shared" si="4"/>
        <v>0</v>
      </c>
      <c r="G142" s="1078"/>
      <c r="H142" s="1079"/>
      <c r="I142" s="1080"/>
      <c r="J142" s="1081">
        <f t="shared" si="5"/>
        <v>0</v>
      </c>
    </row>
    <row r="143" spans="1:10" s="1063" customFormat="1" ht="15.75" customHeight="1">
      <c r="A143" s="873"/>
      <c r="B143" s="959" t="s">
        <v>758</v>
      </c>
      <c r="C143" s="1074"/>
      <c r="D143" s="1075"/>
      <c r="E143" s="1076"/>
      <c r="F143" s="1077">
        <f t="shared" si="4"/>
        <v>0</v>
      </c>
      <c r="G143" s="1078"/>
      <c r="H143" s="1079"/>
      <c r="I143" s="1080"/>
      <c r="J143" s="1081">
        <f t="shared" si="5"/>
        <v>0</v>
      </c>
    </row>
    <row r="144" spans="1:10" s="1063" customFormat="1" ht="15.75" customHeight="1">
      <c r="A144" s="873"/>
      <c r="B144" s="959" t="s">
        <v>759</v>
      </c>
      <c r="C144" s="1074"/>
      <c r="D144" s="1075"/>
      <c r="E144" s="1076"/>
      <c r="F144" s="1077">
        <f t="shared" si="4"/>
        <v>0</v>
      </c>
      <c r="G144" s="1078"/>
      <c r="H144" s="1079"/>
      <c r="I144" s="1080"/>
      <c r="J144" s="1081">
        <f t="shared" si="5"/>
        <v>0</v>
      </c>
    </row>
    <row r="145" spans="1:10" s="1063" customFormat="1" ht="15.75" customHeight="1">
      <c r="A145" s="873"/>
      <c r="B145" s="959" t="s">
        <v>760</v>
      </c>
      <c r="C145" s="1074"/>
      <c r="D145" s="1075"/>
      <c r="E145" s="1076"/>
      <c r="F145" s="1077">
        <f t="shared" si="4"/>
        <v>0</v>
      </c>
      <c r="G145" s="1078"/>
      <c r="H145" s="1079"/>
      <c r="I145" s="1080"/>
      <c r="J145" s="1081">
        <f t="shared" si="5"/>
        <v>0</v>
      </c>
    </row>
    <row r="146" spans="1:10" s="1063" customFormat="1" ht="15.75" customHeight="1">
      <c r="A146" s="873"/>
      <c r="B146" s="959" t="s">
        <v>761</v>
      </c>
      <c r="C146" s="1074"/>
      <c r="D146" s="1075"/>
      <c r="E146" s="1076"/>
      <c r="F146" s="1077">
        <f t="shared" si="4"/>
        <v>0</v>
      </c>
      <c r="G146" s="1078"/>
      <c r="H146" s="1079"/>
      <c r="I146" s="1080"/>
      <c r="J146" s="1081">
        <f t="shared" si="5"/>
        <v>0</v>
      </c>
    </row>
    <row r="147" spans="1:10" s="1063" customFormat="1" ht="15.75" customHeight="1">
      <c r="A147" s="873"/>
      <c r="B147" s="959" t="s">
        <v>762</v>
      </c>
      <c r="C147" s="1074"/>
      <c r="D147" s="1075"/>
      <c r="E147" s="1076"/>
      <c r="F147" s="1077">
        <f t="shared" si="4"/>
        <v>0</v>
      </c>
      <c r="G147" s="1078"/>
      <c r="H147" s="1079"/>
      <c r="I147" s="1080"/>
      <c r="J147" s="1081">
        <f t="shared" si="5"/>
        <v>0</v>
      </c>
    </row>
    <row r="148" spans="1:10" s="1063" customFormat="1" ht="15.75" customHeight="1">
      <c r="A148" s="873"/>
      <c r="B148" s="959" t="s">
        <v>763</v>
      </c>
      <c r="C148" s="1074"/>
      <c r="D148" s="1075"/>
      <c r="E148" s="1076"/>
      <c r="F148" s="1077">
        <f t="shared" si="4"/>
        <v>0</v>
      </c>
      <c r="G148" s="1078"/>
      <c r="H148" s="1079"/>
      <c r="I148" s="1080"/>
      <c r="J148" s="1081">
        <f t="shared" si="5"/>
        <v>0</v>
      </c>
    </row>
    <row r="149" spans="1:10" s="1063" customFormat="1" ht="15.75" customHeight="1">
      <c r="A149" s="873"/>
      <c r="B149" s="959" t="s">
        <v>764</v>
      </c>
      <c r="C149" s="1074"/>
      <c r="D149" s="1075"/>
      <c r="E149" s="1076"/>
      <c r="F149" s="1077">
        <f t="shared" si="4"/>
        <v>0</v>
      </c>
      <c r="G149" s="1078"/>
      <c r="H149" s="1079"/>
      <c r="I149" s="1080"/>
      <c r="J149" s="1081">
        <f t="shared" si="5"/>
        <v>0</v>
      </c>
    </row>
    <row r="150" spans="1:10" s="1063" customFormat="1" ht="15.75" customHeight="1">
      <c r="A150" s="873"/>
      <c r="B150" s="959" t="s">
        <v>765</v>
      </c>
      <c r="C150" s="1074"/>
      <c r="D150" s="1075"/>
      <c r="E150" s="1076"/>
      <c r="F150" s="1077">
        <f t="shared" si="4"/>
        <v>0</v>
      </c>
      <c r="G150" s="1078"/>
      <c r="H150" s="1079"/>
      <c r="I150" s="1080"/>
      <c r="J150" s="1081">
        <f t="shared" si="5"/>
        <v>0</v>
      </c>
    </row>
    <row r="151" spans="1:10" s="1063" customFormat="1" ht="15.75" customHeight="1">
      <c r="A151" s="873"/>
      <c r="B151" s="959" t="s">
        <v>766</v>
      </c>
      <c r="C151" s="1074"/>
      <c r="D151" s="1075"/>
      <c r="E151" s="1076"/>
      <c r="F151" s="1077">
        <f t="shared" si="4"/>
        <v>0</v>
      </c>
      <c r="G151" s="1078"/>
      <c r="H151" s="1079"/>
      <c r="I151" s="1080"/>
      <c r="J151" s="1081">
        <f t="shared" si="5"/>
        <v>0</v>
      </c>
    </row>
    <row r="152" spans="1:10" s="1063" customFormat="1" ht="15.75" customHeight="1">
      <c r="A152" s="873"/>
      <c r="B152" s="959" t="s">
        <v>767</v>
      </c>
      <c r="C152" s="1074"/>
      <c r="D152" s="1075"/>
      <c r="E152" s="1076"/>
      <c r="F152" s="1077">
        <f t="shared" si="4"/>
        <v>0</v>
      </c>
      <c r="G152" s="1078"/>
      <c r="H152" s="1079"/>
      <c r="I152" s="1080"/>
      <c r="J152" s="1081">
        <f t="shared" si="5"/>
        <v>0</v>
      </c>
    </row>
    <row r="153" spans="1:10" s="1063" customFormat="1" ht="15.75" customHeight="1">
      <c r="A153" s="873"/>
      <c r="B153" s="959" t="s">
        <v>768</v>
      </c>
      <c r="C153" s="1074"/>
      <c r="D153" s="1075"/>
      <c r="E153" s="1076"/>
      <c r="F153" s="1077">
        <f t="shared" si="4"/>
        <v>0</v>
      </c>
      <c r="G153" s="1078"/>
      <c r="H153" s="1079"/>
      <c r="I153" s="1080"/>
      <c r="J153" s="1081">
        <f t="shared" si="5"/>
        <v>0</v>
      </c>
    </row>
    <row r="154" spans="1:10" s="1063" customFormat="1" ht="15.75" customHeight="1">
      <c r="A154" s="873"/>
      <c r="B154" s="959" t="s">
        <v>769</v>
      </c>
      <c r="C154" s="1074"/>
      <c r="D154" s="1075"/>
      <c r="E154" s="1076"/>
      <c r="F154" s="1077">
        <f t="shared" si="4"/>
        <v>0</v>
      </c>
      <c r="G154" s="1078"/>
      <c r="H154" s="1079"/>
      <c r="I154" s="1080"/>
      <c r="J154" s="1081">
        <f t="shared" si="5"/>
        <v>0</v>
      </c>
    </row>
    <row r="155" spans="1:10" s="1063" customFormat="1" ht="15.75" customHeight="1">
      <c r="A155" s="873"/>
      <c r="B155" s="959" t="s">
        <v>770</v>
      </c>
      <c r="C155" s="1074"/>
      <c r="D155" s="1075"/>
      <c r="E155" s="1076"/>
      <c r="F155" s="1077">
        <f t="shared" si="4"/>
        <v>0</v>
      </c>
      <c r="G155" s="1078"/>
      <c r="H155" s="1079"/>
      <c r="I155" s="1080"/>
      <c r="J155" s="1081">
        <f t="shared" si="5"/>
        <v>0</v>
      </c>
    </row>
    <row r="156" spans="1:10" s="1063" customFormat="1" ht="15.75" customHeight="1">
      <c r="A156" s="873"/>
      <c r="B156" s="959" t="s">
        <v>771</v>
      </c>
      <c r="C156" s="1074"/>
      <c r="D156" s="1075"/>
      <c r="E156" s="1076"/>
      <c r="F156" s="1077">
        <f t="shared" si="4"/>
        <v>0</v>
      </c>
      <c r="G156" s="1078"/>
      <c r="H156" s="1079"/>
      <c r="I156" s="1080"/>
      <c r="J156" s="1081">
        <f t="shared" si="5"/>
        <v>0</v>
      </c>
    </row>
    <row r="157" spans="1:10" s="1063" customFormat="1" ht="15.75" customHeight="1">
      <c r="A157" s="873"/>
      <c r="B157" s="959" t="s">
        <v>772</v>
      </c>
      <c r="C157" s="1074"/>
      <c r="D157" s="1075"/>
      <c r="E157" s="1076"/>
      <c r="F157" s="1077">
        <f t="shared" si="4"/>
        <v>0</v>
      </c>
      <c r="G157" s="1078"/>
      <c r="H157" s="1079"/>
      <c r="I157" s="1080"/>
      <c r="J157" s="1081">
        <f t="shared" si="5"/>
        <v>0</v>
      </c>
    </row>
    <row r="158" spans="1:10" s="1063" customFormat="1" ht="15.75" customHeight="1">
      <c r="A158" s="873"/>
      <c r="B158" s="959" t="s">
        <v>773</v>
      </c>
      <c r="C158" s="1074"/>
      <c r="D158" s="1075"/>
      <c r="E158" s="1076"/>
      <c r="F158" s="1077">
        <f t="shared" si="4"/>
        <v>0</v>
      </c>
      <c r="G158" s="1078"/>
      <c r="H158" s="1079"/>
      <c r="I158" s="1080"/>
      <c r="J158" s="1081">
        <f t="shared" si="5"/>
        <v>0</v>
      </c>
    </row>
    <row r="159" spans="1:10" s="1063" customFormat="1" ht="15.75" customHeight="1">
      <c r="A159" s="873"/>
      <c r="B159" s="959" t="s">
        <v>774</v>
      </c>
      <c r="C159" s="1074"/>
      <c r="D159" s="1075"/>
      <c r="E159" s="1076"/>
      <c r="F159" s="1077">
        <f t="shared" si="4"/>
        <v>0</v>
      </c>
      <c r="G159" s="1078"/>
      <c r="H159" s="1079"/>
      <c r="I159" s="1080"/>
      <c r="J159" s="1081">
        <f t="shared" si="5"/>
        <v>0</v>
      </c>
    </row>
    <row r="160" spans="1:10" s="1063" customFormat="1" ht="15.75" customHeight="1">
      <c r="A160" s="873"/>
      <c r="B160" s="959" t="s">
        <v>775</v>
      </c>
      <c r="C160" s="1074"/>
      <c r="D160" s="1075"/>
      <c r="E160" s="1076"/>
      <c r="F160" s="1077">
        <f t="shared" si="4"/>
        <v>0</v>
      </c>
      <c r="G160" s="1078"/>
      <c r="H160" s="1079"/>
      <c r="I160" s="1080"/>
      <c r="J160" s="1081">
        <f t="shared" si="5"/>
        <v>0</v>
      </c>
    </row>
    <row r="161" spans="1:10" s="1063" customFormat="1" ht="15.75" customHeight="1">
      <c r="A161" s="873"/>
      <c r="B161" s="959" t="s">
        <v>776</v>
      </c>
      <c r="C161" s="1074"/>
      <c r="D161" s="1075"/>
      <c r="E161" s="1076"/>
      <c r="F161" s="1077">
        <f t="shared" si="4"/>
        <v>0</v>
      </c>
      <c r="G161" s="1078"/>
      <c r="H161" s="1079"/>
      <c r="I161" s="1080"/>
      <c r="J161" s="1081">
        <f t="shared" si="5"/>
        <v>0</v>
      </c>
    </row>
    <row r="162" spans="1:10" s="1063" customFormat="1" ht="15.75" customHeight="1">
      <c r="A162" s="873"/>
      <c r="B162" s="959" t="s">
        <v>777</v>
      </c>
      <c r="C162" s="1074"/>
      <c r="D162" s="1075"/>
      <c r="E162" s="1076"/>
      <c r="F162" s="1077">
        <f t="shared" si="4"/>
        <v>0</v>
      </c>
      <c r="G162" s="1078"/>
      <c r="H162" s="1079"/>
      <c r="I162" s="1080"/>
      <c r="J162" s="1081">
        <f t="shared" si="5"/>
        <v>0</v>
      </c>
    </row>
    <row r="163" spans="1:10" s="1063" customFormat="1" ht="15.75" customHeight="1">
      <c r="A163" s="873"/>
      <c r="B163" s="959" t="s">
        <v>778</v>
      </c>
      <c r="C163" s="1074"/>
      <c r="D163" s="1075"/>
      <c r="E163" s="1076"/>
      <c r="F163" s="1077">
        <f t="shared" si="4"/>
        <v>0</v>
      </c>
      <c r="G163" s="1078"/>
      <c r="H163" s="1079"/>
      <c r="I163" s="1080"/>
      <c r="J163" s="1081">
        <f t="shared" si="5"/>
        <v>0</v>
      </c>
    </row>
    <row r="164" spans="1:10" s="1063" customFormat="1" ht="15.75" customHeight="1">
      <c r="A164" s="873"/>
      <c r="B164" s="959" t="s">
        <v>779</v>
      </c>
      <c r="C164" s="1074"/>
      <c r="D164" s="1075"/>
      <c r="E164" s="1076"/>
      <c r="F164" s="1077">
        <f t="shared" si="4"/>
        <v>0</v>
      </c>
      <c r="G164" s="1078"/>
      <c r="H164" s="1079"/>
      <c r="I164" s="1080"/>
      <c r="J164" s="1081">
        <f t="shared" si="5"/>
        <v>0</v>
      </c>
    </row>
    <row r="165" spans="1:10" s="1063" customFormat="1" ht="15.75" customHeight="1">
      <c r="A165" s="873"/>
      <c r="B165" s="959" t="s">
        <v>780</v>
      </c>
      <c r="C165" s="1074"/>
      <c r="D165" s="1075"/>
      <c r="E165" s="1076"/>
      <c r="F165" s="1077">
        <f t="shared" si="4"/>
        <v>0</v>
      </c>
      <c r="G165" s="1078"/>
      <c r="H165" s="1079"/>
      <c r="I165" s="1080"/>
      <c r="J165" s="1081">
        <f t="shared" si="5"/>
        <v>0</v>
      </c>
    </row>
    <row r="166" spans="1:10" s="1063" customFormat="1" ht="15.75" customHeight="1">
      <c r="A166" s="873"/>
      <c r="B166" s="959" t="s">
        <v>781</v>
      </c>
      <c r="C166" s="1074"/>
      <c r="D166" s="1075"/>
      <c r="E166" s="1076"/>
      <c r="F166" s="1077">
        <f t="shared" si="4"/>
        <v>0</v>
      </c>
      <c r="G166" s="1078"/>
      <c r="H166" s="1079"/>
      <c r="I166" s="1080"/>
      <c r="J166" s="1081">
        <f t="shared" si="5"/>
        <v>0</v>
      </c>
    </row>
    <row r="167" spans="1:10" s="1063" customFormat="1" ht="15.75" customHeight="1">
      <c r="A167" s="873"/>
      <c r="B167" s="959" t="s">
        <v>782</v>
      </c>
      <c r="C167" s="1074"/>
      <c r="D167" s="1075"/>
      <c r="E167" s="1076"/>
      <c r="F167" s="1077">
        <f t="shared" si="4"/>
        <v>0</v>
      </c>
      <c r="G167" s="1078"/>
      <c r="H167" s="1079"/>
      <c r="I167" s="1080"/>
      <c r="J167" s="1081">
        <f t="shared" si="5"/>
        <v>0</v>
      </c>
    </row>
    <row r="168" spans="1:10" s="1063" customFormat="1" ht="15.75" customHeight="1">
      <c r="A168" s="873"/>
      <c r="B168" s="959" t="s">
        <v>783</v>
      </c>
      <c r="C168" s="1074"/>
      <c r="D168" s="1075"/>
      <c r="E168" s="1076"/>
      <c r="F168" s="1077">
        <f t="shared" si="4"/>
        <v>0</v>
      </c>
      <c r="G168" s="1078"/>
      <c r="H168" s="1079"/>
      <c r="I168" s="1080"/>
      <c r="J168" s="1081">
        <f t="shared" si="5"/>
        <v>0</v>
      </c>
    </row>
    <row r="169" spans="1:10" s="1063" customFormat="1" ht="15.75" customHeight="1">
      <c r="A169" s="873"/>
      <c r="B169" s="959" t="s">
        <v>784</v>
      </c>
      <c r="C169" s="1074"/>
      <c r="D169" s="1075"/>
      <c r="E169" s="1076"/>
      <c r="F169" s="1077">
        <f t="shared" si="4"/>
        <v>0</v>
      </c>
      <c r="G169" s="1078"/>
      <c r="H169" s="1079"/>
      <c r="I169" s="1080"/>
      <c r="J169" s="1081">
        <f t="shared" si="5"/>
        <v>0</v>
      </c>
    </row>
    <row r="170" spans="1:10" s="1063" customFormat="1" ht="15.75" customHeight="1">
      <c r="A170" s="873"/>
      <c r="B170" s="959" t="s">
        <v>785</v>
      </c>
      <c r="C170" s="1074"/>
      <c r="D170" s="1075"/>
      <c r="E170" s="1076"/>
      <c r="F170" s="1077">
        <f t="shared" si="4"/>
        <v>0</v>
      </c>
      <c r="G170" s="1078"/>
      <c r="H170" s="1079"/>
      <c r="I170" s="1080"/>
      <c r="J170" s="1081">
        <f t="shared" si="5"/>
        <v>0</v>
      </c>
    </row>
    <row r="171" spans="1:10" s="1063" customFormat="1" ht="15.75" customHeight="1">
      <c r="A171" s="873"/>
      <c r="B171" s="959" t="s">
        <v>786</v>
      </c>
      <c r="C171" s="1074"/>
      <c r="D171" s="1075"/>
      <c r="E171" s="1076"/>
      <c r="F171" s="1077">
        <f t="shared" si="4"/>
        <v>0</v>
      </c>
      <c r="G171" s="1078"/>
      <c r="H171" s="1079"/>
      <c r="I171" s="1080"/>
      <c r="J171" s="1081">
        <f t="shared" si="5"/>
        <v>0</v>
      </c>
    </row>
    <row r="172" spans="1:10" s="1063" customFormat="1" ht="15.75" customHeight="1">
      <c r="A172" s="873"/>
      <c r="B172" s="959" t="s">
        <v>787</v>
      </c>
      <c r="C172" s="1074"/>
      <c r="D172" s="1075"/>
      <c r="E172" s="1076"/>
      <c r="F172" s="1077">
        <f t="shared" si="4"/>
        <v>0</v>
      </c>
      <c r="G172" s="1078"/>
      <c r="H172" s="1079"/>
      <c r="I172" s="1080"/>
      <c r="J172" s="1081">
        <f t="shared" si="5"/>
        <v>0</v>
      </c>
    </row>
    <row r="173" spans="1:10" s="1063" customFormat="1" ht="15.75" customHeight="1">
      <c r="A173" s="873"/>
      <c r="B173" s="959" t="s">
        <v>788</v>
      </c>
      <c r="C173" s="1074"/>
      <c r="D173" s="1075"/>
      <c r="E173" s="1076"/>
      <c r="F173" s="1077">
        <f t="shared" si="4"/>
        <v>0</v>
      </c>
      <c r="G173" s="1078"/>
      <c r="H173" s="1079"/>
      <c r="I173" s="1080"/>
      <c r="J173" s="1081">
        <f t="shared" si="5"/>
        <v>0</v>
      </c>
    </row>
    <row r="174" spans="1:10" s="1063" customFormat="1" ht="15.75" customHeight="1">
      <c r="A174" s="873"/>
      <c r="B174" s="959" t="s">
        <v>789</v>
      </c>
      <c r="C174" s="1074"/>
      <c r="D174" s="1075"/>
      <c r="E174" s="1076"/>
      <c r="F174" s="1077">
        <f t="shared" si="4"/>
        <v>0</v>
      </c>
      <c r="G174" s="1078"/>
      <c r="H174" s="1079"/>
      <c r="I174" s="1080"/>
      <c r="J174" s="1081">
        <f t="shared" si="5"/>
        <v>0</v>
      </c>
    </row>
    <row r="175" spans="1:10" s="1063" customFormat="1" ht="15.75" customHeight="1">
      <c r="A175" s="873"/>
      <c r="B175" s="959" t="s">
        <v>790</v>
      </c>
      <c r="C175" s="1074"/>
      <c r="D175" s="1075"/>
      <c r="E175" s="1076"/>
      <c r="F175" s="1077">
        <f t="shared" si="4"/>
        <v>0</v>
      </c>
      <c r="G175" s="1078"/>
      <c r="H175" s="1079"/>
      <c r="I175" s="1080"/>
      <c r="J175" s="1081">
        <f t="shared" si="5"/>
        <v>0</v>
      </c>
    </row>
    <row r="176" spans="1:10" s="1063" customFormat="1" ht="15.75" customHeight="1">
      <c r="A176" s="873"/>
      <c r="B176" s="959" t="s">
        <v>791</v>
      </c>
      <c r="C176" s="1074"/>
      <c r="D176" s="1075"/>
      <c r="E176" s="1076"/>
      <c r="F176" s="1077">
        <f t="shared" si="4"/>
        <v>0</v>
      </c>
      <c r="G176" s="1078"/>
      <c r="H176" s="1079"/>
      <c r="I176" s="1080"/>
      <c r="J176" s="1081">
        <f t="shared" si="5"/>
        <v>0</v>
      </c>
    </row>
    <row r="177" spans="1:10" s="1063" customFormat="1" ht="15.75" customHeight="1">
      <c r="A177" s="873"/>
      <c r="B177" s="959" t="s">
        <v>792</v>
      </c>
      <c r="C177" s="1074"/>
      <c r="D177" s="1075"/>
      <c r="E177" s="1076"/>
      <c r="F177" s="1077">
        <f t="shared" si="4"/>
        <v>0</v>
      </c>
      <c r="G177" s="1078"/>
      <c r="H177" s="1079"/>
      <c r="I177" s="1080"/>
      <c r="J177" s="1081">
        <f t="shared" si="5"/>
        <v>0</v>
      </c>
    </row>
    <row r="178" spans="1:10" s="1063" customFormat="1" ht="15.75" customHeight="1">
      <c r="A178" s="873"/>
      <c r="B178" s="959" t="s">
        <v>793</v>
      </c>
      <c r="C178" s="1074"/>
      <c r="D178" s="1075"/>
      <c r="E178" s="1076"/>
      <c r="F178" s="1077">
        <f t="shared" si="4"/>
        <v>0</v>
      </c>
      <c r="G178" s="1078"/>
      <c r="H178" s="1079"/>
      <c r="I178" s="1080"/>
      <c r="J178" s="1081">
        <f t="shared" si="5"/>
        <v>0</v>
      </c>
    </row>
    <row r="179" spans="1:10" s="1063" customFormat="1" ht="15.75" customHeight="1">
      <c r="A179" s="873"/>
      <c r="B179" s="959" t="s">
        <v>794</v>
      </c>
      <c r="C179" s="1074"/>
      <c r="D179" s="1075"/>
      <c r="E179" s="1076"/>
      <c r="F179" s="1077">
        <f t="shared" si="4"/>
        <v>0</v>
      </c>
      <c r="G179" s="1078"/>
      <c r="H179" s="1079"/>
      <c r="I179" s="1080"/>
      <c r="J179" s="1081">
        <f t="shared" si="5"/>
        <v>0</v>
      </c>
    </row>
    <row r="180" spans="1:10" s="1063" customFormat="1" ht="15.75" customHeight="1">
      <c r="A180" s="873"/>
      <c r="B180" s="959" t="s">
        <v>795</v>
      </c>
      <c r="C180" s="1074"/>
      <c r="D180" s="1075"/>
      <c r="E180" s="1076"/>
      <c r="F180" s="1077">
        <f t="shared" si="4"/>
        <v>0</v>
      </c>
      <c r="G180" s="1078"/>
      <c r="H180" s="1079"/>
      <c r="I180" s="1080"/>
      <c r="J180" s="1081">
        <f t="shared" si="5"/>
        <v>0</v>
      </c>
    </row>
    <row r="181" spans="1:10" s="1063" customFormat="1" ht="15.75" customHeight="1">
      <c r="A181" s="873"/>
      <c r="B181" s="959" t="s">
        <v>796</v>
      </c>
      <c r="C181" s="1074"/>
      <c r="D181" s="1075"/>
      <c r="E181" s="1076"/>
      <c r="F181" s="1077">
        <f t="shared" si="4"/>
        <v>0</v>
      </c>
      <c r="G181" s="1078"/>
      <c r="H181" s="1079"/>
      <c r="I181" s="1080"/>
      <c r="J181" s="1081">
        <f t="shared" si="5"/>
        <v>0</v>
      </c>
    </row>
    <row r="182" spans="1:10" s="1063" customFormat="1" ht="15.75" customHeight="1">
      <c r="A182" s="873"/>
      <c r="B182" s="959" t="s">
        <v>797</v>
      </c>
      <c r="C182" s="1074"/>
      <c r="D182" s="1075"/>
      <c r="E182" s="1076"/>
      <c r="F182" s="1077">
        <f t="shared" si="4"/>
        <v>0</v>
      </c>
      <c r="G182" s="1078"/>
      <c r="H182" s="1079"/>
      <c r="I182" s="1080"/>
      <c r="J182" s="1081">
        <f t="shared" si="5"/>
        <v>0</v>
      </c>
    </row>
    <row r="183" spans="1:10" s="1063" customFormat="1" ht="15.75" customHeight="1">
      <c r="A183" s="873"/>
      <c r="B183" s="959" t="s">
        <v>798</v>
      </c>
      <c r="C183" s="1074"/>
      <c r="D183" s="1075"/>
      <c r="E183" s="1076"/>
      <c r="F183" s="1077">
        <f t="shared" si="4"/>
        <v>0</v>
      </c>
      <c r="G183" s="1078"/>
      <c r="H183" s="1079"/>
      <c r="I183" s="1080"/>
      <c r="J183" s="1081">
        <f t="shared" si="5"/>
        <v>0</v>
      </c>
    </row>
    <row r="184" spans="1:10" s="1063" customFormat="1" ht="15.75" customHeight="1">
      <c r="A184" s="873"/>
      <c r="B184" s="959" t="s">
        <v>799</v>
      </c>
      <c r="C184" s="1074"/>
      <c r="D184" s="1075"/>
      <c r="E184" s="1076"/>
      <c r="F184" s="1077">
        <f t="shared" si="4"/>
        <v>0</v>
      </c>
      <c r="G184" s="1078"/>
      <c r="H184" s="1079"/>
      <c r="I184" s="1080"/>
      <c r="J184" s="1081">
        <f t="shared" si="5"/>
        <v>0</v>
      </c>
    </row>
    <row r="185" spans="1:10" s="1063" customFormat="1" ht="15.75" customHeight="1">
      <c r="A185" s="873"/>
      <c r="B185" s="959" t="s">
        <v>800</v>
      </c>
      <c r="C185" s="1074"/>
      <c r="D185" s="1075"/>
      <c r="E185" s="1076"/>
      <c r="F185" s="1077">
        <f t="shared" si="4"/>
        <v>0</v>
      </c>
      <c r="G185" s="1078"/>
      <c r="H185" s="1079"/>
      <c r="I185" s="1080"/>
      <c r="J185" s="1081">
        <f t="shared" si="5"/>
        <v>0</v>
      </c>
    </row>
    <row r="186" spans="1:10" s="1063" customFormat="1" ht="15.75" customHeight="1">
      <c r="A186" s="873"/>
      <c r="B186" s="959" t="s">
        <v>801</v>
      </c>
      <c r="C186" s="1074"/>
      <c r="D186" s="1075"/>
      <c r="E186" s="1076"/>
      <c r="F186" s="1077">
        <f t="shared" si="4"/>
        <v>0</v>
      </c>
      <c r="G186" s="1078"/>
      <c r="H186" s="1079"/>
      <c r="I186" s="1080"/>
      <c r="J186" s="1081">
        <f t="shared" si="5"/>
        <v>0</v>
      </c>
    </row>
    <row r="187" spans="1:10" s="1063" customFormat="1" ht="15.75" customHeight="1">
      <c r="A187" s="873"/>
      <c r="B187" s="959" t="s">
        <v>802</v>
      </c>
      <c r="C187" s="1074"/>
      <c r="D187" s="1075"/>
      <c r="E187" s="1076"/>
      <c r="F187" s="1077">
        <f t="shared" si="4"/>
        <v>0</v>
      </c>
      <c r="G187" s="1078"/>
      <c r="H187" s="1079"/>
      <c r="I187" s="1080"/>
      <c r="J187" s="1081">
        <f t="shared" si="5"/>
        <v>0</v>
      </c>
    </row>
    <row r="188" spans="1:10" s="1063" customFormat="1" ht="15.75" customHeight="1">
      <c r="A188" s="873"/>
      <c r="B188" s="959" t="s">
        <v>803</v>
      </c>
      <c r="C188" s="1074"/>
      <c r="D188" s="1075"/>
      <c r="E188" s="1076"/>
      <c r="F188" s="1077">
        <f t="shared" si="4"/>
        <v>0</v>
      </c>
      <c r="G188" s="1078"/>
      <c r="H188" s="1079"/>
      <c r="I188" s="1080"/>
      <c r="J188" s="1081">
        <f t="shared" si="5"/>
        <v>0</v>
      </c>
    </row>
    <row r="189" spans="1:10" s="1063" customFormat="1" ht="15.75" customHeight="1">
      <c r="A189" s="873"/>
      <c r="B189" s="959" t="s">
        <v>804</v>
      </c>
      <c r="C189" s="1074"/>
      <c r="D189" s="1075"/>
      <c r="E189" s="1076"/>
      <c r="F189" s="1077">
        <f t="shared" si="4"/>
        <v>0</v>
      </c>
      <c r="G189" s="1078"/>
      <c r="H189" s="1079"/>
      <c r="I189" s="1080"/>
      <c r="J189" s="1081">
        <f t="shared" si="5"/>
        <v>0</v>
      </c>
    </row>
    <row r="190" spans="1:10" s="1063" customFormat="1" ht="15.75" customHeight="1">
      <c r="A190" s="873"/>
      <c r="B190" s="959" t="s">
        <v>805</v>
      </c>
      <c r="C190" s="1074"/>
      <c r="D190" s="1075"/>
      <c r="E190" s="1076"/>
      <c r="F190" s="1077">
        <f t="shared" si="4"/>
        <v>0</v>
      </c>
      <c r="G190" s="1078"/>
      <c r="H190" s="1079"/>
      <c r="I190" s="1080"/>
      <c r="J190" s="1081">
        <f t="shared" si="5"/>
        <v>0</v>
      </c>
    </row>
    <row r="191" spans="1:10" s="1063" customFormat="1" ht="15.75" customHeight="1">
      <c r="A191" s="873"/>
      <c r="B191" s="959" t="s">
        <v>806</v>
      </c>
      <c r="C191" s="1074"/>
      <c r="D191" s="1075"/>
      <c r="E191" s="1076"/>
      <c r="F191" s="1077">
        <f t="shared" si="4"/>
        <v>0</v>
      </c>
      <c r="G191" s="1078"/>
      <c r="H191" s="1079"/>
      <c r="I191" s="1080"/>
      <c r="J191" s="1081">
        <f t="shared" si="5"/>
        <v>0</v>
      </c>
    </row>
    <row r="192" spans="1:10" s="1063" customFormat="1" ht="15.75" customHeight="1">
      <c r="A192" s="873"/>
      <c r="B192" s="959" t="s">
        <v>807</v>
      </c>
      <c r="C192" s="1074"/>
      <c r="D192" s="1075"/>
      <c r="E192" s="1076"/>
      <c r="F192" s="1077">
        <f t="shared" si="4"/>
        <v>0</v>
      </c>
      <c r="G192" s="1078"/>
      <c r="H192" s="1079"/>
      <c r="I192" s="1080"/>
      <c r="J192" s="1081">
        <f t="shared" si="5"/>
        <v>0</v>
      </c>
    </row>
    <row r="193" spans="1:10" s="1063" customFormat="1" ht="15.75" customHeight="1">
      <c r="A193" s="873"/>
      <c r="B193" s="959" t="s">
        <v>808</v>
      </c>
      <c r="C193" s="1074"/>
      <c r="D193" s="1075"/>
      <c r="E193" s="1076"/>
      <c r="F193" s="1077">
        <f t="shared" si="4"/>
        <v>0</v>
      </c>
      <c r="G193" s="1078"/>
      <c r="H193" s="1079"/>
      <c r="I193" s="1080"/>
      <c r="J193" s="1081">
        <f t="shared" si="5"/>
        <v>0</v>
      </c>
    </row>
    <row r="194" spans="1:10" s="1063" customFormat="1" ht="15.75" customHeight="1">
      <c r="A194" s="873"/>
      <c r="B194" s="959" t="s">
        <v>809</v>
      </c>
      <c r="C194" s="1074"/>
      <c r="D194" s="1075"/>
      <c r="E194" s="1076"/>
      <c r="F194" s="1077">
        <f t="shared" si="4"/>
        <v>0</v>
      </c>
      <c r="G194" s="1078"/>
      <c r="H194" s="1079"/>
      <c r="I194" s="1080"/>
      <c r="J194" s="1081">
        <f t="shared" si="5"/>
        <v>0</v>
      </c>
    </row>
    <row r="195" spans="1:10" s="1063" customFormat="1" ht="15.75" customHeight="1">
      <c r="A195" s="873"/>
      <c r="B195" s="959" t="s">
        <v>810</v>
      </c>
      <c r="C195" s="1074"/>
      <c r="D195" s="1075"/>
      <c r="E195" s="1076"/>
      <c r="F195" s="1077">
        <f t="shared" si="4"/>
        <v>0</v>
      </c>
      <c r="G195" s="1078"/>
      <c r="H195" s="1079"/>
      <c r="I195" s="1080"/>
      <c r="J195" s="1081">
        <f t="shared" si="5"/>
        <v>0</v>
      </c>
    </row>
    <row r="196" spans="1:10" s="1063" customFormat="1" ht="15.75" customHeight="1">
      <c r="A196" s="873"/>
      <c r="B196" s="959" t="s">
        <v>811</v>
      </c>
      <c r="C196" s="1074"/>
      <c r="D196" s="1075"/>
      <c r="E196" s="1076"/>
      <c r="F196" s="1077">
        <f t="shared" si="4"/>
        <v>0</v>
      </c>
      <c r="G196" s="1078"/>
      <c r="H196" s="1079"/>
      <c r="I196" s="1080"/>
      <c r="J196" s="1081">
        <f t="shared" si="5"/>
        <v>0</v>
      </c>
    </row>
    <row r="197" spans="1:10" s="1063" customFormat="1" ht="15.75" customHeight="1">
      <c r="A197" s="873"/>
      <c r="B197" s="959" t="s">
        <v>812</v>
      </c>
      <c r="C197" s="1074"/>
      <c r="D197" s="1075"/>
      <c r="E197" s="1076"/>
      <c r="F197" s="1077">
        <f t="shared" si="4"/>
        <v>0</v>
      </c>
      <c r="G197" s="1078"/>
      <c r="H197" s="1079"/>
      <c r="I197" s="1080"/>
      <c r="J197" s="1081">
        <f t="shared" si="5"/>
        <v>0</v>
      </c>
    </row>
    <row r="198" spans="1:10" s="1063" customFormat="1" ht="15.75" customHeight="1">
      <c r="A198" s="873"/>
      <c r="B198" s="959" t="s">
        <v>813</v>
      </c>
      <c r="C198" s="1074"/>
      <c r="D198" s="1075"/>
      <c r="E198" s="1076"/>
      <c r="F198" s="1077">
        <f t="shared" si="4"/>
        <v>0</v>
      </c>
      <c r="G198" s="1078"/>
      <c r="H198" s="1079"/>
      <c r="I198" s="1080"/>
      <c r="J198" s="1081">
        <f t="shared" si="5"/>
        <v>0</v>
      </c>
    </row>
    <row r="199" spans="1:10" s="1063" customFormat="1" ht="15.75" customHeight="1">
      <c r="A199" s="873"/>
      <c r="B199" s="959" t="s">
        <v>814</v>
      </c>
      <c r="C199" s="1074"/>
      <c r="D199" s="1075"/>
      <c r="E199" s="1076"/>
      <c r="F199" s="1077">
        <f t="shared" si="4"/>
        <v>0</v>
      </c>
      <c r="G199" s="1078"/>
      <c r="H199" s="1079"/>
      <c r="I199" s="1080"/>
      <c r="J199" s="1081">
        <f t="shared" si="5"/>
        <v>0</v>
      </c>
    </row>
    <row r="200" spans="1:10" s="1063" customFormat="1" ht="15.75" customHeight="1">
      <c r="A200" s="873"/>
      <c r="B200" s="959" t="s">
        <v>815</v>
      </c>
      <c r="C200" s="1074"/>
      <c r="D200" s="1075"/>
      <c r="E200" s="1076"/>
      <c r="F200" s="1077">
        <f t="shared" si="4"/>
        <v>0</v>
      </c>
      <c r="G200" s="1078"/>
      <c r="H200" s="1079"/>
      <c r="I200" s="1080"/>
      <c r="J200" s="1081">
        <f t="shared" si="5"/>
        <v>0</v>
      </c>
    </row>
    <row r="201" spans="1:10" s="1063" customFormat="1" ht="15.75" customHeight="1">
      <c r="A201" s="873"/>
      <c r="B201" s="959" t="s">
        <v>816</v>
      </c>
      <c r="C201" s="1074"/>
      <c r="D201" s="1075"/>
      <c r="E201" s="1076"/>
      <c r="F201" s="1077">
        <f t="shared" si="4"/>
        <v>0</v>
      </c>
      <c r="G201" s="1078"/>
      <c r="H201" s="1079"/>
      <c r="I201" s="1080"/>
      <c r="J201" s="1081">
        <f t="shared" si="5"/>
        <v>0</v>
      </c>
    </row>
    <row r="202" spans="1:10" s="1063" customFormat="1" ht="15.75" customHeight="1">
      <c r="A202" s="873"/>
      <c r="B202" s="959" t="s">
        <v>817</v>
      </c>
      <c r="C202" s="1074"/>
      <c r="D202" s="1075"/>
      <c r="E202" s="1076"/>
      <c r="F202" s="1077">
        <f t="shared" si="4"/>
        <v>0</v>
      </c>
      <c r="G202" s="1078"/>
      <c r="H202" s="1079"/>
      <c r="I202" s="1080"/>
      <c r="J202" s="1081">
        <f t="shared" si="5"/>
        <v>0</v>
      </c>
    </row>
    <row r="203" spans="1:10" s="1063" customFormat="1" ht="15.75" customHeight="1">
      <c r="A203" s="873"/>
      <c r="B203" s="959" t="s">
        <v>818</v>
      </c>
      <c r="C203" s="1074"/>
      <c r="D203" s="1075"/>
      <c r="E203" s="1076"/>
      <c r="F203" s="1077">
        <f t="shared" si="4"/>
        <v>0</v>
      </c>
      <c r="G203" s="1078"/>
      <c r="H203" s="1079"/>
      <c r="I203" s="1080"/>
      <c r="J203" s="1081">
        <f t="shared" si="5"/>
        <v>0</v>
      </c>
    </row>
    <row r="204" spans="1:10" s="1063" customFormat="1" ht="15.75" customHeight="1">
      <c r="A204" s="873"/>
      <c r="B204" s="959" t="s">
        <v>819</v>
      </c>
      <c r="C204" s="1074"/>
      <c r="D204" s="1075"/>
      <c r="E204" s="1076"/>
      <c r="F204" s="1077">
        <f t="shared" ref="F204:F267" si="6">SUM(C204:E204)</f>
        <v>0</v>
      </c>
      <c r="G204" s="1078"/>
      <c r="H204" s="1079"/>
      <c r="I204" s="1080"/>
      <c r="J204" s="1081">
        <f t="shared" ref="J204:J267" si="7">SUM(G204:I204)</f>
        <v>0</v>
      </c>
    </row>
    <row r="205" spans="1:10" s="1063" customFormat="1" ht="15.75" customHeight="1">
      <c r="A205" s="873"/>
      <c r="B205" s="959" t="s">
        <v>820</v>
      </c>
      <c r="C205" s="1074"/>
      <c r="D205" s="1075"/>
      <c r="E205" s="1076"/>
      <c r="F205" s="1077">
        <f t="shared" si="6"/>
        <v>0</v>
      </c>
      <c r="G205" s="1078"/>
      <c r="H205" s="1079"/>
      <c r="I205" s="1080"/>
      <c r="J205" s="1081">
        <f t="shared" si="7"/>
        <v>0</v>
      </c>
    </row>
    <row r="206" spans="1:10" s="1063" customFormat="1" ht="15.75" customHeight="1">
      <c r="A206" s="873"/>
      <c r="B206" s="959" t="s">
        <v>821</v>
      </c>
      <c r="C206" s="1074"/>
      <c r="D206" s="1075"/>
      <c r="E206" s="1076"/>
      <c r="F206" s="1077">
        <f t="shared" si="6"/>
        <v>0</v>
      </c>
      <c r="G206" s="1078"/>
      <c r="H206" s="1079"/>
      <c r="I206" s="1080"/>
      <c r="J206" s="1081">
        <f t="shared" si="7"/>
        <v>0</v>
      </c>
    </row>
    <row r="207" spans="1:10" s="1063" customFormat="1" ht="15.75" customHeight="1">
      <c r="A207" s="873"/>
      <c r="B207" s="959" t="s">
        <v>822</v>
      </c>
      <c r="C207" s="1074"/>
      <c r="D207" s="1075"/>
      <c r="E207" s="1076"/>
      <c r="F207" s="1077">
        <f t="shared" si="6"/>
        <v>0</v>
      </c>
      <c r="G207" s="1078"/>
      <c r="H207" s="1079"/>
      <c r="I207" s="1080"/>
      <c r="J207" s="1081">
        <f t="shared" si="7"/>
        <v>0</v>
      </c>
    </row>
    <row r="208" spans="1:10" s="1063" customFormat="1" ht="15.75" customHeight="1">
      <c r="A208" s="873"/>
      <c r="B208" s="959" t="s">
        <v>823</v>
      </c>
      <c r="C208" s="1074"/>
      <c r="D208" s="1075"/>
      <c r="E208" s="1076"/>
      <c r="F208" s="1077">
        <f t="shared" si="6"/>
        <v>0</v>
      </c>
      <c r="G208" s="1078"/>
      <c r="H208" s="1079"/>
      <c r="I208" s="1080"/>
      <c r="J208" s="1081">
        <f t="shared" si="7"/>
        <v>0</v>
      </c>
    </row>
    <row r="209" spans="1:10" s="1063" customFormat="1" ht="15.75" customHeight="1">
      <c r="A209" s="873"/>
      <c r="B209" s="959" t="s">
        <v>824</v>
      </c>
      <c r="C209" s="1074"/>
      <c r="D209" s="1075"/>
      <c r="E209" s="1076"/>
      <c r="F209" s="1077">
        <f t="shared" si="6"/>
        <v>0</v>
      </c>
      <c r="G209" s="1078"/>
      <c r="H209" s="1079"/>
      <c r="I209" s="1080"/>
      <c r="J209" s="1081">
        <f t="shared" si="7"/>
        <v>0</v>
      </c>
    </row>
    <row r="210" spans="1:10" s="1063" customFormat="1" ht="15.75" customHeight="1">
      <c r="A210" s="873"/>
      <c r="B210" s="959" t="s">
        <v>825</v>
      </c>
      <c r="C210" s="1074"/>
      <c r="D210" s="1075"/>
      <c r="E210" s="1076"/>
      <c r="F210" s="1077">
        <f t="shared" si="6"/>
        <v>0</v>
      </c>
      <c r="G210" s="1078"/>
      <c r="H210" s="1079"/>
      <c r="I210" s="1080"/>
      <c r="J210" s="1081">
        <f t="shared" si="7"/>
        <v>0</v>
      </c>
    </row>
    <row r="211" spans="1:10" s="1063" customFormat="1" ht="15.75" customHeight="1">
      <c r="A211" s="873"/>
      <c r="B211" s="959" t="s">
        <v>826</v>
      </c>
      <c r="C211" s="1074"/>
      <c r="D211" s="1075"/>
      <c r="E211" s="1076"/>
      <c r="F211" s="1077">
        <f t="shared" si="6"/>
        <v>0</v>
      </c>
      <c r="G211" s="1078"/>
      <c r="H211" s="1079"/>
      <c r="I211" s="1080"/>
      <c r="J211" s="1081">
        <f t="shared" si="7"/>
        <v>0</v>
      </c>
    </row>
    <row r="212" spans="1:10" s="1063" customFormat="1" ht="15.75" customHeight="1">
      <c r="A212" s="873"/>
      <c r="B212" s="959" t="s">
        <v>827</v>
      </c>
      <c r="C212" s="1074"/>
      <c r="D212" s="1075"/>
      <c r="E212" s="1076"/>
      <c r="F212" s="1077">
        <f t="shared" si="6"/>
        <v>0</v>
      </c>
      <c r="G212" s="1078"/>
      <c r="H212" s="1079"/>
      <c r="I212" s="1080"/>
      <c r="J212" s="1081">
        <f t="shared" si="7"/>
        <v>0</v>
      </c>
    </row>
    <row r="213" spans="1:10" s="1063" customFormat="1" ht="15.75" customHeight="1">
      <c r="A213" s="873"/>
      <c r="B213" s="959" t="s">
        <v>828</v>
      </c>
      <c r="C213" s="1074"/>
      <c r="D213" s="1075"/>
      <c r="E213" s="1076"/>
      <c r="F213" s="1077">
        <f t="shared" si="6"/>
        <v>0</v>
      </c>
      <c r="G213" s="1078"/>
      <c r="H213" s="1079"/>
      <c r="I213" s="1080"/>
      <c r="J213" s="1081">
        <f t="shared" si="7"/>
        <v>0</v>
      </c>
    </row>
    <row r="214" spans="1:10" s="1063" customFormat="1" ht="15.75" customHeight="1">
      <c r="A214" s="873"/>
      <c r="B214" s="959" t="s">
        <v>829</v>
      </c>
      <c r="C214" s="1074"/>
      <c r="D214" s="1075"/>
      <c r="E214" s="1076"/>
      <c r="F214" s="1077">
        <f t="shared" si="6"/>
        <v>0</v>
      </c>
      <c r="G214" s="1078"/>
      <c r="H214" s="1079"/>
      <c r="I214" s="1080"/>
      <c r="J214" s="1081">
        <f t="shared" si="7"/>
        <v>0</v>
      </c>
    </row>
    <row r="215" spans="1:10" s="1063" customFormat="1" ht="15.75" customHeight="1">
      <c r="A215" s="873"/>
      <c r="B215" s="959" t="s">
        <v>830</v>
      </c>
      <c r="C215" s="1074"/>
      <c r="D215" s="1075"/>
      <c r="E215" s="1076"/>
      <c r="F215" s="1077">
        <f t="shared" si="6"/>
        <v>0</v>
      </c>
      <c r="G215" s="1078"/>
      <c r="H215" s="1079"/>
      <c r="I215" s="1080"/>
      <c r="J215" s="1081">
        <f t="shared" si="7"/>
        <v>0</v>
      </c>
    </row>
    <row r="216" spans="1:10" s="1063" customFormat="1" ht="15.75" customHeight="1">
      <c r="A216" s="873"/>
      <c r="B216" s="959" t="s">
        <v>831</v>
      </c>
      <c r="C216" s="1074"/>
      <c r="D216" s="1075"/>
      <c r="E216" s="1076"/>
      <c r="F216" s="1077">
        <f t="shared" si="6"/>
        <v>0</v>
      </c>
      <c r="G216" s="1078"/>
      <c r="H216" s="1079"/>
      <c r="I216" s="1080"/>
      <c r="J216" s="1081">
        <f t="shared" si="7"/>
        <v>0</v>
      </c>
    </row>
    <row r="217" spans="1:10" s="1063" customFormat="1" ht="15.75" customHeight="1">
      <c r="A217" s="873"/>
      <c r="B217" s="959" t="s">
        <v>832</v>
      </c>
      <c r="C217" s="1074"/>
      <c r="D217" s="1075"/>
      <c r="E217" s="1076"/>
      <c r="F217" s="1077">
        <f t="shared" si="6"/>
        <v>0</v>
      </c>
      <c r="G217" s="1078"/>
      <c r="H217" s="1079"/>
      <c r="I217" s="1080"/>
      <c r="J217" s="1081">
        <f t="shared" si="7"/>
        <v>0</v>
      </c>
    </row>
    <row r="218" spans="1:10" s="1063" customFormat="1" ht="15.75" customHeight="1">
      <c r="A218" s="873"/>
      <c r="B218" s="959" t="s">
        <v>833</v>
      </c>
      <c r="C218" s="1074"/>
      <c r="D218" s="1075"/>
      <c r="E218" s="1076"/>
      <c r="F218" s="1077">
        <f t="shared" si="6"/>
        <v>0</v>
      </c>
      <c r="G218" s="1078"/>
      <c r="H218" s="1079"/>
      <c r="I218" s="1080"/>
      <c r="J218" s="1081">
        <f t="shared" si="7"/>
        <v>0</v>
      </c>
    </row>
    <row r="219" spans="1:10" s="1063" customFormat="1" ht="15.75" customHeight="1">
      <c r="A219" s="873"/>
      <c r="B219" s="959" t="s">
        <v>834</v>
      </c>
      <c r="C219" s="1074"/>
      <c r="D219" s="1075"/>
      <c r="E219" s="1076"/>
      <c r="F219" s="1077">
        <f t="shared" si="6"/>
        <v>0</v>
      </c>
      <c r="G219" s="1078"/>
      <c r="H219" s="1079"/>
      <c r="I219" s="1080"/>
      <c r="J219" s="1081">
        <f t="shared" si="7"/>
        <v>0</v>
      </c>
    </row>
    <row r="220" spans="1:10" s="1063" customFormat="1" ht="15.75" customHeight="1">
      <c r="A220" s="873"/>
      <c r="B220" s="959" t="s">
        <v>835</v>
      </c>
      <c r="C220" s="1074"/>
      <c r="D220" s="1075"/>
      <c r="E220" s="1076"/>
      <c r="F220" s="1077">
        <f t="shared" si="6"/>
        <v>0</v>
      </c>
      <c r="G220" s="1078"/>
      <c r="H220" s="1079"/>
      <c r="I220" s="1080"/>
      <c r="J220" s="1081">
        <f t="shared" si="7"/>
        <v>0</v>
      </c>
    </row>
    <row r="221" spans="1:10" s="1063" customFormat="1" ht="15.75" customHeight="1">
      <c r="A221" s="873"/>
      <c r="B221" s="959" t="s">
        <v>836</v>
      </c>
      <c r="C221" s="1074"/>
      <c r="D221" s="1075"/>
      <c r="E221" s="1076"/>
      <c r="F221" s="1077">
        <f t="shared" si="6"/>
        <v>0</v>
      </c>
      <c r="G221" s="1078"/>
      <c r="H221" s="1079"/>
      <c r="I221" s="1080"/>
      <c r="J221" s="1081">
        <f t="shared" si="7"/>
        <v>0</v>
      </c>
    </row>
    <row r="222" spans="1:10" s="1063" customFormat="1" ht="15.75" customHeight="1">
      <c r="A222" s="873"/>
      <c r="B222" s="959" t="s">
        <v>837</v>
      </c>
      <c r="C222" s="1074"/>
      <c r="D222" s="1075"/>
      <c r="E222" s="1076"/>
      <c r="F222" s="1077">
        <f t="shared" si="6"/>
        <v>0</v>
      </c>
      <c r="G222" s="1078"/>
      <c r="H222" s="1079"/>
      <c r="I222" s="1080"/>
      <c r="J222" s="1081">
        <f t="shared" si="7"/>
        <v>0</v>
      </c>
    </row>
    <row r="223" spans="1:10" s="1063" customFormat="1" ht="15.75" customHeight="1">
      <c r="A223" s="873"/>
      <c r="B223" s="959" t="s">
        <v>838</v>
      </c>
      <c r="C223" s="1074"/>
      <c r="D223" s="1075"/>
      <c r="E223" s="1076"/>
      <c r="F223" s="1077">
        <f t="shared" si="6"/>
        <v>0</v>
      </c>
      <c r="G223" s="1078"/>
      <c r="H223" s="1079"/>
      <c r="I223" s="1080"/>
      <c r="J223" s="1081">
        <f t="shared" si="7"/>
        <v>0</v>
      </c>
    </row>
    <row r="224" spans="1:10" s="1063" customFormat="1" ht="15.75" customHeight="1">
      <c r="A224" s="873"/>
      <c r="B224" s="959" t="s">
        <v>839</v>
      </c>
      <c r="C224" s="1074"/>
      <c r="D224" s="1075"/>
      <c r="E224" s="1076"/>
      <c r="F224" s="1077">
        <f t="shared" si="6"/>
        <v>0</v>
      </c>
      <c r="G224" s="1078"/>
      <c r="H224" s="1079"/>
      <c r="I224" s="1080"/>
      <c r="J224" s="1081">
        <f t="shared" si="7"/>
        <v>0</v>
      </c>
    </row>
    <row r="225" spans="1:10" s="1063" customFormat="1" ht="15.75" customHeight="1">
      <c r="A225" s="873"/>
      <c r="B225" s="959" t="s">
        <v>840</v>
      </c>
      <c r="C225" s="1074"/>
      <c r="D225" s="1075"/>
      <c r="E225" s="1076"/>
      <c r="F225" s="1077">
        <f t="shared" si="6"/>
        <v>0</v>
      </c>
      <c r="G225" s="1078"/>
      <c r="H225" s="1079"/>
      <c r="I225" s="1080"/>
      <c r="J225" s="1081">
        <f t="shared" si="7"/>
        <v>0</v>
      </c>
    </row>
    <row r="226" spans="1:10" s="1063" customFormat="1" ht="15.75" customHeight="1">
      <c r="A226" s="873"/>
      <c r="B226" s="959" t="s">
        <v>841</v>
      </c>
      <c r="C226" s="1074"/>
      <c r="D226" s="1075"/>
      <c r="E226" s="1076"/>
      <c r="F226" s="1077">
        <f t="shared" si="6"/>
        <v>0</v>
      </c>
      <c r="G226" s="1078"/>
      <c r="H226" s="1079"/>
      <c r="I226" s="1080"/>
      <c r="J226" s="1081">
        <f t="shared" si="7"/>
        <v>0</v>
      </c>
    </row>
    <row r="227" spans="1:10" s="1063" customFormat="1" ht="15.75" customHeight="1">
      <c r="A227" s="873"/>
      <c r="B227" s="959" t="s">
        <v>842</v>
      </c>
      <c r="C227" s="1074"/>
      <c r="D227" s="1075"/>
      <c r="E227" s="1076"/>
      <c r="F227" s="1077">
        <f t="shared" si="6"/>
        <v>0</v>
      </c>
      <c r="G227" s="1078"/>
      <c r="H227" s="1079"/>
      <c r="I227" s="1080"/>
      <c r="J227" s="1081">
        <f t="shared" si="7"/>
        <v>0</v>
      </c>
    </row>
    <row r="228" spans="1:10" s="1063" customFormat="1" ht="15.75" customHeight="1">
      <c r="A228" s="873"/>
      <c r="B228" s="959" t="s">
        <v>843</v>
      </c>
      <c r="C228" s="1074"/>
      <c r="D228" s="1075"/>
      <c r="E228" s="1076"/>
      <c r="F228" s="1077">
        <f t="shared" si="6"/>
        <v>0</v>
      </c>
      <c r="G228" s="1078"/>
      <c r="H228" s="1079"/>
      <c r="I228" s="1080"/>
      <c r="J228" s="1081">
        <f t="shared" si="7"/>
        <v>0</v>
      </c>
    </row>
    <row r="229" spans="1:10" s="1063" customFormat="1" ht="15.75" customHeight="1">
      <c r="A229" s="873"/>
      <c r="B229" s="959" t="s">
        <v>844</v>
      </c>
      <c r="C229" s="1074"/>
      <c r="D229" s="1075"/>
      <c r="E229" s="1076"/>
      <c r="F229" s="1077">
        <f t="shared" si="6"/>
        <v>0</v>
      </c>
      <c r="G229" s="1078"/>
      <c r="H229" s="1079"/>
      <c r="I229" s="1080"/>
      <c r="J229" s="1081">
        <f t="shared" si="7"/>
        <v>0</v>
      </c>
    </row>
    <row r="230" spans="1:10" s="1063" customFormat="1" ht="15.75" customHeight="1">
      <c r="A230" s="873"/>
      <c r="B230" s="959" t="s">
        <v>845</v>
      </c>
      <c r="C230" s="1074"/>
      <c r="D230" s="1075"/>
      <c r="E230" s="1076"/>
      <c r="F230" s="1077">
        <f t="shared" si="6"/>
        <v>0</v>
      </c>
      <c r="G230" s="1078"/>
      <c r="H230" s="1079"/>
      <c r="I230" s="1080"/>
      <c r="J230" s="1081">
        <f t="shared" si="7"/>
        <v>0</v>
      </c>
    </row>
    <row r="231" spans="1:10" s="1063" customFormat="1" ht="15.75" customHeight="1">
      <c r="A231" s="873"/>
      <c r="B231" s="959" t="s">
        <v>846</v>
      </c>
      <c r="C231" s="1074"/>
      <c r="D231" s="1075"/>
      <c r="E231" s="1076"/>
      <c r="F231" s="1077">
        <f t="shared" si="6"/>
        <v>0</v>
      </c>
      <c r="G231" s="1078"/>
      <c r="H231" s="1079"/>
      <c r="I231" s="1080"/>
      <c r="J231" s="1081">
        <f t="shared" si="7"/>
        <v>0</v>
      </c>
    </row>
    <row r="232" spans="1:10" s="1063" customFormat="1" ht="15.75" customHeight="1">
      <c r="A232" s="873"/>
      <c r="B232" s="959" t="s">
        <v>847</v>
      </c>
      <c r="C232" s="1074"/>
      <c r="D232" s="1075"/>
      <c r="E232" s="1076"/>
      <c r="F232" s="1077">
        <f t="shared" si="6"/>
        <v>0</v>
      </c>
      <c r="G232" s="1078"/>
      <c r="H232" s="1079"/>
      <c r="I232" s="1080"/>
      <c r="J232" s="1081">
        <f t="shared" si="7"/>
        <v>0</v>
      </c>
    </row>
    <row r="233" spans="1:10" s="1063" customFormat="1" ht="15.75" customHeight="1">
      <c r="A233" s="873"/>
      <c r="B233" s="959" t="s">
        <v>848</v>
      </c>
      <c r="C233" s="1074"/>
      <c r="D233" s="1075"/>
      <c r="E233" s="1076"/>
      <c r="F233" s="1077">
        <f t="shared" si="6"/>
        <v>0</v>
      </c>
      <c r="G233" s="1078"/>
      <c r="H233" s="1079"/>
      <c r="I233" s="1080"/>
      <c r="J233" s="1081">
        <f t="shared" si="7"/>
        <v>0</v>
      </c>
    </row>
    <row r="234" spans="1:10" s="1063" customFormat="1" ht="15.75" customHeight="1">
      <c r="A234" s="873"/>
      <c r="B234" s="959" t="s">
        <v>849</v>
      </c>
      <c r="C234" s="1074"/>
      <c r="D234" s="1075"/>
      <c r="E234" s="1076"/>
      <c r="F234" s="1077">
        <f t="shared" si="6"/>
        <v>0</v>
      </c>
      <c r="G234" s="1078"/>
      <c r="H234" s="1079"/>
      <c r="I234" s="1080"/>
      <c r="J234" s="1081">
        <f t="shared" si="7"/>
        <v>0</v>
      </c>
    </row>
    <row r="235" spans="1:10" s="1063" customFormat="1" ht="15.75" customHeight="1">
      <c r="A235" s="873"/>
      <c r="B235" s="959" t="s">
        <v>850</v>
      </c>
      <c r="C235" s="1074"/>
      <c r="D235" s="1075"/>
      <c r="E235" s="1076"/>
      <c r="F235" s="1077">
        <f t="shared" si="6"/>
        <v>0</v>
      </c>
      <c r="G235" s="1078"/>
      <c r="H235" s="1079"/>
      <c r="I235" s="1080"/>
      <c r="J235" s="1081">
        <f t="shared" si="7"/>
        <v>0</v>
      </c>
    </row>
    <row r="236" spans="1:10" s="1063" customFormat="1" ht="15.75" customHeight="1">
      <c r="A236" s="873"/>
      <c r="B236" s="959" t="s">
        <v>851</v>
      </c>
      <c r="C236" s="1074"/>
      <c r="D236" s="1075"/>
      <c r="E236" s="1076"/>
      <c r="F236" s="1077">
        <f t="shared" si="6"/>
        <v>0</v>
      </c>
      <c r="G236" s="1078"/>
      <c r="H236" s="1079"/>
      <c r="I236" s="1080"/>
      <c r="J236" s="1081">
        <f t="shared" si="7"/>
        <v>0</v>
      </c>
    </row>
    <row r="237" spans="1:10" s="1063" customFormat="1" ht="15.75" customHeight="1">
      <c r="A237" s="873"/>
      <c r="B237" s="959" t="s">
        <v>852</v>
      </c>
      <c r="C237" s="1074"/>
      <c r="D237" s="1075"/>
      <c r="E237" s="1076"/>
      <c r="F237" s="1077">
        <f t="shared" si="6"/>
        <v>0</v>
      </c>
      <c r="G237" s="1078"/>
      <c r="H237" s="1079"/>
      <c r="I237" s="1080"/>
      <c r="J237" s="1081">
        <f t="shared" si="7"/>
        <v>0</v>
      </c>
    </row>
    <row r="238" spans="1:10" s="1063" customFormat="1" ht="15.75" customHeight="1">
      <c r="A238" s="873"/>
      <c r="B238" s="959" t="s">
        <v>853</v>
      </c>
      <c r="C238" s="1074"/>
      <c r="D238" s="1075"/>
      <c r="E238" s="1076"/>
      <c r="F238" s="1077">
        <f t="shared" si="6"/>
        <v>0</v>
      </c>
      <c r="G238" s="1078"/>
      <c r="H238" s="1079"/>
      <c r="I238" s="1080"/>
      <c r="J238" s="1081">
        <f t="shared" si="7"/>
        <v>0</v>
      </c>
    </row>
    <row r="239" spans="1:10" s="1063" customFormat="1" ht="15.75" customHeight="1">
      <c r="A239" s="873"/>
      <c r="B239" s="959" t="s">
        <v>854</v>
      </c>
      <c r="C239" s="1074"/>
      <c r="D239" s="1075"/>
      <c r="E239" s="1076"/>
      <c r="F239" s="1077">
        <f t="shared" si="6"/>
        <v>0</v>
      </c>
      <c r="G239" s="1078"/>
      <c r="H239" s="1079"/>
      <c r="I239" s="1080"/>
      <c r="J239" s="1081">
        <f t="shared" si="7"/>
        <v>0</v>
      </c>
    </row>
    <row r="240" spans="1:10" s="1063" customFormat="1" ht="15.75" customHeight="1">
      <c r="A240" s="873"/>
      <c r="B240" s="959" t="s">
        <v>855</v>
      </c>
      <c r="C240" s="1074"/>
      <c r="D240" s="1075"/>
      <c r="E240" s="1076"/>
      <c r="F240" s="1077">
        <f t="shared" si="6"/>
        <v>0</v>
      </c>
      <c r="G240" s="1078"/>
      <c r="H240" s="1079"/>
      <c r="I240" s="1080"/>
      <c r="J240" s="1081">
        <f t="shared" si="7"/>
        <v>0</v>
      </c>
    </row>
    <row r="241" spans="1:10" s="1063" customFormat="1" ht="15.75" customHeight="1">
      <c r="A241" s="873"/>
      <c r="B241" s="959" t="s">
        <v>856</v>
      </c>
      <c r="C241" s="1074"/>
      <c r="D241" s="1075"/>
      <c r="E241" s="1076"/>
      <c r="F241" s="1077">
        <f t="shared" si="6"/>
        <v>0</v>
      </c>
      <c r="G241" s="1078"/>
      <c r="H241" s="1079"/>
      <c r="I241" s="1080"/>
      <c r="J241" s="1081">
        <f t="shared" si="7"/>
        <v>0</v>
      </c>
    </row>
    <row r="242" spans="1:10" s="1063" customFormat="1" ht="15.75" customHeight="1">
      <c r="A242" s="873"/>
      <c r="B242" s="959" t="s">
        <v>857</v>
      </c>
      <c r="C242" s="1074"/>
      <c r="D242" s="1075"/>
      <c r="E242" s="1076"/>
      <c r="F242" s="1077">
        <f t="shared" si="6"/>
        <v>0</v>
      </c>
      <c r="G242" s="1078"/>
      <c r="H242" s="1079"/>
      <c r="I242" s="1080"/>
      <c r="J242" s="1081">
        <f t="shared" si="7"/>
        <v>0</v>
      </c>
    </row>
    <row r="243" spans="1:10" s="1063" customFormat="1" ht="15.75" customHeight="1">
      <c r="A243" s="873"/>
      <c r="B243" s="959" t="s">
        <v>858</v>
      </c>
      <c r="C243" s="1074"/>
      <c r="D243" s="1075"/>
      <c r="E243" s="1076"/>
      <c r="F243" s="1077">
        <f t="shared" si="6"/>
        <v>0</v>
      </c>
      <c r="G243" s="1078"/>
      <c r="H243" s="1079"/>
      <c r="I243" s="1080"/>
      <c r="J243" s="1081">
        <f t="shared" si="7"/>
        <v>0</v>
      </c>
    </row>
    <row r="244" spans="1:10" s="1063" customFormat="1" ht="15.75" customHeight="1">
      <c r="A244" s="873"/>
      <c r="B244" s="959" t="s">
        <v>859</v>
      </c>
      <c r="C244" s="1074"/>
      <c r="D244" s="1075"/>
      <c r="E244" s="1076"/>
      <c r="F244" s="1077">
        <f t="shared" si="6"/>
        <v>0</v>
      </c>
      <c r="G244" s="1078"/>
      <c r="H244" s="1079"/>
      <c r="I244" s="1080"/>
      <c r="J244" s="1081">
        <f t="shared" si="7"/>
        <v>0</v>
      </c>
    </row>
    <row r="245" spans="1:10" s="1063" customFormat="1" ht="15.75" customHeight="1">
      <c r="A245" s="873"/>
      <c r="B245" s="959" t="s">
        <v>860</v>
      </c>
      <c r="C245" s="1074"/>
      <c r="D245" s="1075"/>
      <c r="E245" s="1076"/>
      <c r="F245" s="1077">
        <f t="shared" si="6"/>
        <v>0</v>
      </c>
      <c r="G245" s="1078"/>
      <c r="H245" s="1079"/>
      <c r="I245" s="1080"/>
      <c r="J245" s="1081">
        <f t="shared" si="7"/>
        <v>0</v>
      </c>
    </row>
    <row r="246" spans="1:10" s="1063" customFormat="1" ht="15.75" customHeight="1">
      <c r="A246" s="873"/>
      <c r="B246" s="959" t="s">
        <v>861</v>
      </c>
      <c r="C246" s="1074"/>
      <c r="D246" s="1075"/>
      <c r="E246" s="1076"/>
      <c r="F246" s="1077">
        <f t="shared" si="6"/>
        <v>0</v>
      </c>
      <c r="G246" s="1078"/>
      <c r="H246" s="1079"/>
      <c r="I246" s="1080"/>
      <c r="J246" s="1081">
        <f t="shared" si="7"/>
        <v>0</v>
      </c>
    </row>
    <row r="247" spans="1:10" s="1063" customFormat="1" ht="15.75" customHeight="1">
      <c r="A247" s="873"/>
      <c r="B247" s="959" t="s">
        <v>862</v>
      </c>
      <c r="C247" s="1074"/>
      <c r="D247" s="1075"/>
      <c r="E247" s="1076"/>
      <c r="F247" s="1077">
        <f t="shared" si="6"/>
        <v>0</v>
      </c>
      <c r="G247" s="1078"/>
      <c r="H247" s="1079"/>
      <c r="I247" s="1080"/>
      <c r="J247" s="1081">
        <f t="shared" si="7"/>
        <v>0</v>
      </c>
    </row>
    <row r="248" spans="1:10" s="1063" customFormat="1" ht="15.75" customHeight="1">
      <c r="A248" s="873"/>
      <c r="B248" s="959" t="s">
        <v>863</v>
      </c>
      <c r="C248" s="1074"/>
      <c r="D248" s="1075"/>
      <c r="E248" s="1076"/>
      <c r="F248" s="1077">
        <f t="shared" si="6"/>
        <v>0</v>
      </c>
      <c r="G248" s="1078"/>
      <c r="H248" s="1079"/>
      <c r="I248" s="1080"/>
      <c r="J248" s="1081">
        <f t="shared" si="7"/>
        <v>0</v>
      </c>
    </row>
    <row r="249" spans="1:10" s="1063" customFormat="1" ht="15.75" customHeight="1">
      <c r="A249" s="873"/>
      <c r="B249" s="959" t="s">
        <v>864</v>
      </c>
      <c r="C249" s="1074"/>
      <c r="D249" s="1075"/>
      <c r="E249" s="1076"/>
      <c r="F249" s="1077">
        <f t="shared" si="6"/>
        <v>0</v>
      </c>
      <c r="G249" s="1078"/>
      <c r="H249" s="1079"/>
      <c r="I249" s="1080"/>
      <c r="J249" s="1081">
        <f t="shared" si="7"/>
        <v>0</v>
      </c>
    </row>
    <row r="250" spans="1:10" s="1063" customFormat="1" ht="15.75" customHeight="1">
      <c r="A250" s="873"/>
      <c r="B250" s="959" t="s">
        <v>865</v>
      </c>
      <c r="C250" s="1074"/>
      <c r="D250" s="1075"/>
      <c r="E250" s="1076"/>
      <c r="F250" s="1077">
        <f t="shared" si="6"/>
        <v>0</v>
      </c>
      <c r="G250" s="1078"/>
      <c r="H250" s="1079"/>
      <c r="I250" s="1080"/>
      <c r="J250" s="1081">
        <f t="shared" si="7"/>
        <v>0</v>
      </c>
    </row>
    <row r="251" spans="1:10" s="1063" customFormat="1" ht="15.75" customHeight="1">
      <c r="A251" s="873"/>
      <c r="B251" s="959" t="s">
        <v>866</v>
      </c>
      <c r="C251" s="1074"/>
      <c r="D251" s="1075"/>
      <c r="E251" s="1076"/>
      <c r="F251" s="1077">
        <f t="shared" si="6"/>
        <v>0</v>
      </c>
      <c r="G251" s="1078"/>
      <c r="H251" s="1079"/>
      <c r="I251" s="1080"/>
      <c r="J251" s="1081">
        <f t="shared" si="7"/>
        <v>0</v>
      </c>
    </row>
    <row r="252" spans="1:10" s="1063" customFormat="1" ht="15.75" customHeight="1">
      <c r="A252" s="873"/>
      <c r="B252" s="959" t="s">
        <v>867</v>
      </c>
      <c r="C252" s="1074"/>
      <c r="D252" s="1075"/>
      <c r="E252" s="1076"/>
      <c r="F252" s="1077">
        <f t="shared" si="6"/>
        <v>0</v>
      </c>
      <c r="G252" s="1078"/>
      <c r="H252" s="1079"/>
      <c r="I252" s="1080"/>
      <c r="J252" s="1081">
        <f t="shared" si="7"/>
        <v>0</v>
      </c>
    </row>
    <row r="253" spans="1:10" s="1063" customFormat="1" ht="15.75" customHeight="1">
      <c r="A253" s="873"/>
      <c r="B253" s="959" t="s">
        <v>868</v>
      </c>
      <c r="C253" s="1074"/>
      <c r="D253" s="1075"/>
      <c r="E253" s="1076"/>
      <c r="F253" s="1077">
        <f t="shared" si="6"/>
        <v>0</v>
      </c>
      <c r="G253" s="1078"/>
      <c r="H253" s="1079"/>
      <c r="I253" s="1080"/>
      <c r="J253" s="1081">
        <f t="shared" si="7"/>
        <v>0</v>
      </c>
    </row>
    <row r="254" spans="1:10" s="1063" customFormat="1" ht="15.75" customHeight="1">
      <c r="A254" s="873"/>
      <c r="B254" s="959" t="s">
        <v>869</v>
      </c>
      <c r="C254" s="1074"/>
      <c r="D254" s="1075"/>
      <c r="E254" s="1076"/>
      <c r="F254" s="1077">
        <f t="shared" si="6"/>
        <v>0</v>
      </c>
      <c r="G254" s="1078"/>
      <c r="H254" s="1079"/>
      <c r="I254" s="1080"/>
      <c r="J254" s="1081">
        <f t="shared" si="7"/>
        <v>0</v>
      </c>
    </row>
    <row r="255" spans="1:10" s="1063" customFormat="1" ht="15.75" customHeight="1">
      <c r="A255" s="873"/>
      <c r="B255" s="959" t="s">
        <v>870</v>
      </c>
      <c r="C255" s="1074"/>
      <c r="D255" s="1075"/>
      <c r="E255" s="1076"/>
      <c r="F255" s="1077">
        <f t="shared" si="6"/>
        <v>0</v>
      </c>
      <c r="G255" s="1078"/>
      <c r="H255" s="1079"/>
      <c r="I255" s="1080"/>
      <c r="J255" s="1081">
        <f t="shared" si="7"/>
        <v>0</v>
      </c>
    </row>
    <row r="256" spans="1:10" s="1063" customFormat="1" ht="15.75" customHeight="1">
      <c r="A256" s="873"/>
      <c r="B256" s="959" t="s">
        <v>871</v>
      </c>
      <c r="C256" s="1074"/>
      <c r="D256" s="1075"/>
      <c r="E256" s="1076"/>
      <c r="F256" s="1077">
        <f t="shared" si="6"/>
        <v>0</v>
      </c>
      <c r="G256" s="1078"/>
      <c r="H256" s="1079"/>
      <c r="I256" s="1080"/>
      <c r="J256" s="1081">
        <f t="shared" si="7"/>
        <v>0</v>
      </c>
    </row>
    <row r="257" spans="1:10" s="1063" customFormat="1" ht="15.75" customHeight="1">
      <c r="A257" s="873"/>
      <c r="B257" s="959" t="s">
        <v>872</v>
      </c>
      <c r="C257" s="1074"/>
      <c r="D257" s="1075"/>
      <c r="E257" s="1076"/>
      <c r="F257" s="1077">
        <f t="shared" si="6"/>
        <v>0</v>
      </c>
      <c r="G257" s="1078"/>
      <c r="H257" s="1079"/>
      <c r="I257" s="1080"/>
      <c r="J257" s="1081">
        <f t="shared" si="7"/>
        <v>0</v>
      </c>
    </row>
    <row r="258" spans="1:10" s="1063" customFormat="1" ht="15.75" customHeight="1">
      <c r="A258" s="873"/>
      <c r="B258" s="959" t="s">
        <v>873</v>
      </c>
      <c r="C258" s="1074"/>
      <c r="D258" s="1075"/>
      <c r="E258" s="1076"/>
      <c r="F258" s="1077">
        <f t="shared" si="6"/>
        <v>0</v>
      </c>
      <c r="G258" s="1078"/>
      <c r="H258" s="1079"/>
      <c r="I258" s="1080"/>
      <c r="J258" s="1081">
        <f t="shared" si="7"/>
        <v>0</v>
      </c>
    </row>
    <row r="259" spans="1:10" s="1063" customFormat="1" ht="15.75" customHeight="1">
      <c r="A259" s="873"/>
      <c r="B259" s="959" t="s">
        <v>874</v>
      </c>
      <c r="C259" s="1074"/>
      <c r="D259" s="1075"/>
      <c r="E259" s="1076"/>
      <c r="F259" s="1077">
        <f t="shared" si="6"/>
        <v>0</v>
      </c>
      <c r="G259" s="1078"/>
      <c r="H259" s="1079"/>
      <c r="I259" s="1080"/>
      <c r="J259" s="1081">
        <f t="shared" si="7"/>
        <v>0</v>
      </c>
    </row>
    <row r="260" spans="1:10" s="1063" customFormat="1" ht="15.75" customHeight="1">
      <c r="A260" s="873"/>
      <c r="B260" s="959" t="s">
        <v>875</v>
      </c>
      <c r="C260" s="1074"/>
      <c r="D260" s="1075"/>
      <c r="E260" s="1076"/>
      <c r="F260" s="1077">
        <f t="shared" si="6"/>
        <v>0</v>
      </c>
      <c r="G260" s="1078"/>
      <c r="H260" s="1079"/>
      <c r="I260" s="1080"/>
      <c r="J260" s="1081">
        <f t="shared" si="7"/>
        <v>0</v>
      </c>
    </row>
    <row r="261" spans="1:10" s="1063" customFormat="1" ht="15.75" customHeight="1">
      <c r="A261" s="873"/>
      <c r="B261" s="959" t="s">
        <v>876</v>
      </c>
      <c r="C261" s="1074"/>
      <c r="D261" s="1075"/>
      <c r="E261" s="1076"/>
      <c r="F261" s="1077">
        <f t="shared" si="6"/>
        <v>0</v>
      </c>
      <c r="G261" s="1078"/>
      <c r="H261" s="1079"/>
      <c r="I261" s="1080"/>
      <c r="J261" s="1081">
        <f t="shared" si="7"/>
        <v>0</v>
      </c>
    </row>
    <row r="262" spans="1:10" s="1063" customFormat="1" ht="15.75" customHeight="1">
      <c r="A262" s="873"/>
      <c r="B262" s="959" t="s">
        <v>877</v>
      </c>
      <c r="C262" s="1074"/>
      <c r="D262" s="1075"/>
      <c r="E262" s="1076"/>
      <c r="F262" s="1077">
        <f t="shared" si="6"/>
        <v>0</v>
      </c>
      <c r="G262" s="1078"/>
      <c r="H262" s="1079"/>
      <c r="I262" s="1080"/>
      <c r="J262" s="1081">
        <f t="shared" si="7"/>
        <v>0</v>
      </c>
    </row>
    <row r="263" spans="1:10" s="1063" customFormat="1" ht="15.75" customHeight="1">
      <c r="A263" s="873"/>
      <c r="B263" s="959" t="s">
        <v>878</v>
      </c>
      <c r="C263" s="1074"/>
      <c r="D263" s="1075"/>
      <c r="E263" s="1076"/>
      <c r="F263" s="1077">
        <f t="shared" si="6"/>
        <v>0</v>
      </c>
      <c r="G263" s="1078"/>
      <c r="H263" s="1079"/>
      <c r="I263" s="1080"/>
      <c r="J263" s="1081">
        <f t="shared" si="7"/>
        <v>0</v>
      </c>
    </row>
    <row r="264" spans="1:10" s="1063" customFormat="1" ht="15.75" customHeight="1">
      <c r="A264" s="873"/>
      <c r="B264" s="959" t="s">
        <v>879</v>
      </c>
      <c r="C264" s="1074"/>
      <c r="D264" s="1075"/>
      <c r="E264" s="1076"/>
      <c r="F264" s="1077">
        <f t="shared" si="6"/>
        <v>0</v>
      </c>
      <c r="G264" s="1078"/>
      <c r="H264" s="1079"/>
      <c r="I264" s="1080"/>
      <c r="J264" s="1081">
        <f t="shared" si="7"/>
        <v>0</v>
      </c>
    </row>
    <row r="265" spans="1:10" s="1063" customFormat="1" ht="15.75" customHeight="1">
      <c r="A265" s="873"/>
      <c r="B265" s="959" t="s">
        <v>880</v>
      </c>
      <c r="C265" s="1074"/>
      <c r="D265" s="1075"/>
      <c r="E265" s="1076"/>
      <c r="F265" s="1077">
        <f t="shared" si="6"/>
        <v>0</v>
      </c>
      <c r="G265" s="1078"/>
      <c r="H265" s="1079"/>
      <c r="I265" s="1080"/>
      <c r="J265" s="1081">
        <f t="shared" si="7"/>
        <v>0</v>
      </c>
    </row>
    <row r="266" spans="1:10" s="1063" customFormat="1" ht="15.75" customHeight="1">
      <c r="A266" s="873"/>
      <c r="B266" s="959" t="s">
        <v>881</v>
      </c>
      <c r="C266" s="1074"/>
      <c r="D266" s="1075"/>
      <c r="E266" s="1076"/>
      <c r="F266" s="1077">
        <f t="shared" si="6"/>
        <v>0</v>
      </c>
      <c r="G266" s="1078"/>
      <c r="H266" s="1079"/>
      <c r="I266" s="1080"/>
      <c r="J266" s="1081">
        <f t="shared" si="7"/>
        <v>0</v>
      </c>
    </row>
    <row r="267" spans="1:10" s="1063" customFormat="1" ht="15.75" customHeight="1">
      <c r="A267" s="873"/>
      <c r="B267" s="959" t="s">
        <v>882</v>
      </c>
      <c r="C267" s="1074"/>
      <c r="D267" s="1075"/>
      <c r="E267" s="1076"/>
      <c r="F267" s="1077">
        <f t="shared" si="6"/>
        <v>0</v>
      </c>
      <c r="G267" s="1078"/>
      <c r="H267" s="1079"/>
      <c r="I267" s="1080"/>
      <c r="J267" s="1081">
        <f t="shared" si="7"/>
        <v>0</v>
      </c>
    </row>
    <row r="268" spans="1:10" s="1063" customFormat="1" ht="15.75" customHeight="1">
      <c r="A268" s="873"/>
      <c r="B268" s="959" t="s">
        <v>883</v>
      </c>
      <c r="C268" s="1074"/>
      <c r="D268" s="1075"/>
      <c r="E268" s="1076"/>
      <c r="F268" s="1077">
        <f t="shared" ref="F268:F331" si="8">SUM(C268:E268)</f>
        <v>0</v>
      </c>
      <c r="G268" s="1078"/>
      <c r="H268" s="1079"/>
      <c r="I268" s="1080"/>
      <c r="J268" s="1081">
        <f t="shared" ref="J268:J331" si="9">SUM(G268:I268)</f>
        <v>0</v>
      </c>
    </row>
    <row r="269" spans="1:10" s="1063" customFormat="1" ht="15.75" customHeight="1">
      <c r="A269" s="873"/>
      <c r="B269" s="959" t="s">
        <v>884</v>
      </c>
      <c r="C269" s="1074"/>
      <c r="D269" s="1075"/>
      <c r="E269" s="1076"/>
      <c r="F269" s="1077">
        <f t="shared" si="8"/>
        <v>0</v>
      </c>
      <c r="G269" s="1078"/>
      <c r="H269" s="1079"/>
      <c r="I269" s="1080"/>
      <c r="J269" s="1081">
        <f t="shared" si="9"/>
        <v>0</v>
      </c>
    </row>
    <row r="270" spans="1:10" s="1063" customFormat="1" ht="15.75" customHeight="1">
      <c r="A270" s="873"/>
      <c r="B270" s="959" t="s">
        <v>885</v>
      </c>
      <c r="C270" s="1074"/>
      <c r="D270" s="1075"/>
      <c r="E270" s="1076"/>
      <c r="F270" s="1077">
        <f t="shared" si="8"/>
        <v>0</v>
      </c>
      <c r="G270" s="1078"/>
      <c r="H270" s="1079"/>
      <c r="I270" s="1080"/>
      <c r="J270" s="1081">
        <f t="shared" si="9"/>
        <v>0</v>
      </c>
    </row>
    <row r="271" spans="1:10" s="1063" customFormat="1" ht="15.75" customHeight="1">
      <c r="A271" s="873"/>
      <c r="B271" s="959" t="s">
        <v>886</v>
      </c>
      <c r="C271" s="1074"/>
      <c r="D271" s="1075"/>
      <c r="E271" s="1076"/>
      <c r="F271" s="1077">
        <f t="shared" si="8"/>
        <v>0</v>
      </c>
      <c r="G271" s="1078"/>
      <c r="H271" s="1079"/>
      <c r="I271" s="1080"/>
      <c r="J271" s="1081">
        <f t="shared" si="9"/>
        <v>0</v>
      </c>
    </row>
    <row r="272" spans="1:10" s="1063" customFormat="1" ht="15.75" customHeight="1">
      <c r="A272" s="873"/>
      <c r="B272" s="959" t="s">
        <v>887</v>
      </c>
      <c r="C272" s="1074"/>
      <c r="D272" s="1075"/>
      <c r="E272" s="1076"/>
      <c r="F272" s="1077">
        <f t="shared" si="8"/>
        <v>0</v>
      </c>
      <c r="G272" s="1078"/>
      <c r="H272" s="1079"/>
      <c r="I272" s="1080"/>
      <c r="J272" s="1081">
        <f t="shared" si="9"/>
        <v>0</v>
      </c>
    </row>
    <row r="273" spans="1:10" s="1063" customFormat="1" ht="15.75" customHeight="1">
      <c r="A273" s="873"/>
      <c r="B273" s="959" t="s">
        <v>888</v>
      </c>
      <c r="C273" s="1074"/>
      <c r="D273" s="1075"/>
      <c r="E273" s="1076"/>
      <c r="F273" s="1077">
        <f t="shared" si="8"/>
        <v>0</v>
      </c>
      <c r="G273" s="1078"/>
      <c r="H273" s="1079"/>
      <c r="I273" s="1080"/>
      <c r="J273" s="1081">
        <f t="shared" si="9"/>
        <v>0</v>
      </c>
    </row>
    <row r="274" spans="1:10" s="1063" customFormat="1" ht="15.75" customHeight="1">
      <c r="A274" s="873"/>
      <c r="B274" s="959" t="s">
        <v>889</v>
      </c>
      <c r="C274" s="1074"/>
      <c r="D274" s="1075"/>
      <c r="E274" s="1076"/>
      <c r="F274" s="1077">
        <f t="shared" si="8"/>
        <v>0</v>
      </c>
      <c r="G274" s="1078"/>
      <c r="H274" s="1079"/>
      <c r="I274" s="1080"/>
      <c r="J274" s="1081">
        <f t="shared" si="9"/>
        <v>0</v>
      </c>
    </row>
    <row r="275" spans="1:10" s="1063" customFormat="1" ht="15.75" customHeight="1">
      <c r="A275" s="873"/>
      <c r="B275" s="959" t="s">
        <v>890</v>
      </c>
      <c r="C275" s="1074"/>
      <c r="D275" s="1075"/>
      <c r="E275" s="1076"/>
      <c r="F275" s="1077">
        <f t="shared" si="8"/>
        <v>0</v>
      </c>
      <c r="G275" s="1078"/>
      <c r="H275" s="1079"/>
      <c r="I275" s="1080"/>
      <c r="J275" s="1081">
        <f t="shared" si="9"/>
        <v>0</v>
      </c>
    </row>
    <row r="276" spans="1:10" s="1063" customFormat="1" ht="15.75" customHeight="1">
      <c r="A276" s="873"/>
      <c r="B276" s="959" t="s">
        <v>891</v>
      </c>
      <c r="C276" s="1074"/>
      <c r="D276" s="1075"/>
      <c r="E276" s="1076"/>
      <c r="F276" s="1077">
        <f t="shared" si="8"/>
        <v>0</v>
      </c>
      <c r="G276" s="1078"/>
      <c r="H276" s="1079"/>
      <c r="I276" s="1080"/>
      <c r="J276" s="1081">
        <f t="shared" si="9"/>
        <v>0</v>
      </c>
    </row>
    <row r="277" spans="1:10" s="1063" customFormat="1" ht="15.75" customHeight="1">
      <c r="A277" s="873"/>
      <c r="B277" s="959" t="s">
        <v>892</v>
      </c>
      <c r="C277" s="1074"/>
      <c r="D277" s="1075"/>
      <c r="E277" s="1076"/>
      <c r="F277" s="1077">
        <f t="shared" si="8"/>
        <v>0</v>
      </c>
      <c r="G277" s="1078"/>
      <c r="H277" s="1079"/>
      <c r="I277" s="1080"/>
      <c r="J277" s="1081">
        <f t="shared" si="9"/>
        <v>0</v>
      </c>
    </row>
    <row r="278" spans="1:10" s="1063" customFormat="1" ht="15.75" customHeight="1">
      <c r="A278" s="873"/>
      <c r="B278" s="959" t="s">
        <v>893</v>
      </c>
      <c r="C278" s="1074"/>
      <c r="D278" s="1075"/>
      <c r="E278" s="1076"/>
      <c r="F278" s="1077">
        <f t="shared" si="8"/>
        <v>0</v>
      </c>
      <c r="G278" s="1078"/>
      <c r="H278" s="1079"/>
      <c r="I278" s="1080"/>
      <c r="J278" s="1081">
        <f t="shared" si="9"/>
        <v>0</v>
      </c>
    </row>
    <row r="279" spans="1:10" s="1063" customFormat="1" ht="15.75" customHeight="1">
      <c r="A279" s="873"/>
      <c r="B279" s="959" t="s">
        <v>894</v>
      </c>
      <c r="C279" s="1074"/>
      <c r="D279" s="1075"/>
      <c r="E279" s="1076"/>
      <c r="F279" s="1077">
        <f t="shared" si="8"/>
        <v>0</v>
      </c>
      <c r="G279" s="1078"/>
      <c r="H279" s="1079"/>
      <c r="I279" s="1080"/>
      <c r="J279" s="1081">
        <f t="shared" si="9"/>
        <v>0</v>
      </c>
    </row>
    <row r="280" spans="1:10" s="1063" customFormat="1" ht="15.75" customHeight="1">
      <c r="A280" s="873"/>
      <c r="B280" s="959" t="s">
        <v>895</v>
      </c>
      <c r="C280" s="1074"/>
      <c r="D280" s="1075"/>
      <c r="E280" s="1076"/>
      <c r="F280" s="1077">
        <f t="shared" si="8"/>
        <v>0</v>
      </c>
      <c r="G280" s="1078"/>
      <c r="H280" s="1079"/>
      <c r="I280" s="1080"/>
      <c r="J280" s="1081">
        <f t="shared" si="9"/>
        <v>0</v>
      </c>
    </row>
    <row r="281" spans="1:10" s="1063" customFormat="1" ht="15.75" customHeight="1">
      <c r="A281" s="873"/>
      <c r="B281" s="959" t="s">
        <v>896</v>
      </c>
      <c r="C281" s="1074"/>
      <c r="D281" s="1075"/>
      <c r="E281" s="1076"/>
      <c r="F281" s="1077">
        <f t="shared" si="8"/>
        <v>0</v>
      </c>
      <c r="G281" s="1078"/>
      <c r="H281" s="1079"/>
      <c r="I281" s="1080"/>
      <c r="J281" s="1081">
        <f t="shared" si="9"/>
        <v>0</v>
      </c>
    </row>
    <row r="282" spans="1:10" s="1063" customFormat="1" ht="15.75" customHeight="1">
      <c r="A282" s="873"/>
      <c r="B282" s="959" t="s">
        <v>897</v>
      </c>
      <c r="C282" s="1074"/>
      <c r="D282" s="1075"/>
      <c r="E282" s="1076"/>
      <c r="F282" s="1077">
        <f t="shared" si="8"/>
        <v>0</v>
      </c>
      <c r="G282" s="1078"/>
      <c r="H282" s="1079"/>
      <c r="I282" s="1080"/>
      <c r="J282" s="1081">
        <f t="shared" si="9"/>
        <v>0</v>
      </c>
    </row>
    <row r="283" spans="1:10" s="1063" customFormat="1" ht="15.75" customHeight="1">
      <c r="A283" s="873"/>
      <c r="B283" s="959" t="s">
        <v>898</v>
      </c>
      <c r="C283" s="1074"/>
      <c r="D283" s="1075"/>
      <c r="E283" s="1076"/>
      <c r="F283" s="1077">
        <f t="shared" si="8"/>
        <v>0</v>
      </c>
      <c r="G283" s="1078"/>
      <c r="H283" s="1079"/>
      <c r="I283" s="1080"/>
      <c r="J283" s="1081">
        <f t="shared" si="9"/>
        <v>0</v>
      </c>
    </row>
    <row r="284" spans="1:10" s="1063" customFormat="1" ht="15.75" customHeight="1">
      <c r="A284" s="873"/>
      <c r="B284" s="959" t="s">
        <v>899</v>
      </c>
      <c r="C284" s="1074"/>
      <c r="D284" s="1075"/>
      <c r="E284" s="1076"/>
      <c r="F284" s="1077">
        <f t="shared" si="8"/>
        <v>0</v>
      </c>
      <c r="G284" s="1078"/>
      <c r="H284" s="1079"/>
      <c r="I284" s="1080"/>
      <c r="J284" s="1081">
        <f t="shared" si="9"/>
        <v>0</v>
      </c>
    </row>
    <row r="285" spans="1:10" s="1063" customFormat="1" ht="15.75" customHeight="1">
      <c r="A285" s="873"/>
      <c r="B285" s="959" t="s">
        <v>900</v>
      </c>
      <c r="C285" s="1074"/>
      <c r="D285" s="1075"/>
      <c r="E285" s="1076"/>
      <c r="F285" s="1077">
        <f t="shared" si="8"/>
        <v>0</v>
      </c>
      <c r="G285" s="1078"/>
      <c r="H285" s="1079"/>
      <c r="I285" s="1080"/>
      <c r="J285" s="1081">
        <f t="shared" si="9"/>
        <v>0</v>
      </c>
    </row>
    <row r="286" spans="1:10" s="1063" customFormat="1" ht="15.75" customHeight="1">
      <c r="A286" s="873"/>
      <c r="B286" s="959" t="s">
        <v>901</v>
      </c>
      <c r="C286" s="1074"/>
      <c r="D286" s="1075"/>
      <c r="E286" s="1076"/>
      <c r="F286" s="1077">
        <f t="shared" si="8"/>
        <v>0</v>
      </c>
      <c r="G286" s="1078"/>
      <c r="H286" s="1079"/>
      <c r="I286" s="1080"/>
      <c r="J286" s="1081">
        <f t="shared" si="9"/>
        <v>0</v>
      </c>
    </row>
    <row r="287" spans="1:10" s="1063" customFormat="1" ht="15.75" customHeight="1">
      <c r="A287" s="873"/>
      <c r="B287" s="959" t="s">
        <v>902</v>
      </c>
      <c r="C287" s="1074"/>
      <c r="D287" s="1075"/>
      <c r="E287" s="1076"/>
      <c r="F287" s="1077">
        <f t="shared" si="8"/>
        <v>0</v>
      </c>
      <c r="G287" s="1078"/>
      <c r="H287" s="1079"/>
      <c r="I287" s="1080"/>
      <c r="J287" s="1081">
        <f t="shared" si="9"/>
        <v>0</v>
      </c>
    </row>
    <row r="288" spans="1:10" s="1063" customFormat="1" ht="15.75" customHeight="1">
      <c r="A288" s="873"/>
      <c r="B288" s="959" t="s">
        <v>903</v>
      </c>
      <c r="C288" s="1074"/>
      <c r="D288" s="1075"/>
      <c r="E288" s="1076"/>
      <c r="F288" s="1077">
        <f t="shared" si="8"/>
        <v>0</v>
      </c>
      <c r="G288" s="1078"/>
      <c r="H288" s="1079"/>
      <c r="I288" s="1080"/>
      <c r="J288" s="1081">
        <f t="shared" si="9"/>
        <v>0</v>
      </c>
    </row>
    <row r="289" spans="1:10" s="1063" customFormat="1" ht="15.75" customHeight="1">
      <c r="A289" s="873"/>
      <c r="B289" s="959" t="s">
        <v>904</v>
      </c>
      <c r="C289" s="1074"/>
      <c r="D289" s="1075"/>
      <c r="E289" s="1076"/>
      <c r="F289" s="1077">
        <f t="shared" si="8"/>
        <v>0</v>
      </c>
      <c r="G289" s="1078"/>
      <c r="H289" s="1079"/>
      <c r="I289" s="1080"/>
      <c r="J289" s="1081">
        <f t="shared" si="9"/>
        <v>0</v>
      </c>
    </row>
    <row r="290" spans="1:10" s="1063" customFormat="1" ht="15.75" customHeight="1">
      <c r="A290" s="873"/>
      <c r="B290" s="959" t="s">
        <v>905</v>
      </c>
      <c r="C290" s="1074"/>
      <c r="D290" s="1075"/>
      <c r="E290" s="1076"/>
      <c r="F290" s="1077">
        <f t="shared" si="8"/>
        <v>0</v>
      </c>
      <c r="G290" s="1078"/>
      <c r="H290" s="1079"/>
      <c r="I290" s="1080"/>
      <c r="J290" s="1081">
        <f t="shared" si="9"/>
        <v>0</v>
      </c>
    </row>
    <row r="291" spans="1:10" s="1063" customFormat="1" ht="15.75" customHeight="1">
      <c r="A291" s="873"/>
      <c r="B291" s="959" t="s">
        <v>906</v>
      </c>
      <c r="C291" s="1074"/>
      <c r="D291" s="1075"/>
      <c r="E291" s="1076"/>
      <c r="F291" s="1077">
        <f t="shared" si="8"/>
        <v>0</v>
      </c>
      <c r="G291" s="1078"/>
      <c r="H291" s="1079"/>
      <c r="I291" s="1080"/>
      <c r="J291" s="1081">
        <f t="shared" si="9"/>
        <v>0</v>
      </c>
    </row>
    <row r="292" spans="1:10" s="1063" customFormat="1" ht="15.75" customHeight="1">
      <c r="A292" s="873"/>
      <c r="B292" s="959" t="s">
        <v>907</v>
      </c>
      <c r="C292" s="1074"/>
      <c r="D292" s="1075"/>
      <c r="E292" s="1076"/>
      <c r="F292" s="1077">
        <f t="shared" si="8"/>
        <v>0</v>
      </c>
      <c r="G292" s="1078"/>
      <c r="H292" s="1079"/>
      <c r="I292" s="1080"/>
      <c r="J292" s="1081">
        <f t="shared" si="9"/>
        <v>0</v>
      </c>
    </row>
    <row r="293" spans="1:10" s="1063" customFormat="1" ht="15.75" customHeight="1">
      <c r="A293" s="873"/>
      <c r="B293" s="959" t="s">
        <v>908</v>
      </c>
      <c r="C293" s="1074"/>
      <c r="D293" s="1075"/>
      <c r="E293" s="1076"/>
      <c r="F293" s="1077">
        <f t="shared" si="8"/>
        <v>0</v>
      </c>
      <c r="G293" s="1078"/>
      <c r="H293" s="1079"/>
      <c r="I293" s="1080"/>
      <c r="J293" s="1081">
        <f t="shared" si="9"/>
        <v>0</v>
      </c>
    </row>
    <row r="294" spans="1:10" s="1063" customFormat="1" ht="15.75" customHeight="1">
      <c r="A294" s="873"/>
      <c r="B294" s="959" t="s">
        <v>909</v>
      </c>
      <c r="C294" s="1074"/>
      <c r="D294" s="1075"/>
      <c r="E294" s="1076"/>
      <c r="F294" s="1077">
        <f t="shared" si="8"/>
        <v>0</v>
      </c>
      <c r="G294" s="1078"/>
      <c r="H294" s="1079"/>
      <c r="I294" s="1080"/>
      <c r="J294" s="1081">
        <f t="shared" si="9"/>
        <v>0</v>
      </c>
    </row>
    <row r="295" spans="1:10" s="1063" customFormat="1" ht="15.75" customHeight="1">
      <c r="A295" s="873"/>
      <c r="B295" s="959" t="s">
        <v>910</v>
      </c>
      <c r="C295" s="1074"/>
      <c r="D295" s="1075"/>
      <c r="E295" s="1076"/>
      <c r="F295" s="1077">
        <f t="shared" si="8"/>
        <v>0</v>
      </c>
      <c r="G295" s="1078"/>
      <c r="H295" s="1079"/>
      <c r="I295" s="1080"/>
      <c r="J295" s="1081">
        <f t="shared" si="9"/>
        <v>0</v>
      </c>
    </row>
    <row r="296" spans="1:10" s="1063" customFormat="1" ht="15.75" customHeight="1">
      <c r="A296" s="873"/>
      <c r="B296" s="959" t="s">
        <v>911</v>
      </c>
      <c r="C296" s="1074"/>
      <c r="D296" s="1075"/>
      <c r="E296" s="1076"/>
      <c r="F296" s="1077">
        <f t="shared" si="8"/>
        <v>0</v>
      </c>
      <c r="G296" s="1078"/>
      <c r="H296" s="1079"/>
      <c r="I296" s="1080"/>
      <c r="J296" s="1081">
        <f t="shared" si="9"/>
        <v>0</v>
      </c>
    </row>
    <row r="297" spans="1:10" s="1063" customFormat="1" ht="15.75" customHeight="1">
      <c r="A297" s="873"/>
      <c r="B297" s="959" t="s">
        <v>912</v>
      </c>
      <c r="C297" s="1074"/>
      <c r="D297" s="1075"/>
      <c r="E297" s="1076"/>
      <c r="F297" s="1077">
        <f t="shared" si="8"/>
        <v>0</v>
      </c>
      <c r="G297" s="1078"/>
      <c r="H297" s="1079"/>
      <c r="I297" s="1080"/>
      <c r="J297" s="1081">
        <f t="shared" si="9"/>
        <v>0</v>
      </c>
    </row>
    <row r="298" spans="1:10" s="1063" customFormat="1" ht="15.75" customHeight="1">
      <c r="A298" s="873"/>
      <c r="B298" s="959" t="s">
        <v>913</v>
      </c>
      <c r="C298" s="1074"/>
      <c r="D298" s="1075"/>
      <c r="E298" s="1076"/>
      <c r="F298" s="1077">
        <f t="shared" si="8"/>
        <v>0</v>
      </c>
      <c r="G298" s="1078"/>
      <c r="H298" s="1079"/>
      <c r="I298" s="1080"/>
      <c r="J298" s="1081">
        <f t="shared" si="9"/>
        <v>0</v>
      </c>
    </row>
    <row r="299" spans="1:10" s="1063" customFormat="1" ht="15.75" customHeight="1">
      <c r="A299" s="873"/>
      <c r="B299" s="959" t="s">
        <v>914</v>
      </c>
      <c r="C299" s="1074"/>
      <c r="D299" s="1075"/>
      <c r="E299" s="1076"/>
      <c r="F299" s="1077">
        <f t="shared" si="8"/>
        <v>0</v>
      </c>
      <c r="G299" s="1078"/>
      <c r="H299" s="1079"/>
      <c r="I299" s="1080"/>
      <c r="J299" s="1081">
        <f t="shared" si="9"/>
        <v>0</v>
      </c>
    </row>
    <row r="300" spans="1:10" s="1063" customFormat="1" ht="15.75" customHeight="1">
      <c r="A300" s="873"/>
      <c r="B300" s="959" t="s">
        <v>915</v>
      </c>
      <c r="C300" s="1074"/>
      <c r="D300" s="1075"/>
      <c r="E300" s="1076"/>
      <c r="F300" s="1077">
        <f t="shared" si="8"/>
        <v>0</v>
      </c>
      <c r="G300" s="1078"/>
      <c r="H300" s="1079"/>
      <c r="I300" s="1080"/>
      <c r="J300" s="1081">
        <f t="shared" si="9"/>
        <v>0</v>
      </c>
    </row>
    <row r="301" spans="1:10" s="1063" customFormat="1" ht="15.75" customHeight="1">
      <c r="A301" s="873"/>
      <c r="B301" s="959" t="s">
        <v>916</v>
      </c>
      <c r="C301" s="1074"/>
      <c r="D301" s="1075"/>
      <c r="E301" s="1076"/>
      <c r="F301" s="1077">
        <f t="shared" si="8"/>
        <v>0</v>
      </c>
      <c r="G301" s="1078"/>
      <c r="H301" s="1079"/>
      <c r="I301" s="1080"/>
      <c r="J301" s="1081">
        <f t="shared" si="9"/>
        <v>0</v>
      </c>
    </row>
    <row r="302" spans="1:10" s="1063" customFormat="1" ht="15.75" customHeight="1">
      <c r="A302" s="873"/>
      <c r="B302" s="959" t="s">
        <v>917</v>
      </c>
      <c r="C302" s="1074"/>
      <c r="D302" s="1075"/>
      <c r="E302" s="1076"/>
      <c r="F302" s="1077">
        <f t="shared" si="8"/>
        <v>0</v>
      </c>
      <c r="G302" s="1078"/>
      <c r="H302" s="1079"/>
      <c r="I302" s="1080"/>
      <c r="J302" s="1081">
        <f t="shared" si="9"/>
        <v>0</v>
      </c>
    </row>
    <row r="303" spans="1:10" s="1063" customFormat="1" ht="15.75" customHeight="1">
      <c r="A303" s="873"/>
      <c r="B303" s="959" t="s">
        <v>918</v>
      </c>
      <c r="C303" s="1074"/>
      <c r="D303" s="1075"/>
      <c r="E303" s="1076"/>
      <c r="F303" s="1077">
        <f t="shared" si="8"/>
        <v>0</v>
      </c>
      <c r="G303" s="1078"/>
      <c r="H303" s="1079"/>
      <c r="I303" s="1080"/>
      <c r="J303" s="1081">
        <f t="shared" si="9"/>
        <v>0</v>
      </c>
    </row>
    <row r="304" spans="1:10" s="1063" customFormat="1" ht="15.75" customHeight="1">
      <c r="A304" s="873"/>
      <c r="B304" s="959" t="s">
        <v>919</v>
      </c>
      <c r="C304" s="1074"/>
      <c r="D304" s="1075"/>
      <c r="E304" s="1076"/>
      <c r="F304" s="1077">
        <f t="shared" si="8"/>
        <v>0</v>
      </c>
      <c r="G304" s="1078"/>
      <c r="H304" s="1079"/>
      <c r="I304" s="1080"/>
      <c r="J304" s="1081">
        <f t="shared" si="9"/>
        <v>0</v>
      </c>
    </row>
    <row r="305" spans="1:10" s="1063" customFormat="1" ht="15.75" customHeight="1">
      <c r="A305" s="873"/>
      <c r="B305" s="959" t="s">
        <v>920</v>
      </c>
      <c r="C305" s="1074"/>
      <c r="D305" s="1075"/>
      <c r="E305" s="1076"/>
      <c r="F305" s="1077">
        <f t="shared" si="8"/>
        <v>0</v>
      </c>
      <c r="G305" s="1078"/>
      <c r="H305" s="1079"/>
      <c r="I305" s="1080"/>
      <c r="J305" s="1081">
        <f t="shared" si="9"/>
        <v>0</v>
      </c>
    </row>
    <row r="306" spans="1:10" s="1063" customFormat="1" ht="15.75" customHeight="1">
      <c r="A306" s="873"/>
      <c r="B306" s="959" t="s">
        <v>921</v>
      </c>
      <c r="C306" s="1074"/>
      <c r="D306" s="1075"/>
      <c r="E306" s="1076"/>
      <c r="F306" s="1077">
        <f t="shared" si="8"/>
        <v>0</v>
      </c>
      <c r="G306" s="1078"/>
      <c r="H306" s="1079"/>
      <c r="I306" s="1080"/>
      <c r="J306" s="1081">
        <f t="shared" si="9"/>
        <v>0</v>
      </c>
    </row>
    <row r="307" spans="1:10" s="1063" customFormat="1" ht="15.75" customHeight="1">
      <c r="A307" s="873"/>
      <c r="B307" s="959" t="s">
        <v>922</v>
      </c>
      <c r="C307" s="1074"/>
      <c r="D307" s="1075"/>
      <c r="E307" s="1076"/>
      <c r="F307" s="1077">
        <f t="shared" si="8"/>
        <v>0</v>
      </c>
      <c r="G307" s="1078"/>
      <c r="H307" s="1079"/>
      <c r="I307" s="1080"/>
      <c r="J307" s="1081">
        <f t="shared" si="9"/>
        <v>0</v>
      </c>
    </row>
    <row r="308" spans="1:10" s="1063" customFormat="1" ht="15.75" customHeight="1">
      <c r="A308" s="873"/>
      <c r="B308" s="959" t="s">
        <v>923</v>
      </c>
      <c r="C308" s="1074"/>
      <c r="D308" s="1075"/>
      <c r="E308" s="1076"/>
      <c r="F308" s="1077">
        <f t="shared" si="8"/>
        <v>0</v>
      </c>
      <c r="G308" s="1078"/>
      <c r="H308" s="1079"/>
      <c r="I308" s="1080"/>
      <c r="J308" s="1081">
        <f t="shared" si="9"/>
        <v>0</v>
      </c>
    </row>
    <row r="309" spans="1:10" s="1063" customFormat="1" ht="15.75" customHeight="1">
      <c r="A309" s="873"/>
      <c r="B309" s="959" t="s">
        <v>924</v>
      </c>
      <c r="C309" s="1074"/>
      <c r="D309" s="1075"/>
      <c r="E309" s="1076"/>
      <c r="F309" s="1077">
        <f t="shared" si="8"/>
        <v>0</v>
      </c>
      <c r="G309" s="1078"/>
      <c r="H309" s="1079"/>
      <c r="I309" s="1080"/>
      <c r="J309" s="1081">
        <f t="shared" si="9"/>
        <v>0</v>
      </c>
    </row>
    <row r="310" spans="1:10" s="1063" customFormat="1" ht="15.75" customHeight="1">
      <c r="A310" s="873"/>
      <c r="B310" s="959" t="s">
        <v>925</v>
      </c>
      <c r="C310" s="1074"/>
      <c r="D310" s="1075"/>
      <c r="E310" s="1076"/>
      <c r="F310" s="1077">
        <f t="shared" si="8"/>
        <v>0</v>
      </c>
      <c r="G310" s="1078"/>
      <c r="H310" s="1079"/>
      <c r="I310" s="1080"/>
      <c r="J310" s="1081">
        <f t="shared" si="9"/>
        <v>0</v>
      </c>
    </row>
    <row r="311" spans="1:10" s="1063" customFormat="1" ht="15.75" customHeight="1">
      <c r="A311" s="873"/>
      <c r="B311" s="959" t="s">
        <v>926</v>
      </c>
      <c r="C311" s="1074"/>
      <c r="D311" s="1075"/>
      <c r="E311" s="1076"/>
      <c r="F311" s="1077">
        <f t="shared" si="8"/>
        <v>0</v>
      </c>
      <c r="G311" s="1078"/>
      <c r="H311" s="1079"/>
      <c r="I311" s="1080"/>
      <c r="J311" s="1081">
        <f t="shared" si="9"/>
        <v>0</v>
      </c>
    </row>
    <row r="312" spans="1:10" s="1063" customFormat="1" ht="15.75" customHeight="1">
      <c r="A312" s="873"/>
      <c r="B312" s="959" t="s">
        <v>927</v>
      </c>
      <c r="C312" s="1074"/>
      <c r="D312" s="1075"/>
      <c r="E312" s="1076"/>
      <c r="F312" s="1077">
        <f t="shared" si="8"/>
        <v>0</v>
      </c>
      <c r="G312" s="1078"/>
      <c r="H312" s="1079"/>
      <c r="I312" s="1080"/>
      <c r="J312" s="1081">
        <f t="shared" si="9"/>
        <v>0</v>
      </c>
    </row>
    <row r="313" spans="1:10" s="1063" customFormat="1" ht="15.75" customHeight="1">
      <c r="A313" s="873"/>
      <c r="B313" s="959" t="s">
        <v>928</v>
      </c>
      <c r="C313" s="1074"/>
      <c r="D313" s="1075"/>
      <c r="E313" s="1076"/>
      <c r="F313" s="1077">
        <f t="shared" si="8"/>
        <v>0</v>
      </c>
      <c r="G313" s="1078"/>
      <c r="H313" s="1079"/>
      <c r="I313" s="1080"/>
      <c r="J313" s="1081">
        <f t="shared" si="9"/>
        <v>0</v>
      </c>
    </row>
    <row r="314" spans="1:10" s="1063" customFormat="1" ht="15.75" customHeight="1">
      <c r="A314" s="873"/>
      <c r="B314" s="959" t="s">
        <v>929</v>
      </c>
      <c r="C314" s="1074"/>
      <c r="D314" s="1075"/>
      <c r="E314" s="1076"/>
      <c r="F314" s="1077">
        <f t="shared" si="8"/>
        <v>0</v>
      </c>
      <c r="G314" s="1078"/>
      <c r="H314" s="1079"/>
      <c r="I314" s="1080"/>
      <c r="J314" s="1081">
        <f t="shared" si="9"/>
        <v>0</v>
      </c>
    </row>
    <row r="315" spans="1:10" s="1063" customFormat="1" ht="15.75" customHeight="1">
      <c r="A315" s="873"/>
      <c r="B315" s="959" t="s">
        <v>930</v>
      </c>
      <c r="C315" s="1074"/>
      <c r="D315" s="1075"/>
      <c r="E315" s="1076"/>
      <c r="F315" s="1077">
        <f t="shared" si="8"/>
        <v>0</v>
      </c>
      <c r="G315" s="1078"/>
      <c r="H315" s="1079"/>
      <c r="I315" s="1080"/>
      <c r="J315" s="1081">
        <f t="shared" si="9"/>
        <v>0</v>
      </c>
    </row>
    <row r="316" spans="1:10" s="1063" customFormat="1" ht="15.75" customHeight="1">
      <c r="A316" s="873"/>
      <c r="B316" s="959" t="s">
        <v>931</v>
      </c>
      <c r="C316" s="1074"/>
      <c r="D316" s="1075"/>
      <c r="E316" s="1076"/>
      <c r="F316" s="1077">
        <f t="shared" si="8"/>
        <v>0</v>
      </c>
      <c r="G316" s="1078"/>
      <c r="H316" s="1079"/>
      <c r="I316" s="1080"/>
      <c r="J316" s="1081">
        <f t="shared" si="9"/>
        <v>0</v>
      </c>
    </row>
    <row r="317" spans="1:10" s="1063" customFormat="1" ht="15.75" customHeight="1">
      <c r="A317" s="873"/>
      <c r="B317" s="959" t="s">
        <v>932</v>
      </c>
      <c r="C317" s="1074"/>
      <c r="D317" s="1075"/>
      <c r="E317" s="1076"/>
      <c r="F317" s="1077">
        <f t="shared" si="8"/>
        <v>0</v>
      </c>
      <c r="G317" s="1078"/>
      <c r="H317" s="1079"/>
      <c r="I317" s="1080"/>
      <c r="J317" s="1081">
        <f t="shared" si="9"/>
        <v>0</v>
      </c>
    </row>
    <row r="318" spans="1:10" s="1063" customFormat="1" ht="15.75" customHeight="1">
      <c r="A318" s="873"/>
      <c r="B318" s="959" t="s">
        <v>933</v>
      </c>
      <c r="C318" s="1074"/>
      <c r="D318" s="1075"/>
      <c r="E318" s="1076"/>
      <c r="F318" s="1077">
        <f t="shared" si="8"/>
        <v>0</v>
      </c>
      <c r="G318" s="1078"/>
      <c r="H318" s="1079"/>
      <c r="I318" s="1080"/>
      <c r="J318" s="1081">
        <f t="shared" si="9"/>
        <v>0</v>
      </c>
    </row>
    <row r="319" spans="1:10" s="1063" customFormat="1" ht="15.75" customHeight="1">
      <c r="A319" s="873"/>
      <c r="B319" s="959" t="s">
        <v>934</v>
      </c>
      <c r="C319" s="1074"/>
      <c r="D319" s="1075"/>
      <c r="E319" s="1076"/>
      <c r="F319" s="1077">
        <f t="shared" si="8"/>
        <v>0</v>
      </c>
      <c r="G319" s="1078"/>
      <c r="H319" s="1079"/>
      <c r="I319" s="1080"/>
      <c r="J319" s="1081">
        <f t="shared" si="9"/>
        <v>0</v>
      </c>
    </row>
    <row r="320" spans="1:10" s="1063" customFormat="1" ht="15.75" customHeight="1">
      <c r="A320" s="873"/>
      <c r="B320" s="959" t="s">
        <v>935</v>
      </c>
      <c r="C320" s="1074"/>
      <c r="D320" s="1075"/>
      <c r="E320" s="1076"/>
      <c r="F320" s="1077">
        <f t="shared" si="8"/>
        <v>0</v>
      </c>
      <c r="G320" s="1078"/>
      <c r="H320" s="1079"/>
      <c r="I320" s="1080"/>
      <c r="J320" s="1081">
        <f t="shared" si="9"/>
        <v>0</v>
      </c>
    </row>
    <row r="321" spans="1:10" s="1063" customFormat="1" ht="15.75" customHeight="1">
      <c r="A321" s="873"/>
      <c r="B321" s="959" t="s">
        <v>936</v>
      </c>
      <c r="C321" s="1074"/>
      <c r="D321" s="1075"/>
      <c r="E321" s="1076"/>
      <c r="F321" s="1077">
        <f t="shared" si="8"/>
        <v>0</v>
      </c>
      <c r="G321" s="1078"/>
      <c r="H321" s="1079"/>
      <c r="I321" s="1080"/>
      <c r="J321" s="1081">
        <f t="shared" si="9"/>
        <v>0</v>
      </c>
    </row>
    <row r="322" spans="1:10" s="1063" customFormat="1" ht="15.75" customHeight="1">
      <c r="A322" s="873"/>
      <c r="B322" s="959" t="s">
        <v>937</v>
      </c>
      <c r="C322" s="1074"/>
      <c r="D322" s="1075"/>
      <c r="E322" s="1076"/>
      <c r="F322" s="1077">
        <f t="shared" si="8"/>
        <v>0</v>
      </c>
      <c r="G322" s="1078"/>
      <c r="H322" s="1079"/>
      <c r="I322" s="1080"/>
      <c r="J322" s="1081">
        <f t="shared" si="9"/>
        <v>0</v>
      </c>
    </row>
    <row r="323" spans="1:10" s="1063" customFormat="1" ht="15.75" customHeight="1">
      <c r="A323" s="873"/>
      <c r="B323" s="959" t="s">
        <v>938</v>
      </c>
      <c r="C323" s="1074"/>
      <c r="D323" s="1075"/>
      <c r="E323" s="1076"/>
      <c r="F323" s="1077">
        <f t="shared" si="8"/>
        <v>0</v>
      </c>
      <c r="G323" s="1078"/>
      <c r="H323" s="1079"/>
      <c r="I323" s="1080"/>
      <c r="J323" s="1081">
        <f t="shared" si="9"/>
        <v>0</v>
      </c>
    </row>
    <row r="324" spans="1:10" s="1063" customFormat="1" ht="15.75" customHeight="1">
      <c r="A324" s="873"/>
      <c r="B324" s="959" t="s">
        <v>939</v>
      </c>
      <c r="C324" s="1074"/>
      <c r="D324" s="1075"/>
      <c r="E324" s="1076"/>
      <c r="F324" s="1077">
        <f t="shared" si="8"/>
        <v>0</v>
      </c>
      <c r="G324" s="1078"/>
      <c r="H324" s="1079"/>
      <c r="I324" s="1080"/>
      <c r="J324" s="1081">
        <f t="shared" si="9"/>
        <v>0</v>
      </c>
    </row>
    <row r="325" spans="1:10" s="1063" customFormat="1" ht="15.75" customHeight="1">
      <c r="A325" s="873"/>
      <c r="B325" s="959" t="s">
        <v>940</v>
      </c>
      <c r="C325" s="1074"/>
      <c r="D325" s="1075"/>
      <c r="E325" s="1076"/>
      <c r="F325" s="1077">
        <f t="shared" si="8"/>
        <v>0</v>
      </c>
      <c r="G325" s="1078"/>
      <c r="H325" s="1079"/>
      <c r="I325" s="1080"/>
      <c r="J325" s="1081">
        <f t="shared" si="9"/>
        <v>0</v>
      </c>
    </row>
    <row r="326" spans="1:10" s="1063" customFormat="1" ht="15.75" customHeight="1">
      <c r="A326" s="873"/>
      <c r="B326" s="959" t="s">
        <v>941</v>
      </c>
      <c r="C326" s="1074"/>
      <c r="D326" s="1075"/>
      <c r="E326" s="1076"/>
      <c r="F326" s="1077">
        <f t="shared" si="8"/>
        <v>0</v>
      </c>
      <c r="G326" s="1078"/>
      <c r="H326" s="1079"/>
      <c r="I326" s="1080"/>
      <c r="J326" s="1081">
        <f t="shared" si="9"/>
        <v>0</v>
      </c>
    </row>
    <row r="327" spans="1:10" s="1063" customFormat="1" ht="15.75" customHeight="1">
      <c r="A327" s="873"/>
      <c r="B327" s="959" t="s">
        <v>942</v>
      </c>
      <c r="C327" s="1074"/>
      <c r="D327" s="1075"/>
      <c r="E327" s="1076"/>
      <c r="F327" s="1077">
        <f t="shared" si="8"/>
        <v>0</v>
      </c>
      <c r="G327" s="1078"/>
      <c r="H327" s="1079"/>
      <c r="I327" s="1080"/>
      <c r="J327" s="1081">
        <f t="shared" si="9"/>
        <v>0</v>
      </c>
    </row>
    <row r="328" spans="1:10" s="1063" customFormat="1" ht="15.75" customHeight="1">
      <c r="A328" s="873"/>
      <c r="B328" s="959" t="s">
        <v>943</v>
      </c>
      <c r="C328" s="1074"/>
      <c r="D328" s="1075"/>
      <c r="E328" s="1076"/>
      <c r="F328" s="1077">
        <f t="shared" si="8"/>
        <v>0</v>
      </c>
      <c r="G328" s="1078"/>
      <c r="H328" s="1079"/>
      <c r="I328" s="1080"/>
      <c r="J328" s="1081">
        <f t="shared" si="9"/>
        <v>0</v>
      </c>
    </row>
    <row r="329" spans="1:10" s="1063" customFormat="1" ht="15.75" customHeight="1">
      <c r="A329" s="873"/>
      <c r="B329" s="959" t="s">
        <v>944</v>
      </c>
      <c r="C329" s="1074"/>
      <c r="D329" s="1075"/>
      <c r="E329" s="1076"/>
      <c r="F329" s="1077">
        <f t="shared" si="8"/>
        <v>0</v>
      </c>
      <c r="G329" s="1078"/>
      <c r="H329" s="1079"/>
      <c r="I329" s="1080"/>
      <c r="J329" s="1081">
        <f t="shared" si="9"/>
        <v>0</v>
      </c>
    </row>
    <row r="330" spans="1:10" s="1063" customFormat="1" ht="15.75" customHeight="1">
      <c r="A330" s="873"/>
      <c r="B330" s="959" t="s">
        <v>945</v>
      </c>
      <c r="C330" s="1074"/>
      <c r="D330" s="1075"/>
      <c r="E330" s="1076"/>
      <c r="F330" s="1077">
        <f t="shared" si="8"/>
        <v>0</v>
      </c>
      <c r="G330" s="1078"/>
      <c r="H330" s="1079"/>
      <c r="I330" s="1080"/>
      <c r="J330" s="1081">
        <f t="shared" si="9"/>
        <v>0</v>
      </c>
    </row>
    <row r="331" spans="1:10" s="1063" customFormat="1" ht="15.75" customHeight="1">
      <c r="A331" s="873"/>
      <c r="B331" s="959" t="s">
        <v>946</v>
      </c>
      <c r="C331" s="1074"/>
      <c r="D331" s="1075"/>
      <c r="E331" s="1076"/>
      <c r="F331" s="1077">
        <f t="shared" si="8"/>
        <v>0</v>
      </c>
      <c r="G331" s="1078"/>
      <c r="H331" s="1079"/>
      <c r="I331" s="1080"/>
      <c r="J331" s="1081">
        <f t="shared" si="9"/>
        <v>0</v>
      </c>
    </row>
    <row r="332" spans="1:10" s="1063" customFormat="1" ht="15.75" customHeight="1">
      <c r="A332" s="873"/>
      <c r="B332" s="959" t="s">
        <v>947</v>
      </c>
      <c r="C332" s="1074"/>
      <c r="D332" s="1075"/>
      <c r="E332" s="1076"/>
      <c r="F332" s="1077">
        <f t="shared" ref="F332:F374" si="10">SUM(C332:E332)</f>
        <v>0</v>
      </c>
      <c r="G332" s="1078"/>
      <c r="H332" s="1079"/>
      <c r="I332" s="1080"/>
      <c r="J332" s="1081">
        <f t="shared" ref="J332:J374" si="11">SUM(G332:I332)</f>
        <v>0</v>
      </c>
    </row>
    <row r="333" spans="1:10" s="1063" customFormat="1" ht="15.75" customHeight="1">
      <c r="A333" s="873"/>
      <c r="B333" s="959" t="s">
        <v>948</v>
      </c>
      <c r="C333" s="1074"/>
      <c r="D333" s="1075"/>
      <c r="E333" s="1076"/>
      <c r="F333" s="1077">
        <f t="shared" si="10"/>
        <v>0</v>
      </c>
      <c r="G333" s="1078"/>
      <c r="H333" s="1079"/>
      <c r="I333" s="1080"/>
      <c r="J333" s="1081">
        <f t="shared" si="11"/>
        <v>0</v>
      </c>
    </row>
    <row r="334" spans="1:10" s="1063" customFormat="1" ht="15.75" customHeight="1">
      <c r="A334" s="873"/>
      <c r="B334" s="959" t="s">
        <v>949</v>
      </c>
      <c r="C334" s="1074"/>
      <c r="D334" s="1075"/>
      <c r="E334" s="1076"/>
      <c r="F334" s="1077">
        <f t="shared" si="10"/>
        <v>0</v>
      </c>
      <c r="G334" s="1078"/>
      <c r="H334" s="1079"/>
      <c r="I334" s="1080"/>
      <c r="J334" s="1081">
        <f t="shared" si="11"/>
        <v>0</v>
      </c>
    </row>
    <row r="335" spans="1:10" s="1063" customFormat="1" ht="15.75" customHeight="1">
      <c r="A335" s="873"/>
      <c r="B335" s="959" t="s">
        <v>950</v>
      </c>
      <c r="C335" s="1074"/>
      <c r="D335" s="1075"/>
      <c r="E335" s="1076"/>
      <c r="F335" s="1077">
        <f t="shared" si="10"/>
        <v>0</v>
      </c>
      <c r="G335" s="1078"/>
      <c r="H335" s="1079"/>
      <c r="I335" s="1080"/>
      <c r="J335" s="1081">
        <f t="shared" si="11"/>
        <v>0</v>
      </c>
    </row>
    <row r="336" spans="1:10" s="1063" customFormat="1" ht="15.75" customHeight="1">
      <c r="A336" s="873"/>
      <c r="B336" s="959" t="s">
        <v>951</v>
      </c>
      <c r="C336" s="1074"/>
      <c r="D336" s="1075"/>
      <c r="E336" s="1076"/>
      <c r="F336" s="1077">
        <f t="shared" si="10"/>
        <v>0</v>
      </c>
      <c r="G336" s="1078"/>
      <c r="H336" s="1079"/>
      <c r="I336" s="1080"/>
      <c r="J336" s="1081">
        <f t="shared" si="11"/>
        <v>0</v>
      </c>
    </row>
    <row r="337" spans="1:10" s="1063" customFormat="1" ht="15.75" customHeight="1">
      <c r="A337" s="873"/>
      <c r="B337" s="959" t="s">
        <v>952</v>
      </c>
      <c r="C337" s="1074"/>
      <c r="D337" s="1075"/>
      <c r="E337" s="1076"/>
      <c r="F337" s="1077">
        <f t="shared" si="10"/>
        <v>0</v>
      </c>
      <c r="G337" s="1078"/>
      <c r="H337" s="1079"/>
      <c r="I337" s="1080"/>
      <c r="J337" s="1081">
        <f t="shared" si="11"/>
        <v>0</v>
      </c>
    </row>
    <row r="338" spans="1:10" s="1063" customFormat="1" ht="15.75" customHeight="1">
      <c r="A338" s="873"/>
      <c r="B338" s="959" t="s">
        <v>953</v>
      </c>
      <c r="C338" s="1074"/>
      <c r="D338" s="1075"/>
      <c r="E338" s="1076"/>
      <c r="F338" s="1077">
        <f t="shared" si="10"/>
        <v>0</v>
      </c>
      <c r="G338" s="1078"/>
      <c r="H338" s="1079"/>
      <c r="I338" s="1080"/>
      <c r="J338" s="1081">
        <f t="shared" si="11"/>
        <v>0</v>
      </c>
    </row>
    <row r="339" spans="1:10" s="1063" customFormat="1" ht="15.75" customHeight="1">
      <c r="A339" s="873"/>
      <c r="B339" s="959" t="s">
        <v>954</v>
      </c>
      <c r="C339" s="1074"/>
      <c r="D339" s="1075"/>
      <c r="E339" s="1076"/>
      <c r="F339" s="1077">
        <f t="shared" si="10"/>
        <v>0</v>
      </c>
      <c r="G339" s="1078"/>
      <c r="H339" s="1079"/>
      <c r="I339" s="1080"/>
      <c r="J339" s="1081">
        <f t="shared" si="11"/>
        <v>0</v>
      </c>
    </row>
    <row r="340" spans="1:10" s="1063" customFormat="1" ht="15.75" customHeight="1">
      <c r="A340" s="873"/>
      <c r="B340" s="959" t="s">
        <v>955</v>
      </c>
      <c r="C340" s="1074"/>
      <c r="D340" s="1075"/>
      <c r="E340" s="1076"/>
      <c r="F340" s="1077">
        <f t="shared" si="10"/>
        <v>0</v>
      </c>
      <c r="G340" s="1078"/>
      <c r="H340" s="1079"/>
      <c r="I340" s="1080"/>
      <c r="J340" s="1081">
        <f t="shared" si="11"/>
        <v>0</v>
      </c>
    </row>
    <row r="341" spans="1:10" s="1063" customFormat="1" ht="15.75" customHeight="1">
      <c r="A341" s="873"/>
      <c r="B341" s="959" t="s">
        <v>956</v>
      </c>
      <c r="C341" s="1074"/>
      <c r="D341" s="1075"/>
      <c r="E341" s="1076"/>
      <c r="F341" s="1077">
        <f t="shared" si="10"/>
        <v>0</v>
      </c>
      <c r="G341" s="1078"/>
      <c r="H341" s="1079"/>
      <c r="I341" s="1080"/>
      <c r="J341" s="1081">
        <f t="shared" si="11"/>
        <v>0</v>
      </c>
    </row>
    <row r="342" spans="1:10" s="1063" customFormat="1" ht="15.75" customHeight="1">
      <c r="A342" s="873"/>
      <c r="B342" s="959" t="s">
        <v>957</v>
      </c>
      <c r="C342" s="1074"/>
      <c r="D342" s="1075"/>
      <c r="E342" s="1076"/>
      <c r="F342" s="1077">
        <f t="shared" si="10"/>
        <v>0</v>
      </c>
      <c r="G342" s="1078"/>
      <c r="H342" s="1079"/>
      <c r="I342" s="1080"/>
      <c r="J342" s="1081">
        <f t="shared" si="11"/>
        <v>0</v>
      </c>
    </row>
    <row r="343" spans="1:10" s="1063" customFormat="1" ht="15.75" customHeight="1">
      <c r="A343" s="873"/>
      <c r="B343" s="959" t="s">
        <v>958</v>
      </c>
      <c r="C343" s="1074"/>
      <c r="D343" s="1075"/>
      <c r="E343" s="1076"/>
      <c r="F343" s="1077">
        <f t="shared" si="10"/>
        <v>0</v>
      </c>
      <c r="G343" s="1078"/>
      <c r="H343" s="1079"/>
      <c r="I343" s="1080"/>
      <c r="J343" s="1081">
        <f t="shared" si="11"/>
        <v>0</v>
      </c>
    </row>
    <row r="344" spans="1:10" s="1063" customFormat="1" ht="15.75" customHeight="1">
      <c r="A344" s="873"/>
      <c r="B344" s="959" t="s">
        <v>959</v>
      </c>
      <c r="C344" s="1074"/>
      <c r="D344" s="1075"/>
      <c r="E344" s="1076"/>
      <c r="F344" s="1077">
        <f t="shared" si="10"/>
        <v>0</v>
      </c>
      <c r="G344" s="1078"/>
      <c r="H344" s="1079"/>
      <c r="I344" s="1080"/>
      <c r="J344" s="1081">
        <f t="shared" si="11"/>
        <v>0</v>
      </c>
    </row>
    <row r="345" spans="1:10" s="1063" customFormat="1" ht="15.75" customHeight="1">
      <c r="A345" s="873"/>
      <c r="B345" s="959" t="s">
        <v>960</v>
      </c>
      <c r="C345" s="1074"/>
      <c r="D345" s="1075"/>
      <c r="E345" s="1076"/>
      <c r="F345" s="1077">
        <f t="shared" si="10"/>
        <v>0</v>
      </c>
      <c r="G345" s="1078"/>
      <c r="H345" s="1079"/>
      <c r="I345" s="1080"/>
      <c r="J345" s="1081">
        <f t="shared" si="11"/>
        <v>0</v>
      </c>
    </row>
    <row r="346" spans="1:10" s="1063" customFormat="1" ht="15.75" customHeight="1">
      <c r="A346" s="873"/>
      <c r="B346" s="959" t="s">
        <v>961</v>
      </c>
      <c r="C346" s="1074"/>
      <c r="D346" s="1075"/>
      <c r="E346" s="1076"/>
      <c r="F346" s="1077">
        <f t="shared" si="10"/>
        <v>0</v>
      </c>
      <c r="G346" s="1078"/>
      <c r="H346" s="1079"/>
      <c r="I346" s="1080"/>
      <c r="J346" s="1081">
        <f t="shared" si="11"/>
        <v>0</v>
      </c>
    </row>
    <row r="347" spans="1:10" s="1063" customFormat="1" ht="15.75" customHeight="1">
      <c r="A347" s="873"/>
      <c r="B347" s="959" t="s">
        <v>962</v>
      </c>
      <c r="C347" s="1074"/>
      <c r="D347" s="1075"/>
      <c r="E347" s="1076"/>
      <c r="F347" s="1077">
        <f t="shared" si="10"/>
        <v>0</v>
      </c>
      <c r="G347" s="1078"/>
      <c r="H347" s="1079"/>
      <c r="I347" s="1080"/>
      <c r="J347" s="1081">
        <f t="shared" si="11"/>
        <v>0</v>
      </c>
    </row>
    <row r="348" spans="1:10" s="1063" customFormat="1" ht="15.75" customHeight="1">
      <c r="A348" s="873"/>
      <c r="B348" s="959" t="s">
        <v>963</v>
      </c>
      <c r="C348" s="1074"/>
      <c r="D348" s="1075"/>
      <c r="E348" s="1076"/>
      <c r="F348" s="1077">
        <f t="shared" si="10"/>
        <v>0</v>
      </c>
      <c r="G348" s="1078"/>
      <c r="H348" s="1079"/>
      <c r="I348" s="1080"/>
      <c r="J348" s="1081">
        <f t="shared" si="11"/>
        <v>0</v>
      </c>
    </row>
    <row r="349" spans="1:10" s="1063" customFormat="1" ht="15.75" customHeight="1">
      <c r="A349" s="873"/>
      <c r="B349" s="959" t="s">
        <v>964</v>
      </c>
      <c r="C349" s="1074"/>
      <c r="D349" s="1075"/>
      <c r="E349" s="1076"/>
      <c r="F349" s="1077">
        <f t="shared" si="10"/>
        <v>0</v>
      </c>
      <c r="G349" s="1078"/>
      <c r="H349" s="1079"/>
      <c r="I349" s="1080"/>
      <c r="J349" s="1081">
        <f t="shared" si="11"/>
        <v>0</v>
      </c>
    </row>
    <row r="350" spans="1:10" s="1063" customFormat="1" ht="15.75" customHeight="1">
      <c r="A350" s="873"/>
      <c r="B350" s="959" t="s">
        <v>965</v>
      </c>
      <c r="C350" s="1074"/>
      <c r="D350" s="1075"/>
      <c r="E350" s="1076"/>
      <c r="F350" s="1077">
        <f t="shared" si="10"/>
        <v>0</v>
      </c>
      <c r="G350" s="1078"/>
      <c r="H350" s="1079"/>
      <c r="I350" s="1080"/>
      <c r="J350" s="1081">
        <f t="shared" si="11"/>
        <v>0</v>
      </c>
    </row>
    <row r="351" spans="1:10" s="1063" customFormat="1" ht="15.75" customHeight="1">
      <c r="A351" s="873"/>
      <c r="B351" s="959" t="s">
        <v>966</v>
      </c>
      <c r="C351" s="1074"/>
      <c r="D351" s="1075"/>
      <c r="E351" s="1076"/>
      <c r="F351" s="1077">
        <f t="shared" si="10"/>
        <v>0</v>
      </c>
      <c r="G351" s="1078"/>
      <c r="H351" s="1079"/>
      <c r="I351" s="1080"/>
      <c r="J351" s="1081">
        <f t="shared" si="11"/>
        <v>0</v>
      </c>
    </row>
    <row r="352" spans="1:10" s="1063" customFormat="1" ht="15.75" customHeight="1">
      <c r="A352" s="873"/>
      <c r="B352" s="959" t="s">
        <v>967</v>
      </c>
      <c r="C352" s="1074"/>
      <c r="D352" s="1075"/>
      <c r="E352" s="1076"/>
      <c r="F352" s="1077">
        <f t="shared" si="10"/>
        <v>0</v>
      </c>
      <c r="G352" s="1078"/>
      <c r="H352" s="1079"/>
      <c r="I352" s="1080"/>
      <c r="J352" s="1081">
        <f t="shared" si="11"/>
        <v>0</v>
      </c>
    </row>
    <row r="353" spans="1:10" s="1063" customFormat="1" ht="15.75" customHeight="1">
      <c r="A353" s="873"/>
      <c r="B353" s="959" t="s">
        <v>968</v>
      </c>
      <c r="C353" s="1074"/>
      <c r="D353" s="1075"/>
      <c r="E353" s="1076"/>
      <c r="F353" s="1077">
        <f t="shared" si="10"/>
        <v>0</v>
      </c>
      <c r="G353" s="1078"/>
      <c r="H353" s="1079"/>
      <c r="I353" s="1080"/>
      <c r="J353" s="1081">
        <f t="shared" si="11"/>
        <v>0</v>
      </c>
    </row>
    <row r="354" spans="1:10" s="1063" customFormat="1" ht="15.75" customHeight="1">
      <c r="A354" s="873"/>
      <c r="B354" s="959" t="s">
        <v>969</v>
      </c>
      <c r="C354" s="1074"/>
      <c r="D354" s="1075"/>
      <c r="E354" s="1076"/>
      <c r="F354" s="1077">
        <f t="shared" si="10"/>
        <v>0</v>
      </c>
      <c r="G354" s="1078"/>
      <c r="H354" s="1079"/>
      <c r="I354" s="1080"/>
      <c r="J354" s="1081">
        <f t="shared" si="11"/>
        <v>0</v>
      </c>
    </row>
    <row r="355" spans="1:10" s="1063" customFormat="1" ht="15.75" customHeight="1">
      <c r="A355" s="873"/>
      <c r="B355" s="959" t="s">
        <v>970</v>
      </c>
      <c r="C355" s="1074"/>
      <c r="D355" s="1075"/>
      <c r="E355" s="1076"/>
      <c r="F355" s="1077">
        <f t="shared" si="10"/>
        <v>0</v>
      </c>
      <c r="G355" s="1078"/>
      <c r="H355" s="1079"/>
      <c r="I355" s="1080"/>
      <c r="J355" s="1081">
        <f t="shared" si="11"/>
        <v>0</v>
      </c>
    </row>
    <row r="356" spans="1:10" s="1063" customFormat="1" ht="15.75" customHeight="1">
      <c r="A356" s="873"/>
      <c r="B356" s="959" t="s">
        <v>971</v>
      </c>
      <c r="C356" s="1074"/>
      <c r="D356" s="1075"/>
      <c r="E356" s="1076"/>
      <c r="F356" s="1077">
        <f t="shared" si="10"/>
        <v>0</v>
      </c>
      <c r="G356" s="1078"/>
      <c r="H356" s="1079"/>
      <c r="I356" s="1080"/>
      <c r="J356" s="1081">
        <f t="shared" si="11"/>
        <v>0</v>
      </c>
    </row>
    <row r="357" spans="1:10" s="1063" customFormat="1" ht="15.75" customHeight="1">
      <c r="A357" s="873"/>
      <c r="B357" s="959" t="s">
        <v>972</v>
      </c>
      <c r="C357" s="1074"/>
      <c r="D357" s="1075"/>
      <c r="E357" s="1076"/>
      <c r="F357" s="1077">
        <f t="shared" si="10"/>
        <v>0</v>
      </c>
      <c r="G357" s="1078"/>
      <c r="H357" s="1079"/>
      <c r="I357" s="1080"/>
      <c r="J357" s="1081">
        <f t="shared" si="11"/>
        <v>0</v>
      </c>
    </row>
    <row r="358" spans="1:10" s="1063" customFormat="1" ht="15.75" customHeight="1">
      <c r="A358" s="873"/>
      <c r="B358" s="959" t="s">
        <v>973</v>
      </c>
      <c r="C358" s="1074"/>
      <c r="D358" s="1075"/>
      <c r="E358" s="1076"/>
      <c r="F358" s="1077">
        <f t="shared" si="10"/>
        <v>0</v>
      </c>
      <c r="G358" s="1078"/>
      <c r="H358" s="1079"/>
      <c r="I358" s="1080"/>
      <c r="J358" s="1081">
        <f t="shared" si="11"/>
        <v>0</v>
      </c>
    </row>
    <row r="359" spans="1:10" s="1063" customFormat="1" ht="15.75" customHeight="1">
      <c r="A359" s="873"/>
      <c r="B359" s="959" t="s">
        <v>974</v>
      </c>
      <c r="C359" s="1074"/>
      <c r="D359" s="1075"/>
      <c r="E359" s="1076"/>
      <c r="F359" s="1077">
        <f t="shared" si="10"/>
        <v>0</v>
      </c>
      <c r="G359" s="1078"/>
      <c r="H359" s="1079"/>
      <c r="I359" s="1080"/>
      <c r="J359" s="1081">
        <f t="shared" si="11"/>
        <v>0</v>
      </c>
    </row>
    <row r="360" spans="1:10" s="1063" customFormat="1" ht="15.75" customHeight="1">
      <c r="A360" s="873"/>
      <c r="B360" s="959" t="s">
        <v>975</v>
      </c>
      <c r="C360" s="1074"/>
      <c r="D360" s="1075"/>
      <c r="E360" s="1076"/>
      <c r="F360" s="1077">
        <f t="shared" si="10"/>
        <v>0</v>
      </c>
      <c r="G360" s="1078"/>
      <c r="H360" s="1079"/>
      <c r="I360" s="1080"/>
      <c r="J360" s="1081">
        <f t="shared" si="11"/>
        <v>0</v>
      </c>
    </row>
    <row r="361" spans="1:10" s="1063" customFormat="1" ht="15.75" customHeight="1">
      <c r="A361" s="873"/>
      <c r="B361" s="959" t="s">
        <v>976</v>
      </c>
      <c r="C361" s="1074"/>
      <c r="D361" s="1075"/>
      <c r="E361" s="1076"/>
      <c r="F361" s="1077">
        <f t="shared" si="10"/>
        <v>0</v>
      </c>
      <c r="G361" s="1078"/>
      <c r="H361" s="1079"/>
      <c r="I361" s="1080"/>
      <c r="J361" s="1081">
        <f t="shared" si="11"/>
        <v>0</v>
      </c>
    </row>
    <row r="362" spans="1:10" s="1063" customFormat="1" ht="15.75" customHeight="1">
      <c r="A362" s="873"/>
      <c r="B362" s="959" t="s">
        <v>977</v>
      </c>
      <c r="C362" s="1074"/>
      <c r="D362" s="1075"/>
      <c r="E362" s="1076"/>
      <c r="F362" s="1077">
        <f t="shared" si="10"/>
        <v>0</v>
      </c>
      <c r="G362" s="1078"/>
      <c r="H362" s="1079"/>
      <c r="I362" s="1080"/>
      <c r="J362" s="1081">
        <f t="shared" si="11"/>
        <v>0</v>
      </c>
    </row>
    <row r="363" spans="1:10" s="1063" customFormat="1" ht="15.75" customHeight="1">
      <c r="A363" s="873"/>
      <c r="B363" s="959" t="s">
        <v>978</v>
      </c>
      <c r="C363" s="1074"/>
      <c r="D363" s="1075"/>
      <c r="E363" s="1076"/>
      <c r="F363" s="1077">
        <f t="shared" si="10"/>
        <v>0</v>
      </c>
      <c r="G363" s="1078"/>
      <c r="H363" s="1079"/>
      <c r="I363" s="1080"/>
      <c r="J363" s="1081">
        <f t="shared" si="11"/>
        <v>0</v>
      </c>
    </row>
    <row r="364" spans="1:10" s="1063" customFormat="1" ht="15.75" customHeight="1">
      <c r="A364" s="873"/>
      <c r="B364" s="959" t="s">
        <v>979</v>
      </c>
      <c r="C364" s="1074"/>
      <c r="D364" s="1075"/>
      <c r="E364" s="1076"/>
      <c r="F364" s="1077">
        <f t="shared" si="10"/>
        <v>0</v>
      </c>
      <c r="G364" s="1078"/>
      <c r="H364" s="1079"/>
      <c r="I364" s="1080"/>
      <c r="J364" s="1081">
        <f t="shared" si="11"/>
        <v>0</v>
      </c>
    </row>
    <row r="365" spans="1:10" s="1063" customFormat="1" ht="15.75" customHeight="1">
      <c r="A365" s="873"/>
      <c r="B365" s="959" t="s">
        <v>980</v>
      </c>
      <c r="C365" s="1074"/>
      <c r="D365" s="1075"/>
      <c r="E365" s="1076"/>
      <c r="F365" s="1077">
        <f t="shared" si="10"/>
        <v>0</v>
      </c>
      <c r="G365" s="1078"/>
      <c r="H365" s="1079"/>
      <c r="I365" s="1080"/>
      <c r="J365" s="1081">
        <f t="shared" si="11"/>
        <v>0</v>
      </c>
    </row>
    <row r="366" spans="1:10" s="1063" customFormat="1" ht="15.75" customHeight="1">
      <c r="A366" s="873"/>
      <c r="B366" s="959" t="s">
        <v>981</v>
      </c>
      <c r="C366" s="1074"/>
      <c r="D366" s="1075"/>
      <c r="E366" s="1076"/>
      <c r="F366" s="1077">
        <f t="shared" si="10"/>
        <v>0</v>
      </c>
      <c r="G366" s="1078"/>
      <c r="H366" s="1079"/>
      <c r="I366" s="1080"/>
      <c r="J366" s="1081">
        <f t="shared" si="11"/>
        <v>0</v>
      </c>
    </row>
    <row r="367" spans="1:10" s="1063" customFormat="1" ht="15.75" customHeight="1">
      <c r="A367" s="873"/>
      <c r="B367" s="959" t="s">
        <v>982</v>
      </c>
      <c r="C367" s="1074"/>
      <c r="D367" s="1075"/>
      <c r="E367" s="1076"/>
      <c r="F367" s="1077">
        <f t="shared" si="10"/>
        <v>0</v>
      </c>
      <c r="G367" s="1078"/>
      <c r="H367" s="1079"/>
      <c r="I367" s="1080"/>
      <c r="J367" s="1081">
        <f t="shared" si="11"/>
        <v>0</v>
      </c>
    </row>
    <row r="368" spans="1:10" s="1063" customFormat="1" ht="15.75" customHeight="1">
      <c r="A368" s="873"/>
      <c r="B368" s="959" t="s">
        <v>983</v>
      </c>
      <c r="C368" s="1074"/>
      <c r="D368" s="1075"/>
      <c r="E368" s="1076"/>
      <c r="F368" s="1077">
        <f t="shared" si="10"/>
        <v>0</v>
      </c>
      <c r="G368" s="1078"/>
      <c r="H368" s="1079"/>
      <c r="I368" s="1080"/>
      <c r="J368" s="1081">
        <f t="shared" si="11"/>
        <v>0</v>
      </c>
    </row>
    <row r="369" spans="1:10" s="1063" customFormat="1" ht="15.75" customHeight="1">
      <c r="A369" s="873"/>
      <c r="B369" s="959" t="s">
        <v>984</v>
      </c>
      <c r="C369" s="1074"/>
      <c r="D369" s="1075"/>
      <c r="E369" s="1076"/>
      <c r="F369" s="1077">
        <f t="shared" si="10"/>
        <v>0</v>
      </c>
      <c r="G369" s="1078"/>
      <c r="H369" s="1079"/>
      <c r="I369" s="1080"/>
      <c r="J369" s="1081">
        <f t="shared" si="11"/>
        <v>0</v>
      </c>
    </row>
    <row r="370" spans="1:10" s="1063" customFormat="1" ht="15.75" customHeight="1">
      <c r="A370" s="873"/>
      <c r="B370" s="959" t="s">
        <v>985</v>
      </c>
      <c r="C370" s="1074"/>
      <c r="D370" s="1075"/>
      <c r="E370" s="1076"/>
      <c r="F370" s="1077">
        <f t="shared" si="10"/>
        <v>0</v>
      </c>
      <c r="G370" s="1078"/>
      <c r="H370" s="1079"/>
      <c r="I370" s="1080"/>
      <c r="J370" s="1081">
        <f t="shared" si="11"/>
        <v>0</v>
      </c>
    </row>
    <row r="371" spans="1:10" s="1063" customFormat="1" ht="15.75" customHeight="1">
      <c r="A371" s="873"/>
      <c r="B371" s="959" t="s">
        <v>986</v>
      </c>
      <c r="C371" s="1074"/>
      <c r="D371" s="1075"/>
      <c r="E371" s="1076"/>
      <c r="F371" s="1077">
        <f t="shared" si="10"/>
        <v>0</v>
      </c>
      <c r="G371" s="1078"/>
      <c r="H371" s="1079"/>
      <c r="I371" s="1080"/>
      <c r="J371" s="1081">
        <f t="shared" si="11"/>
        <v>0</v>
      </c>
    </row>
    <row r="372" spans="1:10" s="1063" customFormat="1" ht="15.75" customHeight="1">
      <c r="A372" s="873"/>
      <c r="B372" s="959" t="s">
        <v>987</v>
      </c>
      <c r="C372" s="1074"/>
      <c r="D372" s="1075"/>
      <c r="E372" s="1076"/>
      <c r="F372" s="1077">
        <f t="shared" si="10"/>
        <v>0</v>
      </c>
      <c r="G372" s="1078"/>
      <c r="H372" s="1079"/>
      <c r="I372" s="1080"/>
      <c r="J372" s="1081">
        <f t="shared" si="11"/>
        <v>0</v>
      </c>
    </row>
    <row r="373" spans="1:10" s="1063" customFormat="1" ht="15.75" customHeight="1">
      <c r="A373" s="873"/>
      <c r="B373" s="959" t="s">
        <v>988</v>
      </c>
      <c r="C373" s="1074"/>
      <c r="D373" s="1075"/>
      <c r="E373" s="1076"/>
      <c r="F373" s="1077">
        <f t="shared" si="10"/>
        <v>0</v>
      </c>
      <c r="G373" s="1078"/>
      <c r="H373" s="1079"/>
      <c r="I373" s="1080"/>
      <c r="J373" s="1081">
        <f t="shared" si="11"/>
        <v>0</v>
      </c>
    </row>
    <row r="374" spans="1:10" s="1063" customFormat="1" ht="15.75" customHeight="1" thickBot="1">
      <c r="A374" s="873"/>
      <c r="B374" s="1796" t="s">
        <v>989</v>
      </c>
      <c r="C374" s="1797"/>
      <c r="D374" s="1798"/>
      <c r="E374" s="1799"/>
      <c r="F374" s="1800">
        <f t="shared" si="10"/>
        <v>0</v>
      </c>
      <c r="G374" s="1801"/>
      <c r="H374" s="1802"/>
      <c r="I374" s="1803"/>
      <c r="J374" s="1804">
        <f t="shared" si="11"/>
        <v>0</v>
      </c>
    </row>
    <row r="375" spans="1:10" s="1063" customFormat="1" ht="15.75" customHeight="1">
      <c r="A375" s="873"/>
      <c r="B375" s="1087"/>
      <c r="C375" s="1088"/>
      <c r="D375" s="1088"/>
      <c r="E375" s="1088"/>
      <c r="F375" s="1088"/>
      <c r="G375" s="1088"/>
      <c r="H375" s="1088"/>
      <c r="I375" s="1088"/>
      <c r="J375" s="1088"/>
    </row>
    <row r="376" spans="1:10" s="1063" customFormat="1" ht="15.75" customHeight="1" thickBot="1">
      <c r="A376" s="873"/>
      <c r="B376" s="1087"/>
      <c r="C376" s="1088"/>
      <c r="D376" s="1088"/>
      <c r="E376" s="1088"/>
      <c r="F376" s="1088"/>
      <c r="G376" s="873"/>
      <c r="H376" s="873"/>
      <c r="I376" s="873"/>
      <c r="J376" s="873"/>
    </row>
    <row r="377" spans="1:10" s="1063" customFormat="1" ht="15.75" customHeight="1">
      <c r="A377" s="873"/>
      <c r="B377" s="1089"/>
      <c r="C377" s="1088"/>
      <c r="D377" s="1088"/>
      <c r="E377" s="1088"/>
      <c r="F377" s="1088"/>
      <c r="G377" s="640" t="s">
        <v>433</v>
      </c>
      <c r="H377" s="1040"/>
      <c r="I377" s="1041" t="s">
        <v>93</v>
      </c>
      <c r="J377" s="1042"/>
    </row>
    <row r="378" spans="1:10">
      <c r="G378" s="510"/>
      <c r="H378" s="1043"/>
      <c r="I378" s="1044"/>
      <c r="J378" s="1045"/>
    </row>
    <row r="379" spans="1:10">
      <c r="G379" s="1046"/>
      <c r="H379" s="597"/>
      <c r="I379" s="1047"/>
      <c r="J379" s="584"/>
    </row>
    <row r="380" spans="1:10">
      <c r="G380" s="1048"/>
      <c r="H380" s="1049"/>
      <c r="I380" s="1050"/>
      <c r="J380" s="1051"/>
    </row>
    <row r="381" spans="1:10" ht="15.75" thickBot="1">
      <c r="G381" s="641" t="s">
        <v>94</v>
      </c>
      <c r="H381" s="1052"/>
      <c r="I381" s="1053" t="s">
        <v>94</v>
      </c>
      <c r="J381" s="1054"/>
    </row>
    <row r="382" spans="1:10" ht="15.75" thickBot="1">
      <c r="G382" s="1055" t="s">
        <v>95</v>
      </c>
      <c r="H382" s="907"/>
      <c r="I382" s="1056"/>
      <c r="J382" s="1057"/>
    </row>
  </sheetData>
  <protectedRanges>
    <protectedRange password="C521" sqref="G379:J379" name="Oblast1_1_1_1_1"/>
  </protectedRanges>
  <mergeCells count="4">
    <mergeCell ref="B5:B8"/>
    <mergeCell ref="C5:J5"/>
    <mergeCell ref="C6:F6"/>
    <mergeCell ref="G6:J6"/>
  </mergeCells>
  <pageMargins left="0.7" right="0.7" top="0.78740157499999996" bottom="0.78740157499999996" header="0.3" footer="0.3"/>
  <pageSetup paperSize="9" orientation="portrait" r:id="rId1"/>
  <ignoredErrors>
    <ignoredError sqref="F10:F374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382"/>
  <sheetViews>
    <sheetView showGridLines="0" zoomScale="80" zoomScaleNormal="80" workbookViewId="0">
      <selection activeCell="J3" sqref="J3"/>
    </sheetView>
  </sheetViews>
  <sheetFormatPr defaultColWidth="9.140625" defaultRowHeight="15"/>
  <cols>
    <col min="1" max="1" width="3.5703125" style="873" customWidth="1"/>
    <col min="2" max="2" width="12.7109375" style="873" customWidth="1"/>
    <col min="3" max="10" width="16" style="873" customWidth="1"/>
    <col min="11" max="11" width="10.5703125" style="1063" bestFit="1" customWidth="1"/>
    <col min="12" max="16384" width="9.140625" style="1063"/>
  </cols>
  <sheetData>
    <row r="1" spans="2:10" s="873" customFormat="1" ht="18.75" thickBot="1">
      <c r="B1" s="1059"/>
      <c r="C1" s="1058"/>
      <c r="D1" s="946"/>
      <c r="E1" s="946"/>
      <c r="F1" s="946"/>
      <c r="G1" s="946"/>
      <c r="H1" s="946"/>
      <c r="I1" s="946"/>
      <c r="J1" s="946"/>
    </row>
    <row r="2" spans="2:10" s="873" customFormat="1" ht="15.75" thickBot="1">
      <c r="B2" s="1060"/>
      <c r="C2" s="946"/>
      <c r="D2" s="946"/>
      <c r="E2" s="946"/>
      <c r="F2" s="946"/>
      <c r="G2" s="876" t="s">
        <v>0</v>
      </c>
      <c r="H2" s="877"/>
      <c r="I2" s="878" t="s">
        <v>1</v>
      </c>
      <c r="J2" s="947">
        <v>2023</v>
      </c>
    </row>
    <row r="3" spans="2:10" s="873" customFormat="1" ht="15.75" customHeight="1">
      <c r="B3" s="880" t="s">
        <v>436</v>
      </c>
      <c r="C3" s="880"/>
      <c r="D3" s="880"/>
      <c r="E3" s="880"/>
      <c r="F3" s="880"/>
      <c r="G3" s="880"/>
      <c r="H3" s="946"/>
      <c r="I3" s="946"/>
      <c r="J3" s="946"/>
    </row>
    <row r="4" spans="2:10" s="873" customFormat="1" ht="16.5" thickBot="1">
      <c r="B4" s="946"/>
      <c r="C4" s="262"/>
      <c r="D4" s="262"/>
      <c r="E4" s="262"/>
      <c r="F4" s="946"/>
      <c r="G4" s="946"/>
      <c r="H4" s="946"/>
      <c r="I4" s="946"/>
      <c r="J4" s="946"/>
    </row>
    <row r="5" spans="2:10" s="873" customFormat="1" ht="25.5" customHeight="1" thickBot="1">
      <c r="B5" s="1998" t="s">
        <v>437</v>
      </c>
      <c r="C5" s="2013" t="s">
        <v>385</v>
      </c>
      <c r="D5" s="2014"/>
      <c r="E5" s="2014"/>
      <c r="F5" s="2014"/>
      <c r="G5" s="2014"/>
      <c r="H5" s="2014"/>
      <c r="I5" s="2014"/>
      <c r="J5" s="2015"/>
    </row>
    <row r="6" spans="2:10" s="873" customFormat="1" ht="21.75" customHeight="1" thickBot="1">
      <c r="B6" s="1999"/>
      <c r="C6" s="2013" t="s">
        <v>180</v>
      </c>
      <c r="D6" s="2014"/>
      <c r="E6" s="2014"/>
      <c r="F6" s="2015"/>
      <c r="G6" s="2013" t="s">
        <v>182</v>
      </c>
      <c r="H6" s="2014"/>
      <c r="I6" s="2014"/>
      <c r="J6" s="2016"/>
    </row>
    <row r="7" spans="2:10" s="873" customFormat="1" ht="28.5" customHeight="1">
      <c r="B7" s="1982"/>
      <c r="C7" s="1061" t="s">
        <v>327</v>
      </c>
      <c r="D7" s="1062" t="s">
        <v>327</v>
      </c>
      <c r="E7" s="1112" t="s">
        <v>327</v>
      </c>
      <c r="F7" s="1114" t="s">
        <v>412</v>
      </c>
      <c r="G7" s="1061" t="s">
        <v>327</v>
      </c>
      <c r="H7" s="1062" t="s">
        <v>327</v>
      </c>
      <c r="I7" s="1112" t="s">
        <v>327</v>
      </c>
      <c r="J7" s="1114" t="s">
        <v>412</v>
      </c>
    </row>
    <row r="8" spans="2:10" ht="15.75" customHeight="1" thickBot="1">
      <c r="B8" s="1982"/>
      <c r="C8" s="989" t="s">
        <v>398</v>
      </c>
      <c r="D8" s="990" t="s">
        <v>398</v>
      </c>
      <c r="E8" s="1024" t="s">
        <v>398</v>
      </c>
      <c r="F8" s="988" t="s">
        <v>398</v>
      </c>
      <c r="G8" s="989" t="s">
        <v>398</v>
      </c>
      <c r="H8" s="990" t="s">
        <v>398</v>
      </c>
      <c r="I8" s="1024" t="s">
        <v>398</v>
      </c>
      <c r="J8" s="988" t="s">
        <v>398</v>
      </c>
    </row>
    <row r="9" spans="2:10" ht="15.75" customHeight="1" thickBot="1">
      <c r="B9" s="885" t="s">
        <v>14</v>
      </c>
      <c r="C9" s="916" t="s">
        <v>15</v>
      </c>
      <c r="D9" s="886" t="s">
        <v>16</v>
      </c>
      <c r="E9" s="1065" t="s">
        <v>17</v>
      </c>
      <c r="F9" s="884" t="s">
        <v>18</v>
      </c>
      <c r="G9" s="886" t="s">
        <v>19</v>
      </c>
      <c r="H9" s="886" t="s">
        <v>20</v>
      </c>
      <c r="I9" s="1065" t="s">
        <v>21</v>
      </c>
      <c r="J9" s="884" t="s">
        <v>22</v>
      </c>
    </row>
    <row r="10" spans="2:10" ht="15.75" customHeight="1">
      <c r="B10" s="1795" t="s">
        <v>625</v>
      </c>
      <c r="C10" s="1070"/>
      <c r="D10" s="1071"/>
      <c r="E10" s="1072"/>
      <c r="F10" s="1091">
        <f>SUM(C10:E10)</f>
        <v>0</v>
      </c>
      <c r="G10" s="1070"/>
      <c r="H10" s="1071"/>
      <c r="I10" s="1072"/>
      <c r="J10" s="1092">
        <f>SUM(G10:I10)</f>
        <v>0</v>
      </c>
    </row>
    <row r="11" spans="2:10" ht="15.75" customHeight="1">
      <c r="B11" s="1795" t="s">
        <v>626</v>
      </c>
      <c r="C11" s="1078"/>
      <c r="D11" s="1079"/>
      <c r="E11" s="1080"/>
      <c r="F11" s="1077">
        <f t="shared" ref="F11:F75" si="0">SUM(C11:E11)</f>
        <v>0</v>
      </c>
      <c r="G11" s="1078"/>
      <c r="H11" s="1079"/>
      <c r="I11" s="1080"/>
      <c r="J11" s="1081">
        <f t="shared" ref="J11:J75" si="1">SUM(G11:I11)</f>
        <v>0</v>
      </c>
    </row>
    <row r="12" spans="2:10" ht="15.75" customHeight="1">
      <c r="B12" s="1795" t="s">
        <v>627</v>
      </c>
      <c r="C12" s="1078"/>
      <c r="D12" s="1079"/>
      <c r="E12" s="1080"/>
      <c r="F12" s="1077">
        <f t="shared" si="0"/>
        <v>0</v>
      </c>
      <c r="G12" s="1078"/>
      <c r="H12" s="1079"/>
      <c r="I12" s="1080"/>
      <c r="J12" s="1081">
        <f t="shared" si="1"/>
        <v>0</v>
      </c>
    </row>
    <row r="13" spans="2:10" ht="15.75" customHeight="1">
      <c r="B13" s="1795" t="s">
        <v>628</v>
      </c>
      <c r="C13" s="1078"/>
      <c r="D13" s="1079"/>
      <c r="E13" s="1080"/>
      <c r="F13" s="1077">
        <f t="shared" si="0"/>
        <v>0</v>
      </c>
      <c r="G13" s="1078"/>
      <c r="H13" s="1079"/>
      <c r="I13" s="1080"/>
      <c r="J13" s="1081">
        <f t="shared" si="1"/>
        <v>0</v>
      </c>
    </row>
    <row r="14" spans="2:10" ht="15.75" customHeight="1">
      <c r="B14" s="1795" t="s">
        <v>629</v>
      </c>
      <c r="C14" s="1078"/>
      <c r="D14" s="1079"/>
      <c r="E14" s="1080"/>
      <c r="F14" s="1077">
        <f t="shared" si="0"/>
        <v>0</v>
      </c>
      <c r="G14" s="1078"/>
      <c r="H14" s="1079"/>
      <c r="I14" s="1080"/>
      <c r="J14" s="1081">
        <f t="shared" si="1"/>
        <v>0</v>
      </c>
    </row>
    <row r="15" spans="2:10" ht="15.75" customHeight="1">
      <c r="B15" s="1795" t="s">
        <v>630</v>
      </c>
      <c r="C15" s="1078"/>
      <c r="D15" s="1079"/>
      <c r="E15" s="1080"/>
      <c r="F15" s="1077">
        <f t="shared" si="0"/>
        <v>0</v>
      </c>
      <c r="G15" s="1078"/>
      <c r="H15" s="1079"/>
      <c r="I15" s="1080"/>
      <c r="J15" s="1081">
        <f t="shared" si="1"/>
        <v>0</v>
      </c>
    </row>
    <row r="16" spans="2:10" ht="15.75" customHeight="1">
      <c r="B16" s="1795" t="s">
        <v>631</v>
      </c>
      <c r="C16" s="1078"/>
      <c r="D16" s="1079"/>
      <c r="E16" s="1080"/>
      <c r="F16" s="1077">
        <f t="shared" si="0"/>
        <v>0</v>
      </c>
      <c r="G16" s="1078"/>
      <c r="H16" s="1079"/>
      <c r="I16" s="1080"/>
      <c r="J16" s="1081">
        <f t="shared" si="1"/>
        <v>0</v>
      </c>
    </row>
    <row r="17" spans="2:10" ht="15.75" customHeight="1">
      <c r="B17" s="1795" t="s">
        <v>632</v>
      </c>
      <c r="C17" s="1078"/>
      <c r="D17" s="1079"/>
      <c r="E17" s="1080"/>
      <c r="F17" s="1077">
        <f t="shared" si="0"/>
        <v>0</v>
      </c>
      <c r="G17" s="1078"/>
      <c r="H17" s="1079"/>
      <c r="I17" s="1080"/>
      <c r="J17" s="1081">
        <f t="shared" si="1"/>
        <v>0</v>
      </c>
    </row>
    <row r="18" spans="2:10" ht="15.75" customHeight="1">
      <c r="B18" s="1795" t="s">
        <v>633</v>
      </c>
      <c r="C18" s="1078"/>
      <c r="D18" s="1079"/>
      <c r="E18" s="1080"/>
      <c r="F18" s="1077">
        <f t="shared" si="0"/>
        <v>0</v>
      </c>
      <c r="G18" s="1078"/>
      <c r="H18" s="1079"/>
      <c r="I18" s="1080"/>
      <c r="J18" s="1081">
        <f t="shared" si="1"/>
        <v>0</v>
      </c>
    </row>
    <row r="19" spans="2:10" ht="15.75" customHeight="1">
      <c r="B19" s="1795" t="s">
        <v>634</v>
      </c>
      <c r="C19" s="1078"/>
      <c r="D19" s="1079"/>
      <c r="E19" s="1080"/>
      <c r="F19" s="1077">
        <f t="shared" si="0"/>
        <v>0</v>
      </c>
      <c r="G19" s="1078"/>
      <c r="H19" s="1079"/>
      <c r="I19" s="1080"/>
      <c r="J19" s="1081">
        <f t="shared" si="1"/>
        <v>0</v>
      </c>
    </row>
    <row r="20" spans="2:10" ht="15.75" customHeight="1">
      <c r="B20" s="1795" t="s">
        <v>635</v>
      </c>
      <c r="C20" s="1078"/>
      <c r="D20" s="1079"/>
      <c r="E20" s="1080"/>
      <c r="F20" s="1077">
        <f t="shared" si="0"/>
        <v>0</v>
      </c>
      <c r="G20" s="1078"/>
      <c r="H20" s="1079"/>
      <c r="I20" s="1080"/>
      <c r="J20" s="1081">
        <f t="shared" si="1"/>
        <v>0</v>
      </c>
    </row>
    <row r="21" spans="2:10" ht="15.75" customHeight="1">
      <c r="B21" s="1795" t="s">
        <v>636</v>
      </c>
      <c r="C21" s="1078"/>
      <c r="D21" s="1079"/>
      <c r="E21" s="1080"/>
      <c r="F21" s="1077">
        <f t="shared" si="0"/>
        <v>0</v>
      </c>
      <c r="G21" s="1078"/>
      <c r="H21" s="1079"/>
      <c r="I21" s="1080"/>
      <c r="J21" s="1081">
        <f t="shared" si="1"/>
        <v>0</v>
      </c>
    </row>
    <row r="22" spans="2:10" ht="15.75" customHeight="1">
      <c r="B22" s="1795" t="s">
        <v>637</v>
      </c>
      <c r="C22" s="1078"/>
      <c r="D22" s="1079"/>
      <c r="E22" s="1080"/>
      <c r="F22" s="1077">
        <f t="shared" si="0"/>
        <v>0</v>
      </c>
      <c r="G22" s="1078"/>
      <c r="H22" s="1079"/>
      <c r="I22" s="1080"/>
      <c r="J22" s="1081">
        <f t="shared" si="1"/>
        <v>0</v>
      </c>
    </row>
    <row r="23" spans="2:10" ht="15.75" customHeight="1">
      <c r="B23" s="1795" t="s">
        <v>638</v>
      </c>
      <c r="C23" s="1078"/>
      <c r="D23" s="1079"/>
      <c r="E23" s="1080"/>
      <c r="F23" s="1077">
        <f t="shared" si="0"/>
        <v>0</v>
      </c>
      <c r="G23" s="1078"/>
      <c r="H23" s="1079"/>
      <c r="I23" s="1080"/>
      <c r="J23" s="1081">
        <f t="shared" si="1"/>
        <v>0</v>
      </c>
    </row>
    <row r="24" spans="2:10" ht="15.75" customHeight="1">
      <c r="B24" s="1795" t="s">
        <v>639</v>
      </c>
      <c r="C24" s="1078"/>
      <c r="D24" s="1079"/>
      <c r="E24" s="1080"/>
      <c r="F24" s="1077">
        <f t="shared" si="0"/>
        <v>0</v>
      </c>
      <c r="G24" s="1078"/>
      <c r="H24" s="1079"/>
      <c r="I24" s="1080"/>
      <c r="J24" s="1081">
        <f t="shared" si="1"/>
        <v>0</v>
      </c>
    </row>
    <row r="25" spans="2:10" ht="15.75" customHeight="1">
      <c r="B25" s="1795" t="s">
        <v>640</v>
      </c>
      <c r="C25" s="1078"/>
      <c r="D25" s="1079"/>
      <c r="E25" s="1080"/>
      <c r="F25" s="1077">
        <f t="shared" si="0"/>
        <v>0</v>
      </c>
      <c r="G25" s="1078"/>
      <c r="H25" s="1079"/>
      <c r="I25" s="1080"/>
      <c r="J25" s="1081">
        <f t="shared" si="1"/>
        <v>0</v>
      </c>
    </row>
    <row r="26" spans="2:10" ht="15.75" customHeight="1">
      <c r="B26" s="1795" t="s">
        <v>641</v>
      </c>
      <c r="C26" s="1078"/>
      <c r="D26" s="1079"/>
      <c r="E26" s="1080"/>
      <c r="F26" s="1077">
        <f t="shared" si="0"/>
        <v>0</v>
      </c>
      <c r="G26" s="1078"/>
      <c r="H26" s="1079"/>
      <c r="I26" s="1080"/>
      <c r="J26" s="1081">
        <f t="shared" si="1"/>
        <v>0</v>
      </c>
    </row>
    <row r="27" spans="2:10" ht="15.75" customHeight="1">
      <c r="B27" s="1795" t="s">
        <v>642</v>
      </c>
      <c r="C27" s="1078"/>
      <c r="D27" s="1079"/>
      <c r="E27" s="1080"/>
      <c r="F27" s="1077">
        <f t="shared" si="0"/>
        <v>0</v>
      </c>
      <c r="G27" s="1078"/>
      <c r="H27" s="1079"/>
      <c r="I27" s="1080"/>
      <c r="J27" s="1081">
        <f t="shared" si="1"/>
        <v>0</v>
      </c>
    </row>
    <row r="28" spans="2:10" ht="15.75" customHeight="1">
      <c r="B28" s="1795" t="s">
        <v>643</v>
      </c>
      <c r="C28" s="1078"/>
      <c r="D28" s="1079"/>
      <c r="E28" s="1080"/>
      <c r="F28" s="1077">
        <f t="shared" si="0"/>
        <v>0</v>
      </c>
      <c r="G28" s="1078"/>
      <c r="H28" s="1079"/>
      <c r="I28" s="1080"/>
      <c r="J28" s="1081">
        <f t="shared" si="1"/>
        <v>0</v>
      </c>
    </row>
    <row r="29" spans="2:10" ht="15.75" customHeight="1">
      <c r="B29" s="1795" t="s">
        <v>644</v>
      </c>
      <c r="C29" s="1078"/>
      <c r="D29" s="1079"/>
      <c r="E29" s="1080"/>
      <c r="F29" s="1077">
        <f t="shared" si="0"/>
        <v>0</v>
      </c>
      <c r="G29" s="1078"/>
      <c r="H29" s="1079"/>
      <c r="I29" s="1080"/>
      <c r="J29" s="1081">
        <f t="shared" si="1"/>
        <v>0</v>
      </c>
    </row>
    <row r="30" spans="2:10" ht="15.75" customHeight="1">
      <c r="B30" s="1795" t="s">
        <v>645</v>
      </c>
      <c r="C30" s="1078"/>
      <c r="D30" s="1079"/>
      <c r="E30" s="1080"/>
      <c r="F30" s="1077">
        <f t="shared" si="0"/>
        <v>0</v>
      </c>
      <c r="G30" s="1078"/>
      <c r="H30" s="1079"/>
      <c r="I30" s="1080"/>
      <c r="J30" s="1081">
        <f t="shared" si="1"/>
        <v>0</v>
      </c>
    </row>
    <row r="31" spans="2:10" ht="15.75" customHeight="1">
      <c r="B31" s="1795" t="s">
        <v>646</v>
      </c>
      <c r="C31" s="1078"/>
      <c r="D31" s="1079"/>
      <c r="E31" s="1080"/>
      <c r="F31" s="1077">
        <f t="shared" si="0"/>
        <v>0</v>
      </c>
      <c r="G31" s="1078"/>
      <c r="H31" s="1079"/>
      <c r="I31" s="1080"/>
      <c r="J31" s="1081">
        <f t="shared" si="1"/>
        <v>0</v>
      </c>
    </row>
    <row r="32" spans="2:10" ht="15.75" customHeight="1">
      <c r="B32" s="1795" t="s">
        <v>647</v>
      </c>
      <c r="C32" s="1078"/>
      <c r="D32" s="1079"/>
      <c r="E32" s="1080"/>
      <c r="F32" s="1077">
        <f t="shared" si="0"/>
        <v>0</v>
      </c>
      <c r="G32" s="1078"/>
      <c r="H32" s="1079"/>
      <c r="I32" s="1080"/>
      <c r="J32" s="1081">
        <f t="shared" si="1"/>
        <v>0</v>
      </c>
    </row>
    <row r="33" spans="2:10" ht="15.75" customHeight="1">
      <c r="B33" s="1795" t="s">
        <v>648</v>
      </c>
      <c r="C33" s="1078"/>
      <c r="D33" s="1079"/>
      <c r="E33" s="1080"/>
      <c r="F33" s="1077">
        <f t="shared" si="0"/>
        <v>0</v>
      </c>
      <c r="G33" s="1078"/>
      <c r="H33" s="1079"/>
      <c r="I33" s="1080"/>
      <c r="J33" s="1081">
        <f t="shared" si="1"/>
        <v>0</v>
      </c>
    </row>
    <row r="34" spans="2:10" ht="15.75" customHeight="1">
      <c r="B34" s="1795" t="s">
        <v>649</v>
      </c>
      <c r="C34" s="1078"/>
      <c r="D34" s="1079"/>
      <c r="E34" s="1080"/>
      <c r="F34" s="1077">
        <f t="shared" si="0"/>
        <v>0</v>
      </c>
      <c r="G34" s="1078"/>
      <c r="H34" s="1079"/>
      <c r="I34" s="1080"/>
      <c r="J34" s="1081">
        <f t="shared" si="1"/>
        <v>0</v>
      </c>
    </row>
    <row r="35" spans="2:10" ht="15.75" customHeight="1">
      <c r="B35" s="1795" t="s">
        <v>650</v>
      </c>
      <c r="C35" s="1078"/>
      <c r="D35" s="1079"/>
      <c r="E35" s="1080"/>
      <c r="F35" s="1077">
        <f t="shared" si="0"/>
        <v>0</v>
      </c>
      <c r="G35" s="1078"/>
      <c r="H35" s="1079"/>
      <c r="I35" s="1080"/>
      <c r="J35" s="1081">
        <f t="shared" si="1"/>
        <v>0</v>
      </c>
    </row>
    <row r="36" spans="2:10" ht="15.75" customHeight="1">
      <c r="B36" s="1795" t="s">
        <v>651</v>
      </c>
      <c r="C36" s="1078"/>
      <c r="D36" s="1079"/>
      <c r="E36" s="1080"/>
      <c r="F36" s="1077">
        <f t="shared" si="0"/>
        <v>0</v>
      </c>
      <c r="G36" s="1078"/>
      <c r="H36" s="1079"/>
      <c r="I36" s="1080"/>
      <c r="J36" s="1081">
        <f t="shared" si="1"/>
        <v>0</v>
      </c>
    </row>
    <row r="37" spans="2:10" ht="15.75" customHeight="1">
      <c r="B37" s="1795" t="s">
        <v>652</v>
      </c>
      <c r="C37" s="1078"/>
      <c r="D37" s="1079"/>
      <c r="E37" s="1080"/>
      <c r="F37" s="1077">
        <f t="shared" si="0"/>
        <v>0</v>
      </c>
      <c r="G37" s="1078"/>
      <c r="H37" s="1079"/>
      <c r="I37" s="1080"/>
      <c r="J37" s="1081">
        <f t="shared" si="1"/>
        <v>0</v>
      </c>
    </row>
    <row r="38" spans="2:10" ht="15.75" customHeight="1">
      <c r="B38" s="1795" t="s">
        <v>653</v>
      </c>
      <c r="C38" s="1078"/>
      <c r="D38" s="1079"/>
      <c r="E38" s="1080"/>
      <c r="F38" s="1077">
        <f t="shared" si="0"/>
        <v>0</v>
      </c>
      <c r="G38" s="1078"/>
      <c r="H38" s="1079"/>
      <c r="I38" s="1080"/>
      <c r="J38" s="1081">
        <f t="shared" si="1"/>
        <v>0</v>
      </c>
    </row>
    <row r="39" spans="2:10" ht="15.75" customHeight="1">
      <c r="B39" s="1795" t="s">
        <v>654</v>
      </c>
      <c r="C39" s="1078"/>
      <c r="D39" s="1079"/>
      <c r="E39" s="1080"/>
      <c r="F39" s="1077">
        <f t="shared" si="0"/>
        <v>0</v>
      </c>
      <c r="G39" s="1078"/>
      <c r="H39" s="1079"/>
      <c r="I39" s="1080"/>
      <c r="J39" s="1081">
        <f t="shared" si="1"/>
        <v>0</v>
      </c>
    </row>
    <row r="40" spans="2:10" ht="15.75" customHeight="1">
      <c r="B40" s="1795" t="s">
        <v>655</v>
      </c>
      <c r="C40" s="1078"/>
      <c r="D40" s="1079"/>
      <c r="E40" s="1080"/>
      <c r="F40" s="1077">
        <f t="shared" si="0"/>
        <v>0</v>
      </c>
      <c r="G40" s="1078"/>
      <c r="H40" s="1079"/>
      <c r="I40" s="1080"/>
      <c r="J40" s="1081">
        <f t="shared" si="1"/>
        <v>0</v>
      </c>
    </row>
    <row r="41" spans="2:10" ht="15.75" customHeight="1">
      <c r="B41" s="959" t="s">
        <v>656</v>
      </c>
      <c r="C41" s="1078"/>
      <c r="D41" s="1079"/>
      <c r="E41" s="1080"/>
      <c r="F41" s="1077">
        <f t="shared" si="0"/>
        <v>0</v>
      </c>
      <c r="G41" s="1078"/>
      <c r="H41" s="1079"/>
      <c r="I41" s="1080"/>
      <c r="J41" s="1081">
        <f t="shared" si="1"/>
        <v>0</v>
      </c>
    </row>
    <row r="42" spans="2:10" ht="15.75" customHeight="1">
      <c r="B42" s="959" t="s">
        <v>657</v>
      </c>
      <c r="C42" s="1078"/>
      <c r="D42" s="1079"/>
      <c r="E42" s="1080"/>
      <c r="F42" s="1077">
        <f t="shared" si="0"/>
        <v>0</v>
      </c>
      <c r="G42" s="1078"/>
      <c r="H42" s="1079"/>
      <c r="I42" s="1080"/>
      <c r="J42" s="1081">
        <f t="shared" si="1"/>
        <v>0</v>
      </c>
    </row>
    <row r="43" spans="2:10" ht="15.75" customHeight="1">
      <c r="B43" s="959" t="s">
        <v>658</v>
      </c>
      <c r="C43" s="1078"/>
      <c r="D43" s="1079"/>
      <c r="E43" s="1080"/>
      <c r="F43" s="1077">
        <f t="shared" si="0"/>
        <v>0</v>
      </c>
      <c r="G43" s="1078"/>
      <c r="H43" s="1079"/>
      <c r="I43" s="1080"/>
      <c r="J43" s="1081">
        <f t="shared" si="1"/>
        <v>0</v>
      </c>
    </row>
    <row r="44" spans="2:10" ht="15.75" customHeight="1">
      <c r="B44" s="959" t="s">
        <v>659</v>
      </c>
      <c r="C44" s="1078"/>
      <c r="D44" s="1079"/>
      <c r="E44" s="1080"/>
      <c r="F44" s="1077">
        <f t="shared" si="0"/>
        <v>0</v>
      </c>
      <c r="G44" s="1078"/>
      <c r="H44" s="1079"/>
      <c r="I44" s="1080"/>
      <c r="J44" s="1081">
        <f t="shared" si="1"/>
        <v>0</v>
      </c>
    </row>
    <row r="45" spans="2:10" ht="15.75" customHeight="1">
      <c r="B45" s="959" t="s">
        <v>660</v>
      </c>
      <c r="C45" s="1078"/>
      <c r="D45" s="1079"/>
      <c r="E45" s="1080"/>
      <c r="F45" s="1077">
        <f t="shared" si="0"/>
        <v>0</v>
      </c>
      <c r="G45" s="1078"/>
      <c r="H45" s="1079"/>
      <c r="I45" s="1080"/>
      <c r="J45" s="1081">
        <f t="shared" si="1"/>
        <v>0</v>
      </c>
    </row>
    <row r="46" spans="2:10" ht="15.75" customHeight="1">
      <c r="B46" s="959" t="s">
        <v>661</v>
      </c>
      <c r="C46" s="1078"/>
      <c r="D46" s="1079"/>
      <c r="E46" s="1080"/>
      <c r="F46" s="1077">
        <f t="shared" si="0"/>
        <v>0</v>
      </c>
      <c r="G46" s="1078"/>
      <c r="H46" s="1079"/>
      <c r="I46" s="1080"/>
      <c r="J46" s="1081">
        <f t="shared" si="1"/>
        <v>0</v>
      </c>
    </row>
    <row r="47" spans="2:10" ht="15.75" customHeight="1">
      <c r="B47" s="959" t="s">
        <v>662</v>
      </c>
      <c r="C47" s="1078"/>
      <c r="D47" s="1079"/>
      <c r="E47" s="1080"/>
      <c r="F47" s="1077">
        <f t="shared" si="0"/>
        <v>0</v>
      </c>
      <c r="G47" s="1078"/>
      <c r="H47" s="1079"/>
      <c r="I47" s="1080"/>
      <c r="J47" s="1081">
        <f t="shared" si="1"/>
        <v>0</v>
      </c>
    </row>
    <row r="48" spans="2:10" ht="15.75" customHeight="1">
      <c r="B48" s="959" t="s">
        <v>663</v>
      </c>
      <c r="C48" s="1078"/>
      <c r="D48" s="1079"/>
      <c r="E48" s="1080"/>
      <c r="F48" s="1077">
        <f t="shared" si="0"/>
        <v>0</v>
      </c>
      <c r="G48" s="1078"/>
      <c r="H48" s="1079"/>
      <c r="I48" s="1080"/>
      <c r="J48" s="1081">
        <f t="shared" si="1"/>
        <v>0</v>
      </c>
    </row>
    <row r="49" spans="2:10" ht="15.75" customHeight="1">
      <c r="B49" s="959" t="s">
        <v>664</v>
      </c>
      <c r="C49" s="1078"/>
      <c r="D49" s="1079"/>
      <c r="E49" s="1080"/>
      <c r="F49" s="1077">
        <f t="shared" si="0"/>
        <v>0</v>
      </c>
      <c r="G49" s="1078"/>
      <c r="H49" s="1079"/>
      <c r="I49" s="1080"/>
      <c r="J49" s="1081">
        <f t="shared" si="1"/>
        <v>0</v>
      </c>
    </row>
    <row r="50" spans="2:10" ht="15.75" customHeight="1">
      <c r="B50" s="959" t="s">
        <v>665</v>
      </c>
      <c r="C50" s="1078"/>
      <c r="D50" s="1079"/>
      <c r="E50" s="1080"/>
      <c r="F50" s="1077">
        <f t="shared" si="0"/>
        <v>0</v>
      </c>
      <c r="G50" s="1078"/>
      <c r="H50" s="1079"/>
      <c r="I50" s="1080"/>
      <c r="J50" s="1081">
        <f t="shared" si="1"/>
        <v>0</v>
      </c>
    </row>
    <row r="51" spans="2:10" ht="15.75" customHeight="1">
      <c r="B51" s="959" t="s">
        <v>666</v>
      </c>
      <c r="C51" s="1078"/>
      <c r="D51" s="1079"/>
      <c r="E51" s="1080"/>
      <c r="F51" s="1077">
        <f t="shared" si="0"/>
        <v>0</v>
      </c>
      <c r="G51" s="1078"/>
      <c r="H51" s="1079"/>
      <c r="I51" s="1080"/>
      <c r="J51" s="1081">
        <f t="shared" si="1"/>
        <v>0</v>
      </c>
    </row>
    <row r="52" spans="2:10" ht="15.75" customHeight="1">
      <c r="B52" s="959" t="s">
        <v>667</v>
      </c>
      <c r="C52" s="1078"/>
      <c r="D52" s="1079"/>
      <c r="E52" s="1080"/>
      <c r="F52" s="1077">
        <f t="shared" si="0"/>
        <v>0</v>
      </c>
      <c r="G52" s="1078"/>
      <c r="H52" s="1079"/>
      <c r="I52" s="1080"/>
      <c r="J52" s="1081">
        <f t="shared" si="1"/>
        <v>0</v>
      </c>
    </row>
    <row r="53" spans="2:10" ht="15.75" customHeight="1">
      <c r="B53" s="959" t="s">
        <v>668</v>
      </c>
      <c r="C53" s="1078"/>
      <c r="D53" s="1079"/>
      <c r="E53" s="1080"/>
      <c r="F53" s="1077">
        <f t="shared" si="0"/>
        <v>0</v>
      </c>
      <c r="G53" s="1078"/>
      <c r="H53" s="1079"/>
      <c r="I53" s="1080"/>
      <c r="J53" s="1081">
        <f t="shared" si="1"/>
        <v>0</v>
      </c>
    </row>
    <row r="54" spans="2:10" ht="15.75" customHeight="1">
      <c r="B54" s="959" t="s">
        <v>669</v>
      </c>
      <c r="C54" s="1078"/>
      <c r="D54" s="1079"/>
      <c r="E54" s="1080"/>
      <c r="F54" s="1077">
        <f t="shared" si="0"/>
        <v>0</v>
      </c>
      <c r="G54" s="1078"/>
      <c r="H54" s="1079"/>
      <c r="I54" s="1080"/>
      <c r="J54" s="1081">
        <f t="shared" si="1"/>
        <v>0</v>
      </c>
    </row>
    <row r="55" spans="2:10" ht="15.75" customHeight="1">
      <c r="B55" s="959" t="s">
        <v>670</v>
      </c>
      <c r="C55" s="1078"/>
      <c r="D55" s="1079"/>
      <c r="E55" s="1080"/>
      <c r="F55" s="1077">
        <f t="shared" si="0"/>
        <v>0</v>
      </c>
      <c r="G55" s="1078"/>
      <c r="H55" s="1079"/>
      <c r="I55" s="1080"/>
      <c r="J55" s="1081">
        <f t="shared" si="1"/>
        <v>0</v>
      </c>
    </row>
    <row r="56" spans="2:10" ht="15.75" customHeight="1">
      <c r="B56" s="959" t="s">
        <v>671</v>
      </c>
      <c r="C56" s="1078"/>
      <c r="D56" s="1079"/>
      <c r="E56" s="1080"/>
      <c r="F56" s="1077">
        <f t="shared" si="0"/>
        <v>0</v>
      </c>
      <c r="G56" s="1078"/>
      <c r="H56" s="1079"/>
      <c r="I56" s="1080"/>
      <c r="J56" s="1081">
        <f t="shared" si="1"/>
        <v>0</v>
      </c>
    </row>
    <row r="57" spans="2:10" ht="15.75" customHeight="1">
      <c r="B57" s="959" t="s">
        <v>672</v>
      </c>
      <c r="C57" s="1078"/>
      <c r="D57" s="1079"/>
      <c r="E57" s="1080"/>
      <c r="F57" s="1077">
        <f t="shared" si="0"/>
        <v>0</v>
      </c>
      <c r="G57" s="1078"/>
      <c r="H57" s="1079"/>
      <c r="I57" s="1080"/>
      <c r="J57" s="1081">
        <f t="shared" si="1"/>
        <v>0</v>
      </c>
    </row>
    <row r="58" spans="2:10" ht="15.75" customHeight="1">
      <c r="B58" s="959" t="s">
        <v>673</v>
      </c>
      <c r="C58" s="1078"/>
      <c r="D58" s="1079"/>
      <c r="E58" s="1080"/>
      <c r="F58" s="1077">
        <f t="shared" si="0"/>
        <v>0</v>
      </c>
      <c r="G58" s="1078"/>
      <c r="H58" s="1079"/>
      <c r="I58" s="1080"/>
      <c r="J58" s="1081">
        <f t="shared" si="1"/>
        <v>0</v>
      </c>
    </row>
    <row r="59" spans="2:10" ht="15.75" customHeight="1">
      <c r="B59" s="959" t="s">
        <v>674</v>
      </c>
      <c r="C59" s="1078"/>
      <c r="D59" s="1079"/>
      <c r="E59" s="1080"/>
      <c r="F59" s="1077">
        <f t="shared" si="0"/>
        <v>0</v>
      </c>
      <c r="G59" s="1078"/>
      <c r="H59" s="1079"/>
      <c r="I59" s="1080"/>
      <c r="J59" s="1081">
        <f t="shared" si="1"/>
        <v>0</v>
      </c>
    </row>
    <row r="60" spans="2:10" ht="15.75" customHeight="1">
      <c r="B60" s="959" t="s">
        <v>675</v>
      </c>
      <c r="C60" s="1078"/>
      <c r="D60" s="1079"/>
      <c r="E60" s="1080"/>
      <c r="F60" s="1077">
        <f t="shared" si="0"/>
        <v>0</v>
      </c>
      <c r="G60" s="1078"/>
      <c r="H60" s="1079"/>
      <c r="I60" s="1080"/>
      <c r="J60" s="1081">
        <f t="shared" si="1"/>
        <v>0</v>
      </c>
    </row>
    <row r="61" spans="2:10" ht="15.75" customHeight="1">
      <c r="B61" s="959" t="s">
        <v>676</v>
      </c>
      <c r="C61" s="1078"/>
      <c r="D61" s="1079"/>
      <c r="E61" s="1080"/>
      <c r="F61" s="1077">
        <f t="shared" si="0"/>
        <v>0</v>
      </c>
      <c r="G61" s="1078"/>
      <c r="H61" s="1079"/>
      <c r="I61" s="1080"/>
      <c r="J61" s="1081">
        <f t="shared" si="1"/>
        <v>0</v>
      </c>
    </row>
    <row r="62" spans="2:10" ht="15.75" customHeight="1">
      <c r="B62" s="959" t="s">
        <v>677</v>
      </c>
      <c r="C62" s="1078"/>
      <c r="D62" s="1079"/>
      <c r="E62" s="1080"/>
      <c r="F62" s="1077">
        <f t="shared" si="0"/>
        <v>0</v>
      </c>
      <c r="G62" s="1078"/>
      <c r="H62" s="1079"/>
      <c r="I62" s="1080"/>
      <c r="J62" s="1081">
        <f t="shared" si="1"/>
        <v>0</v>
      </c>
    </row>
    <row r="63" spans="2:10" ht="15.75" customHeight="1">
      <c r="B63" s="959" t="s">
        <v>678</v>
      </c>
      <c r="C63" s="1078"/>
      <c r="D63" s="1079"/>
      <c r="E63" s="1080"/>
      <c r="F63" s="1077">
        <f t="shared" si="0"/>
        <v>0</v>
      </c>
      <c r="G63" s="1078"/>
      <c r="H63" s="1079"/>
      <c r="I63" s="1080"/>
      <c r="J63" s="1081">
        <f t="shared" si="1"/>
        <v>0</v>
      </c>
    </row>
    <row r="64" spans="2:10" ht="15.75" customHeight="1">
      <c r="B64" s="959" t="s">
        <v>679</v>
      </c>
      <c r="C64" s="1078"/>
      <c r="D64" s="1079"/>
      <c r="E64" s="1080"/>
      <c r="F64" s="1077">
        <f t="shared" si="0"/>
        <v>0</v>
      </c>
      <c r="G64" s="1078"/>
      <c r="H64" s="1079"/>
      <c r="I64" s="1080"/>
      <c r="J64" s="1081">
        <f t="shared" si="1"/>
        <v>0</v>
      </c>
    </row>
    <row r="65" spans="2:10" ht="15.75" customHeight="1">
      <c r="B65" s="959" t="s">
        <v>680</v>
      </c>
      <c r="C65" s="1078"/>
      <c r="D65" s="1079"/>
      <c r="E65" s="1080"/>
      <c r="F65" s="1077">
        <f t="shared" si="0"/>
        <v>0</v>
      </c>
      <c r="G65" s="1078"/>
      <c r="H65" s="1079"/>
      <c r="I65" s="1080"/>
      <c r="J65" s="1081">
        <f t="shared" si="1"/>
        <v>0</v>
      </c>
    </row>
    <row r="66" spans="2:10" ht="15.75" customHeight="1">
      <c r="B66" s="959" t="s">
        <v>681</v>
      </c>
      <c r="C66" s="1078"/>
      <c r="D66" s="1079"/>
      <c r="E66" s="1080"/>
      <c r="F66" s="1077">
        <f t="shared" si="0"/>
        <v>0</v>
      </c>
      <c r="G66" s="1078"/>
      <c r="H66" s="1079"/>
      <c r="I66" s="1080"/>
      <c r="J66" s="1081">
        <f t="shared" si="1"/>
        <v>0</v>
      </c>
    </row>
    <row r="67" spans="2:10" ht="15.75" customHeight="1">
      <c r="B67" s="959" t="s">
        <v>682</v>
      </c>
      <c r="C67" s="1078"/>
      <c r="D67" s="1079"/>
      <c r="E67" s="1080"/>
      <c r="F67" s="1077">
        <f t="shared" si="0"/>
        <v>0</v>
      </c>
      <c r="G67" s="1078"/>
      <c r="H67" s="1079"/>
      <c r="I67" s="1080"/>
      <c r="J67" s="1081">
        <f t="shared" si="1"/>
        <v>0</v>
      </c>
    </row>
    <row r="68" spans="2:10" ht="15.75" customHeight="1">
      <c r="B68" s="959" t="s">
        <v>683</v>
      </c>
      <c r="C68" s="1078"/>
      <c r="D68" s="1079"/>
      <c r="E68" s="1080"/>
      <c r="F68" s="1077">
        <f t="shared" si="0"/>
        <v>0</v>
      </c>
      <c r="G68" s="1078"/>
      <c r="H68" s="1079"/>
      <c r="I68" s="1080"/>
      <c r="J68" s="1081">
        <f t="shared" si="1"/>
        <v>0</v>
      </c>
    </row>
    <row r="69" spans="2:10" ht="15.75" customHeight="1">
      <c r="B69" s="959" t="s">
        <v>684</v>
      </c>
      <c r="C69" s="1078"/>
      <c r="D69" s="1079"/>
      <c r="E69" s="1080"/>
      <c r="F69" s="1077">
        <f t="shared" si="0"/>
        <v>0</v>
      </c>
      <c r="G69" s="1078"/>
      <c r="H69" s="1079"/>
      <c r="I69" s="1080"/>
      <c r="J69" s="1081">
        <f t="shared" si="1"/>
        <v>0</v>
      </c>
    </row>
    <row r="70" spans="2:10" ht="15.75" customHeight="1">
      <c r="B70" s="959" t="s">
        <v>685</v>
      </c>
      <c r="C70" s="1078"/>
      <c r="D70" s="1079"/>
      <c r="E70" s="1080"/>
      <c r="F70" s="1077">
        <f t="shared" si="0"/>
        <v>0</v>
      </c>
      <c r="G70" s="1078"/>
      <c r="H70" s="1079"/>
      <c r="I70" s="1080"/>
      <c r="J70" s="1081">
        <f t="shared" si="1"/>
        <v>0</v>
      </c>
    </row>
    <row r="71" spans="2:10" ht="15.75" customHeight="1">
      <c r="B71" s="959" t="s">
        <v>686</v>
      </c>
      <c r="C71" s="1078"/>
      <c r="D71" s="1079"/>
      <c r="E71" s="1080"/>
      <c r="F71" s="1077">
        <f t="shared" si="0"/>
        <v>0</v>
      </c>
      <c r="G71" s="1078"/>
      <c r="H71" s="1079"/>
      <c r="I71" s="1080"/>
      <c r="J71" s="1081">
        <f t="shared" si="1"/>
        <v>0</v>
      </c>
    </row>
    <row r="72" spans="2:10" ht="15.75" customHeight="1">
      <c r="B72" s="959" t="s">
        <v>687</v>
      </c>
      <c r="C72" s="1078"/>
      <c r="D72" s="1079"/>
      <c r="E72" s="1080"/>
      <c r="F72" s="1077">
        <f t="shared" si="0"/>
        <v>0</v>
      </c>
      <c r="G72" s="1078"/>
      <c r="H72" s="1079"/>
      <c r="I72" s="1080"/>
      <c r="J72" s="1081">
        <f t="shared" si="1"/>
        <v>0</v>
      </c>
    </row>
    <row r="73" spans="2:10" ht="15.75" customHeight="1">
      <c r="B73" s="959" t="s">
        <v>688</v>
      </c>
      <c r="C73" s="1078"/>
      <c r="D73" s="1079"/>
      <c r="E73" s="1080"/>
      <c r="F73" s="1077">
        <f t="shared" si="0"/>
        <v>0</v>
      </c>
      <c r="G73" s="1078"/>
      <c r="H73" s="1079"/>
      <c r="I73" s="1080"/>
      <c r="J73" s="1081">
        <f t="shared" si="1"/>
        <v>0</v>
      </c>
    </row>
    <row r="74" spans="2:10" ht="15.75" customHeight="1">
      <c r="B74" s="959" t="s">
        <v>689</v>
      </c>
      <c r="C74" s="1078"/>
      <c r="D74" s="1079"/>
      <c r="E74" s="1080"/>
      <c r="F74" s="1077">
        <f t="shared" si="0"/>
        <v>0</v>
      </c>
      <c r="G74" s="1078"/>
      <c r="H74" s="1079"/>
      <c r="I74" s="1080"/>
      <c r="J74" s="1081">
        <f t="shared" si="1"/>
        <v>0</v>
      </c>
    </row>
    <row r="75" spans="2:10" ht="15.75" customHeight="1">
      <c r="B75" s="959" t="s">
        <v>690</v>
      </c>
      <c r="C75" s="1078"/>
      <c r="D75" s="1079"/>
      <c r="E75" s="1080"/>
      <c r="F75" s="1077">
        <f t="shared" si="0"/>
        <v>0</v>
      </c>
      <c r="G75" s="1078"/>
      <c r="H75" s="1079"/>
      <c r="I75" s="1080"/>
      <c r="J75" s="1081">
        <f t="shared" si="1"/>
        <v>0</v>
      </c>
    </row>
    <row r="76" spans="2:10" ht="15.75" customHeight="1">
      <c r="B76" s="959" t="s">
        <v>691</v>
      </c>
      <c r="C76" s="1078"/>
      <c r="D76" s="1079"/>
      <c r="E76" s="1080"/>
      <c r="F76" s="1077">
        <f t="shared" ref="F76:F139" si="2">SUM(C76:E76)</f>
        <v>0</v>
      </c>
      <c r="G76" s="1078"/>
      <c r="H76" s="1079"/>
      <c r="I76" s="1080"/>
      <c r="J76" s="1081">
        <f t="shared" ref="J76:J139" si="3">SUM(G76:I76)</f>
        <v>0</v>
      </c>
    </row>
    <row r="77" spans="2:10" ht="15.75" customHeight="1">
      <c r="B77" s="959" t="s">
        <v>692</v>
      </c>
      <c r="C77" s="1078"/>
      <c r="D77" s="1079"/>
      <c r="E77" s="1080"/>
      <c r="F77" s="1077">
        <f t="shared" si="2"/>
        <v>0</v>
      </c>
      <c r="G77" s="1078"/>
      <c r="H77" s="1079"/>
      <c r="I77" s="1080"/>
      <c r="J77" s="1081">
        <f t="shared" si="3"/>
        <v>0</v>
      </c>
    </row>
    <row r="78" spans="2:10" ht="15.75" customHeight="1">
      <c r="B78" s="959" t="s">
        <v>693</v>
      </c>
      <c r="C78" s="1078"/>
      <c r="D78" s="1079"/>
      <c r="E78" s="1080"/>
      <c r="F78" s="1077">
        <f t="shared" si="2"/>
        <v>0</v>
      </c>
      <c r="G78" s="1078"/>
      <c r="H78" s="1079"/>
      <c r="I78" s="1080"/>
      <c r="J78" s="1081">
        <f t="shared" si="3"/>
        <v>0</v>
      </c>
    </row>
    <row r="79" spans="2:10" ht="15.75" customHeight="1">
      <c r="B79" s="959" t="s">
        <v>694</v>
      </c>
      <c r="C79" s="1078"/>
      <c r="D79" s="1079"/>
      <c r="E79" s="1080"/>
      <c r="F79" s="1077">
        <f t="shared" si="2"/>
        <v>0</v>
      </c>
      <c r="G79" s="1078"/>
      <c r="H79" s="1079"/>
      <c r="I79" s="1080"/>
      <c r="J79" s="1081">
        <f t="shared" si="3"/>
        <v>0</v>
      </c>
    </row>
    <row r="80" spans="2:10" ht="15.75" customHeight="1">
      <c r="B80" s="959" t="s">
        <v>695</v>
      </c>
      <c r="C80" s="1078"/>
      <c r="D80" s="1079"/>
      <c r="E80" s="1080"/>
      <c r="F80" s="1077">
        <f t="shared" si="2"/>
        <v>0</v>
      </c>
      <c r="G80" s="1078"/>
      <c r="H80" s="1079"/>
      <c r="I80" s="1080"/>
      <c r="J80" s="1081">
        <f t="shared" si="3"/>
        <v>0</v>
      </c>
    </row>
    <row r="81" spans="2:10" ht="15.75" customHeight="1">
      <c r="B81" s="959" t="s">
        <v>696</v>
      </c>
      <c r="C81" s="1078"/>
      <c r="D81" s="1079"/>
      <c r="E81" s="1080"/>
      <c r="F81" s="1077">
        <f t="shared" si="2"/>
        <v>0</v>
      </c>
      <c r="G81" s="1078"/>
      <c r="H81" s="1079"/>
      <c r="I81" s="1080"/>
      <c r="J81" s="1081">
        <f t="shared" si="3"/>
        <v>0</v>
      </c>
    </row>
    <row r="82" spans="2:10" ht="15.75" customHeight="1">
      <c r="B82" s="959" t="s">
        <v>697</v>
      </c>
      <c r="C82" s="1078"/>
      <c r="D82" s="1079"/>
      <c r="E82" s="1080"/>
      <c r="F82" s="1077">
        <f t="shared" si="2"/>
        <v>0</v>
      </c>
      <c r="G82" s="1078"/>
      <c r="H82" s="1079"/>
      <c r="I82" s="1080"/>
      <c r="J82" s="1081">
        <f t="shared" si="3"/>
        <v>0</v>
      </c>
    </row>
    <row r="83" spans="2:10" ht="15.75" customHeight="1">
      <c r="B83" s="959" t="s">
        <v>698</v>
      </c>
      <c r="C83" s="1078"/>
      <c r="D83" s="1079"/>
      <c r="E83" s="1080"/>
      <c r="F83" s="1077">
        <f t="shared" si="2"/>
        <v>0</v>
      </c>
      <c r="G83" s="1078"/>
      <c r="H83" s="1079"/>
      <c r="I83" s="1080"/>
      <c r="J83" s="1081">
        <f t="shared" si="3"/>
        <v>0</v>
      </c>
    </row>
    <row r="84" spans="2:10" ht="15.75" customHeight="1">
      <c r="B84" s="959" t="s">
        <v>699</v>
      </c>
      <c r="C84" s="1078"/>
      <c r="D84" s="1079"/>
      <c r="E84" s="1080"/>
      <c r="F84" s="1077">
        <f t="shared" si="2"/>
        <v>0</v>
      </c>
      <c r="G84" s="1078"/>
      <c r="H84" s="1079"/>
      <c r="I84" s="1080"/>
      <c r="J84" s="1081">
        <f t="shared" si="3"/>
        <v>0</v>
      </c>
    </row>
    <row r="85" spans="2:10" ht="15.75" customHeight="1">
      <c r="B85" s="959" t="s">
        <v>700</v>
      </c>
      <c r="C85" s="1078"/>
      <c r="D85" s="1079"/>
      <c r="E85" s="1080"/>
      <c r="F85" s="1077">
        <f t="shared" si="2"/>
        <v>0</v>
      </c>
      <c r="G85" s="1078"/>
      <c r="H85" s="1079"/>
      <c r="I85" s="1080"/>
      <c r="J85" s="1081">
        <f t="shared" si="3"/>
        <v>0</v>
      </c>
    </row>
    <row r="86" spans="2:10" ht="15.75" customHeight="1">
      <c r="B86" s="959" t="s">
        <v>701</v>
      </c>
      <c r="C86" s="1078"/>
      <c r="D86" s="1079"/>
      <c r="E86" s="1080"/>
      <c r="F86" s="1077">
        <f t="shared" si="2"/>
        <v>0</v>
      </c>
      <c r="G86" s="1078"/>
      <c r="H86" s="1079"/>
      <c r="I86" s="1080"/>
      <c r="J86" s="1081">
        <f t="shared" si="3"/>
        <v>0</v>
      </c>
    </row>
    <row r="87" spans="2:10" ht="15.75" customHeight="1">
      <c r="B87" s="959" t="s">
        <v>702</v>
      </c>
      <c r="C87" s="1078"/>
      <c r="D87" s="1079"/>
      <c r="E87" s="1080"/>
      <c r="F87" s="1077">
        <f t="shared" si="2"/>
        <v>0</v>
      </c>
      <c r="G87" s="1078"/>
      <c r="H87" s="1079"/>
      <c r="I87" s="1080"/>
      <c r="J87" s="1081">
        <f t="shared" si="3"/>
        <v>0</v>
      </c>
    </row>
    <row r="88" spans="2:10" ht="15.75" customHeight="1">
      <c r="B88" s="959" t="s">
        <v>703</v>
      </c>
      <c r="C88" s="1078"/>
      <c r="D88" s="1079"/>
      <c r="E88" s="1080"/>
      <c r="F88" s="1077">
        <f t="shared" si="2"/>
        <v>0</v>
      </c>
      <c r="G88" s="1078"/>
      <c r="H88" s="1079"/>
      <c r="I88" s="1080"/>
      <c r="J88" s="1081">
        <f t="shared" si="3"/>
        <v>0</v>
      </c>
    </row>
    <row r="89" spans="2:10" ht="15.75" customHeight="1">
      <c r="B89" s="959" t="s">
        <v>704</v>
      </c>
      <c r="C89" s="1078"/>
      <c r="D89" s="1079"/>
      <c r="E89" s="1080"/>
      <c r="F89" s="1077">
        <f t="shared" si="2"/>
        <v>0</v>
      </c>
      <c r="G89" s="1078"/>
      <c r="H89" s="1079"/>
      <c r="I89" s="1080"/>
      <c r="J89" s="1081">
        <f t="shared" si="3"/>
        <v>0</v>
      </c>
    </row>
    <row r="90" spans="2:10" ht="15.75" customHeight="1">
      <c r="B90" s="959" t="s">
        <v>705</v>
      </c>
      <c r="C90" s="1078"/>
      <c r="D90" s="1079"/>
      <c r="E90" s="1080"/>
      <c r="F90" s="1077">
        <f t="shared" si="2"/>
        <v>0</v>
      </c>
      <c r="G90" s="1078"/>
      <c r="H90" s="1079"/>
      <c r="I90" s="1080"/>
      <c r="J90" s="1081">
        <f t="shared" si="3"/>
        <v>0</v>
      </c>
    </row>
    <row r="91" spans="2:10" ht="15.75" customHeight="1">
      <c r="B91" s="959" t="s">
        <v>706</v>
      </c>
      <c r="C91" s="1078"/>
      <c r="D91" s="1079"/>
      <c r="E91" s="1080"/>
      <c r="F91" s="1077">
        <f t="shared" si="2"/>
        <v>0</v>
      </c>
      <c r="G91" s="1078"/>
      <c r="H91" s="1079"/>
      <c r="I91" s="1080"/>
      <c r="J91" s="1081">
        <f t="shared" si="3"/>
        <v>0</v>
      </c>
    </row>
    <row r="92" spans="2:10" ht="15.75" customHeight="1">
      <c r="B92" s="959" t="s">
        <v>707</v>
      </c>
      <c r="C92" s="1078"/>
      <c r="D92" s="1079"/>
      <c r="E92" s="1080"/>
      <c r="F92" s="1077">
        <f t="shared" si="2"/>
        <v>0</v>
      </c>
      <c r="G92" s="1078"/>
      <c r="H92" s="1079"/>
      <c r="I92" s="1080"/>
      <c r="J92" s="1081">
        <f t="shared" si="3"/>
        <v>0</v>
      </c>
    </row>
    <row r="93" spans="2:10" ht="15.75" customHeight="1">
      <c r="B93" s="959" t="s">
        <v>708</v>
      </c>
      <c r="C93" s="1078"/>
      <c r="D93" s="1079"/>
      <c r="E93" s="1080"/>
      <c r="F93" s="1077">
        <f t="shared" si="2"/>
        <v>0</v>
      </c>
      <c r="G93" s="1078"/>
      <c r="H93" s="1079"/>
      <c r="I93" s="1080"/>
      <c r="J93" s="1081">
        <f t="shared" si="3"/>
        <v>0</v>
      </c>
    </row>
    <row r="94" spans="2:10" ht="15.75" customHeight="1">
      <c r="B94" s="959" t="s">
        <v>709</v>
      </c>
      <c r="C94" s="1078"/>
      <c r="D94" s="1079"/>
      <c r="E94" s="1080"/>
      <c r="F94" s="1077">
        <f t="shared" si="2"/>
        <v>0</v>
      </c>
      <c r="G94" s="1078"/>
      <c r="H94" s="1079"/>
      <c r="I94" s="1080"/>
      <c r="J94" s="1081">
        <f t="shared" si="3"/>
        <v>0</v>
      </c>
    </row>
    <row r="95" spans="2:10" ht="15.75" customHeight="1">
      <c r="B95" s="959" t="s">
        <v>710</v>
      </c>
      <c r="C95" s="1078"/>
      <c r="D95" s="1079"/>
      <c r="E95" s="1080"/>
      <c r="F95" s="1077">
        <f t="shared" si="2"/>
        <v>0</v>
      </c>
      <c r="G95" s="1078"/>
      <c r="H95" s="1079"/>
      <c r="I95" s="1080"/>
      <c r="J95" s="1081">
        <f t="shared" si="3"/>
        <v>0</v>
      </c>
    </row>
    <row r="96" spans="2:10" ht="15.75" customHeight="1">
      <c r="B96" s="959" t="s">
        <v>711</v>
      </c>
      <c r="C96" s="1078"/>
      <c r="D96" s="1079"/>
      <c r="E96" s="1080"/>
      <c r="F96" s="1077">
        <f t="shared" si="2"/>
        <v>0</v>
      </c>
      <c r="G96" s="1078"/>
      <c r="H96" s="1079"/>
      <c r="I96" s="1080"/>
      <c r="J96" s="1081">
        <f t="shared" si="3"/>
        <v>0</v>
      </c>
    </row>
    <row r="97" spans="2:10" ht="15.75" customHeight="1">
      <c r="B97" s="959" t="s">
        <v>712</v>
      </c>
      <c r="C97" s="1078"/>
      <c r="D97" s="1079"/>
      <c r="E97" s="1080"/>
      <c r="F97" s="1077">
        <f t="shared" si="2"/>
        <v>0</v>
      </c>
      <c r="G97" s="1078"/>
      <c r="H97" s="1079"/>
      <c r="I97" s="1080"/>
      <c r="J97" s="1081">
        <f t="shared" si="3"/>
        <v>0</v>
      </c>
    </row>
    <row r="98" spans="2:10" ht="15.75" customHeight="1">
      <c r="B98" s="959" t="s">
        <v>713</v>
      </c>
      <c r="C98" s="1078"/>
      <c r="D98" s="1079"/>
      <c r="E98" s="1080"/>
      <c r="F98" s="1077">
        <f t="shared" si="2"/>
        <v>0</v>
      </c>
      <c r="G98" s="1078"/>
      <c r="H98" s="1079"/>
      <c r="I98" s="1080"/>
      <c r="J98" s="1081">
        <f t="shared" si="3"/>
        <v>0</v>
      </c>
    </row>
    <row r="99" spans="2:10" ht="15.75" customHeight="1">
      <c r="B99" s="959" t="s">
        <v>714</v>
      </c>
      <c r="C99" s="1078"/>
      <c r="D99" s="1079"/>
      <c r="E99" s="1080"/>
      <c r="F99" s="1077">
        <f t="shared" si="2"/>
        <v>0</v>
      </c>
      <c r="G99" s="1078"/>
      <c r="H99" s="1079"/>
      <c r="I99" s="1080"/>
      <c r="J99" s="1081">
        <f t="shared" si="3"/>
        <v>0</v>
      </c>
    </row>
    <row r="100" spans="2:10" ht="15.75" customHeight="1">
      <c r="B100" s="959" t="s">
        <v>715</v>
      </c>
      <c r="C100" s="1078"/>
      <c r="D100" s="1079"/>
      <c r="E100" s="1080"/>
      <c r="F100" s="1077">
        <f t="shared" si="2"/>
        <v>0</v>
      </c>
      <c r="G100" s="1078"/>
      <c r="H100" s="1079"/>
      <c r="I100" s="1080"/>
      <c r="J100" s="1081">
        <f t="shared" si="3"/>
        <v>0</v>
      </c>
    </row>
    <row r="101" spans="2:10" ht="15.75" customHeight="1">
      <c r="B101" s="959" t="s">
        <v>716</v>
      </c>
      <c r="C101" s="1078"/>
      <c r="D101" s="1079"/>
      <c r="E101" s="1080"/>
      <c r="F101" s="1077">
        <f t="shared" si="2"/>
        <v>0</v>
      </c>
      <c r="G101" s="1078"/>
      <c r="H101" s="1079"/>
      <c r="I101" s="1080"/>
      <c r="J101" s="1081">
        <f t="shared" si="3"/>
        <v>0</v>
      </c>
    </row>
    <row r="102" spans="2:10" ht="15.75" customHeight="1">
      <c r="B102" s="959" t="s">
        <v>717</v>
      </c>
      <c r="C102" s="1078"/>
      <c r="D102" s="1079"/>
      <c r="E102" s="1080"/>
      <c r="F102" s="1077">
        <f t="shared" si="2"/>
        <v>0</v>
      </c>
      <c r="G102" s="1078"/>
      <c r="H102" s="1079"/>
      <c r="I102" s="1080"/>
      <c r="J102" s="1081">
        <f t="shared" si="3"/>
        <v>0</v>
      </c>
    </row>
    <row r="103" spans="2:10" ht="15.75" customHeight="1">
      <c r="B103" s="959" t="s">
        <v>718</v>
      </c>
      <c r="C103" s="1078"/>
      <c r="D103" s="1079"/>
      <c r="E103" s="1080"/>
      <c r="F103" s="1077">
        <f t="shared" si="2"/>
        <v>0</v>
      </c>
      <c r="G103" s="1078"/>
      <c r="H103" s="1079"/>
      <c r="I103" s="1080"/>
      <c r="J103" s="1081">
        <f t="shared" si="3"/>
        <v>0</v>
      </c>
    </row>
    <row r="104" spans="2:10" ht="15.75" customHeight="1">
      <c r="B104" s="959" t="s">
        <v>719</v>
      </c>
      <c r="C104" s="1078"/>
      <c r="D104" s="1079"/>
      <c r="E104" s="1080"/>
      <c r="F104" s="1077">
        <f t="shared" si="2"/>
        <v>0</v>
      </c>
      <c r="G104" s="1078"/>
      <c r="H104" s="1079"/>
      <c r="I104" s="1080"/>
      <c r="J104" s="1081">
        <f t="shared" si="3"/>
        <v>0</v>
      </c>
    </row>
    <row r="105" spans="2:10" ht="15.75" customHeight="1">
      <c r="B105" s="959" t="s">
        <v>720</v>
      </c>
      <c r="C105" s="1078"/>
      <c r="D105" s="1079"/>
      <c r="E105" s="1080"/>
      <c r="F105" s="1077">
        <f t="shared" si="2"/>
        <v>0</v>
      </c>
      <c r="G105" s="1078"/>
      <c r="H105" s="1079"/>
      <c r="I105" s="1080"/>
      <c r="J105" s="1081">
        <f t="shared" si="3"/>
        <v>0</v>
      </c>
    </row>
    <row r="106" spans="2:10" ht="15.75" customHeight="1">
      <c r="B106" s="959" t="s">
        <v>721</v>
      </c>
      <c r="C106" s="1078"/>
      <c r="D106" s="1079"/>
      <c r="E106" s="1080"/>
      <c r="F106" s="1077">
        <f t="shared" si="2"/>
        <v>0</v>
      </c>
      <c r="G106" s="1078"/>
      <c r="H106" s="1079"/>
      <c r="I106" s="1080"/>
      <c r="J106" s="1081">
        <f t="shared" si="3"/>
        <v>0</v>
      </c>
    </row>
    <row r="107" spans="2:10" ht="15.75" customHeight="1">
      <c r="B107" s="959" t="s">
        <v>722</v>
      </c>
      <c r="C107" s="1078"/>
      <c r="D107" s="1079"/>
      <c r="E107" s="1080"/>
      <c r="F107" s="1077">
        <f t="shared" si="2"/>
        <v>0</v>
      </c>
      <c r="G107" s="1078"/>
      <c r="H107" s="1079"/>
      <c r="I107" s="1080"/>
      <c r="J107" s="1081">
        <f t="shared" si="3"/>
        <v>0</v>
      </c>
    </row>
    <row r="108" spans="2:10" ht="15.75" customHeight="1">
      <c r="B108" s="959" t="s">
        <v>723</v>
      </c>
      <c r="C108" s="1078"/>
      <c r="D108" s="1079"/>
      <c r="E108" s="1080"/>
      <c r="F108" s="1077">
        <f t="shared" si="2"/>
        <v>0</v>
      </c>
      <c r="G108" s="1078"/>
      <c r="H108" s="1079"/>
      <c r="I108" s="1080"/>
      <c r="J108" s="1081">
        <f t="shared" si="3"/>
        <v>0</v>
      </c>
    </row>
    <row r="109" spans="2:10" ht="15.75" customHeight="1">
      <c r="B109" s="959" t="s">
        <v>724</v>
      </c>
      <c r="C109" s="1078"/>
      <c r="D109" s="1079"/>
      <c r="E109" s="1080"/>
      <c r="F109" s="1077">
        <f t="shared" si="2"/>
        <v>0</v>
      </c>
      <c r="G109" s="1078"/>
      <c r="H109" s="1079"/>
      <c r="I109" s="1080"/>
      <c r="J109" s="1081">
        <f t="shared" si="3"/>
        <v>0</v>
      </c>
    </row>
    <row r="110" spans="2:10" ht="15.75" customHeight="1">
      <c r="B110" s="959" t="s">
        <v>725</v>
      </c>
      <c r="C110" s="1078"/>
      <c r="D110" s="1079"/>
      <c r="E110" s="1080"/>
      <c r="F110" s="1077">
        <f t="shared" si="2"/>
        <v>0</v>
      </c>
      <c r="G110" s="1078"/>
      <c r="H110" s="1079"/>
      <c r="I110" s="1080"/>
      <c r="J110" s="1081">
        <f t="shared" si="3"/>
        <v>0</v>
      </c>
    </row>
    <row r="111" spans="2:10" ht="15.75" customHeight="1">
      <c r="B111" s="959" t="s">
        <v>726</v>
      </c>
      <c r="C111" s="1078"/>
      <c r="D111" s="1079"/>
      <c r="E111" s="1080"/>
      <c r="F111" s="1077">
        <f t="shared" si="2"/>
        <v>0</v>
      </c>
      <c r="G111" s="1078"/>
      <c r="H111" s="1079"/>
      <c r="I111" s="1080"/>
      <c r="J111" s="1081">
        <f t="shared" si="3"/>
        <v>0</v>
      </c>
    </row>
    <row r="112" spans="2:10" ht="15.75" customHeight="1">
      <c r="B112" s="959" t="s">
        <v>727</v>
      </c>
      <c r="C112" s="1078"/>
      <c r="D112" s="1079"/>
      <c r="E112" s="1080"/>
      <c r="F112" s="1077">
        <f t="shared" si="2"/>
        <v>0</v>
      </c>
      <c r="G112" s="1078"/>
      <c r="H112" s="1079"/>
      <c r="I112" s="1080"/>
      <c r="J112" s="1081">
        <f t="shared" si="3"/>
        <v>0</v>
      </c>
    </row>
    <row r="113" spans="2:10" ht="15.75" customHeight="1">
      <c r="B113" s="959" t="s">
        <v>728</v>
      </c>
      <c r="C113" s="1078"/>
      <c r="D113" s="1079"/>
      <c r="E113" s="1080"/>
      <c r="F113" s="1077">
        <f t="shared" si="2"/>
        <v>0</v>
      </c>
      <c r="G113" s="1078"/>
      <c r="H113" s="1079"/>
      <c r="I113" s="1080"/>
      <c r="J113" s="1081">
        <f t="shared" si="3"/>
        <v>0</v>
      </c>
    </row>
    <row r="114" spans="2:10" ht="15.75" customHeight="1">
      <c r="B114" s="959" t="s">
        <v>729</v>
      </c>
      <c r="C114" s="1078"/>
      <c r="D114" s="1079"/>
      <c r="E114" s="1080"/>
      <c r="F114" s="1077">
        <f t="shared" si="2"/>
        <v>0</v>
      </c>
      <c r="G114" s="1078"/>
      <c r="H114" s="1079"/>
      <c r="I114" s="1080"/>
      <c r="J114" s="1081">
        <f t="shared" si="3"/>
        <v>0</v>
      </c>
    </row>
    <row r="115" spans="2:10" ht="15.75" customHeight="1">
      <c r="B115" s="959" t="s">
        <v>730</v>
      </c>
      <c r="C115" s="1078"/>
      <c r="D115" s="1079"/>
      <c r="E115" s="1080"/>
      <c r="F115" s="1077">
        <f t="shared" si="2"/>
        <v>0</v>
      </c>
      <c r="G115" s="1078"/>
      <c r="H115" s="1079"/>
      <c r="I115" s="1080"/>
      <c r="J115" s="1081">
        <f t="shared" si="3"/>
        <v>0</v>
      </c>
    </row>
    <row r="116" spans="2:10" ht="15.75" customHeight="1">
      <c r="B116" s="959" t="s">
        <v>731</v>
      </c>
      <c r="C116" s="1078"/>
      <c r="D116" s="1079"/>
      <c r="E116" s="1080"/>
      <c r="F116" s="1077">
        <f t="shared" si="2"/>
        <v>0</v>
      </c>
      <c r="G116" s="1078"/>
      <c r="H116" s="1079"/>
      <c r="I116" s="1080"/>
      <c r="J116" s="1081">
        <f t="shared" si="3"/>
        <v>0</v>
      </c>
    </row>
    <row r="117" spans="2:10" ht="15.75" customHeight="1">
      <c r="B117" s="959" t="s">
        <v>732</v>
      </c>
      <c r="C117" s="1078"/>
      <c r="D117" s="1079"/>
      <c r="E117" s="1080"/>
      <c r="F117" s="1077">
        <f t="shared" si="2"/>
        <v>0</v>
      </c>
      <c r="G117" s="1078"/>
      <c r="H117" s="1079"/>
      <c r="I117" s="1080"/>
      <c r="J117" s="1081">
        <f t="shared" si="3"/>
        <v>0</v>
      </c>
    </row>
    <row r="118" spans="2:10" ht="15.75" customHeight="1">
      <c r="B118" s="959" t="s">
        <v>733</v>
      </c>
      <c r="C118" s="1078"/>
      <c r="D118" s="1079"/>
      <c r="E118" s="1080"/>
      <c r="F118" s="1077">
        <f t="shared" si="2"/>
        <v>0</v>
      </c>
      <c r="G118" s="1078"/>
      <c r="H118" s="1079"/>
      <c r="I118" s="1080"/>
      <c r="J118" s="1081">
        <f t="shared" si="3"/>
        <v>0</v>
      </c>
    </row>
    <row r="119" spans="2:10" ht="15.75" customHeight="1">
      <c r="B119" s="959" t="s">
        <v>734</v>
      </c>
      <c r="C119" s="1078"/>
      <c r="D119" s="1079"/>
      <c r="E119" s="1080"/>
      <c r="F119" s="1077">
        <f t="shared" si="2"/>
        <v>0</v>
      </c>
      <c r="G119" s="1078"/>
      <c r="H119" s="1079"/>
      <c r="I119" s="1080"/>
      <c r="J119" s="1081">
        <f t="shared" si="3"/>
        <v>0</v>
      </c>
    </row>
    <row r="120" spans="2:10" ht="15.75" customHeight="1">
      <c r="B120" s="959" t="s">
        <v>735</v>
      </c>
      <c r="C120" s="1078"/>
      <c r="D120" s="1079"/>
      <c r="E120" s="1080"/>
      <c r="F120" s="1077">
        <f t="shared" si="2"/>
        <v>0</v>
      </c>
      <c r="G120" s="1078"/>
      <c r="H120" s="1079"/>
      <c r="I120" s="1080"/>
      <c r="J120" s="1081">
        <f t="shared" si="3"/>
        <v>0</v>
      </c>
    </row>
    <row r="121" spans="2:10" ht="15.75" customHeight="1">
      <c r="B121" s="959" t="s">
        <v>736</v>
      </c>
      <c r="C121" s="1078"/>
      <c r="D121" s="1079"/>
      <c r="E121" s="1080"/>
      <c r="F121" s="1077">
        <f t="shared" si="2"/>
        <v>0</v>
      </c>
      <c r="G121" s="1078"/>
      <c r="H121" s="1079"/>
      <c r="I121" s="1080"/>
      <c r="J121" s="1081">
        <f t="shared" si="3"/>
        <v>0</v>
      </c>
    </row>
    <row r="122" spans="2:10" ht="15.75" customHeight="1">
      <c r="B122" s="959" t="s">
        <v>737</v>
      </c>
      <c r="C122" s="1078"/>
      <c r="D122" s="1079"/>
      <c r="E122" s="1080"/>
      <c r="F122" s="1077">
        <f t="shared" si="2"/>
        <v>0</v>
      </c>
      <c r="G122" s="1078"/>
      <c r="H122" s="1079"/>
      <c r="I122" s="1080"/>
      <c r="J122" s="1081">
        <f t="shared" si="3"/>
        <v>0</v>
      </c>
    </row>
    <row r="123" spans="2:10" ht="15.75" customHeight="1">
      <c r="B123" s="959" t="s">
        <v>738</v>
      </c>
      <c r="C123" s="1078"/>
      <c r="D123" s="1079"/>
      <c r="E123" s="1080"/>
      <c r="F123" s="1077">
        <f t="shared" si="2"/>
        <v>0</v>
      </c>
      <c r="G123" s="1078"/>
      <c r="H123" s="1079"/>
      <c r="I123" s="1080"/>
      <c r="J123" s="1081">
        <f t="shared" si="3"/>
        <v>0</v>
      </c>
    </row>
    <row r="124" spans="2:10" ht="15.75" customHeight="1">
      <c r="B124" s="959" t="s">
        <v>739</v>
      </c>
      <c r="C124" s="1078"/>
      <c r="D124" s="1079"/>
      <c r="E124" s="1080"/>
      <c r="F124" s="1077">
        <f t="shared" si="2"/>
        <v>0</v>
      </c>
      <c r="G124" s="1078"/>
      <c r="H124" s="1079"/>
      <c r="I124" s="1080"/>
      <c r="J124" s="1081">
        <f t="shared" si="3"/>
        <v>0</v>
      </c>
    </row>
    <row r="125" spans="2:10" ht="15.75" customHeight="1">
      <c r="B125" s="959" t="s">
        <v>740</v>
      </c>
      <c r="C125" s="1078"/>
      <c r="D125" s="1079"/>
      <c r="E125" s="1080"/>
      <c r="F125" s="1077">
        <f t="shared" si="2"/>
        <v>0</v>
      </c>
      <c r="G125" s="1078"/>
      <c r="H125" s="1079"/>
      <c r="I125" s="1080"/>
      <c r="J125" s="1081">
        <f t="shared" si="3"/>
        <v>0</v>
      </c>
    </row>
    <row r="126" spans="2:10" ht="15.75" customHeight="1">
      <c r="B126" s="959" t="s">
        <v>741</v>
      </c>
      <c r="C126" s="1078"/>
      <c r="D126" s="1079"/>
      <c r="E126" s="1080"/>
      <c r="F126" s="1077">
        <f t="shared" si="2"/>
        <v>0</v>
      </c>
      <c r="G126" s="1078"/>
      <c r="H126" s="1079"/>
      <c r="I126" s="1080"/>
      <c r="J126" s="1081">
        <f t="shared" si="3"/>
        <v>0</v>
      </c>
    </row>
    <row r="127" spans="2:10" ht="15.75" customHeight="1">
      <c r="B127" s="959" t="s">
        <v>742</v>
      </c>
      <c r="C127" s="1078"/>
      <c r="D127" s="1079"/>
      <c r="E127" s="1080"/>
      <c r="F127" s="1077">
        <f t="shared" si="2"/>
        <v>0</v>
      </c>
      <c r="G127" s="1078"/>
      <c r="H127" s="1079"/>
      <c r="I127" s="1080"/>
      <c r="J127" s="1081">
        <f t="shared" si="3"/>
        <v>0</v>
      </c>
    </row>
    <row r="128" spans="2:10" ht="15.75" customHeight="1">
      <c r="B128" s="959" t="s">
        <v>743</v>
      </c>
      <c r="C128" s="1078"/>
      <c r="D128" s="1079"/>
      <c r="E128" s="1080"/>
      <c r="F128" s="1077">
        <f t="shared" si="2"/>
        <v>0</v>
      </c>
      <c r="G128" s="1078"/>
      <c r="H128" s="1079"/>
      <c r="I128" s="1080"/>
      <c r="J128" s="1081">
        <f t="shared" si="3"/>
        <v>0</v>
      </c>
    </row>
    <row r="129" spans="2:10" ht="15.75" customHeight="1">
      <c r="B129" s="959" t="s">
        <v>744</v>
      </c>
      <c r="C129" s="1078"/>
      <c r="D129" s="1079"/>
      <c r="E129" s="1080"/>
      <c r="F129" s="1077">
        <f t="shared" si="2"/>
        <v>0</v>
      </c>
      <c r="G129" s="1078"/>
      <c r="H129" s="1079"/>
      <c r="I129" s="1080"/>
      <c r="J129" s="1081">
        <f t="shared" si="3"/>
        <v>0</v>
      </c>
    </row>
    <row r="130" spans="2:10" ht="15.75" customHeight="1">
      <c r="B130" s="959" t="s">
        <v>745</v>
      </c>
      <c r="C130" s="1078"/>
      <c r="D130" s="1079"/>
      <c r="E130" s="1080"/>
      <c r="F130" s="1077">
        <f t="shared" si="2"/>
        <v>0</v>
      </c>
      <c r="G130" s="1078"/>
      <c r="H130" s="1079"/>
      <c r="I130" s="1080"/>
      <c r="J130" s="1081">
        <f t="shared" si="3"/>
        <v>0</v>
      </c>
    </row>
    <row r="131" spans="2:10" ht="15.75" customHeight="1">
      <c r="B131" s="959" t="s">
        <v>746</v>
      </c>
      <c r="C131" s="1078"/>
      <c r="D131" s="1079"/>
      <c r="E131" s="1080"/>
      <c r="F131" s="1077">
        <f t="shared" si="2"/>
        <v>0</v>
      </c>
      <c r="G131" s="1078"/>
      <c r="H131" s="1079"/>
      <c r="I131" s="1080"/>
      <c r="J131" s="1081">
        <f t="shared" si="3"/>
        <v>0</v>
      </c>
    </row>
    <row r="132" spans="2:10" ht="15.75" customHeight="1">
      <c r="B132" s="959" t="s">
        <v>747</v>
      </c>
      <c r="C132" s="1078"/>
      <c r="D132" s="1079"/>
      <c r="E132" s="1080"/>
      <c r="F132" s="1077">
        <f t="shared" si="2"/>
        <v>0</v>
      </c>
      <c r="G132" s="1078"/>
      <c r="H132" s="1079"/>
      <c r="I132" s="1080"/>
      <c r="J132" s="1081">
        <f t="shared" si="3"/>
        <v>0</v>
      </c>
    </row>
    <row r="133" spans="2:10" ht="15.75" customHeight="1">
      <c r="B133" s="959" t="s">
        <v>748</v>
      </c>
      <c r="C133" s="1078"/>
      <c r="D133" s="1079"/>
      <c r="E133" s="1080"/>
      <c r="F133" s="1077">
        <f t="shared" si="2"/>
        <v>0</v>
      </c>
      <c r="G133" s="1078"/>
      <c r="H133" s="1079"/>
      <c r="I133" s="1080"/>
      <c r="J133" s="1081">
        <f t="shared" si="3"/>
        <v>0</v>
      </c>
    </row>
    <row r="134" spans="2:10" ht="15.75" customHeight="1">
      <c r="B134" s="959" t="s">
        <v>749</v>
      </c>
      <c r="C134" s="1078"/>
      <c r="D134" s="1079"/>
      <c r="E134" s="1080"/>
      <c r="F134" s="1077">
        <f t="shared" si="2"/>
        <v>0</v>
      </c>
      <c r="G134" s="1078"/>
      <c r="H134" s="1079"/>
      <c r="I134" s="1080"/>
      <c r="J134" s="1081">
        <f t="shared" si="3"/>
        <v>0</v>
      </c>
    </row>
    <row r="135" spans="2:10" ht="15.75" customHeight="1">
      <c r="B135" s="959" t="s">
        <v>750</v>
      </c>
      <c r="C135" s="1078"/>
      <c r="D135" s="1079"/>
      <c r="E135" s="1080"/>
      <c r="F135" s="1077">
        <f t="shared" si="2"/>
        <v>0</v>
      </c>
      <c r="G135" s="1078"/>
      <c r="H135" s="1079"/>
      <c r="I135" s="1080"/>
      <c r="J135" s="1081">
        <f t="shared" si="3"/>
        <v>0</v>
      </c>
    </row>
    <row r="136" spans="2:10" ht="15.75" customHeight="1">
      <c r="B136" s="959" t="s">
        <v>751</v>
      </c>
      <c r="C136" s="1078"/>
      <c r="D136" s="1079"/>
      <c r="E136" s="1080"/>
      <c r="F136" s="1077">
        <f t="shared" si="2"/>
        <v>0</v>
      </c>
      <c r="G136" s="1078"/>
      <c r="H136" s="1079"/>
      <c r="I136" s="1080"/>
      <c r="J136" s="1081">
        <f t="shared" si="3"/>
        <v>0</v>
      </c>
    </row>
    <row r="137" spans="2:10" ht="15.75" customHeight="1">
      <c r="B137" s="959" t="s">
        <v>752</v>
      </c>
      <c r="C137" s="1078"/>
      <c r="D137" s="1079"/>
      <c r="E137" s="1080"/>
      <c r="F137" s="1077">
        <f t="shared" si="2"/>
        <v>0</v>
      </c>
      <c r="G137" s="1078"/>
      <c r="H137" s="1079"/>
      <c r="I137" s="1080"/>
      <c r="J137" s="1081">
        <f t="shared" si="3"/>
        <v>0</v>
      </c>
    </row>
    <row r="138" spans="2:10" ht="15.75" customHeight="1">
      <c r="B138" s="959" t="s">
        <v>753</v>
      </c>
      <c r="C138" s="1078"/>
      <c r="D138" s="1079"/>
      <c r="E138" s="1080"/>
      <c r="F138" s="1077">
        <f t="shared" si="2"/>
        <v>0</v>
      </c>
      <c r="G138" s="1078"/>
      <c r="H138" s="1079"/>
      <c r="I138" s="1080"/>
      <c r="J138" s="1081">
        <f t="shared" si="3"/>
        <v>0</v>
      </c>
    </row>
    <row r="139" spans="2:10" ht="15.75" customHeight="1">
      <c r="B139" s="959" t="s">
        <v>754</v>
      </c>
      <c r="C139" s="1078"/>
      <c r="D139" s="1079"/>
      <c r="E139" s="1080"/>
      <c r="F139" s="1077">
        <f t="shared" si="2"/>
        <v>0</v>
      </c>
      <c r="G139" s="1078"/>
      <c r="H139" s="1079"/>
      <c r="I139" s="1080"/>
      <c r="J139" s="1081">
        <f t="shared" si="3"/>
        <v>0</v>
      </c>
    </row>
    <row r="140" spans="2:10" ht="15.75" customHeight="1">
      <c r="B140" s="959" t="s">
        <v>755</v>
      </c>
      <c r="C140" s="1078"/>
      <c r="D140" s="1079"/>
      <c r="E140" s="1080"/>
      <c r="F140" s="1077">
        <f t="shared" ref="F140:F203" si="4">SUM(C140:E140)</f>
        <v>0</v>
      </c>
      <c r="G140" s="1078"/>
      <c r="H140" s="1079"/>
      <c r="I140" s="1080"/>
      <c r="J140" s="1081">
        <f t="shared" ref="J140:J203" si="5">SUM(G140:I140)</f>
        <v>0</v>
      </c>
    </row>
    <row r="141" spans="2:10" ht="15.75" customHeight="1">
      <c r="B141" s="959" t="s">
        <v>756</v>
      </c>
      <c r="C141" s="1078"/>
      <c r="D141" s="1079"/>
      <c r="E141" s="1080"/>
      <c r="F141" s="1077">
        <f t="shared" si="4"/>
        <v>0</v>
      </c>
      <c r="G141" s="1078"/>
      <c r="H141" s="1079"/>
      <c r="I141" s="1080"/>
      <c r="J141" s="1081">
        <f t="shared" si="5"/>
        <v>0</v>
      </c>
    </row>
    <row r="142" spans="2:10" ht="15.75" customHeight="1">
      <c r="B142" s="959" t="s">
        <v>757</v>
      </c>
      <c r="C142" s="1078"/>
      <c r="D142" s="1079"/>
      <c r="E142" s="1080"/>
      <c r="F142" s="1077">
        <f t="shared" si="4"/>
        <v>0</v>
      </c>
      <c r="G142" s="1078"/>
      <c r="H142" s="1079"/>
      <c r="I142" s="1080"/>
      <c r="J142" s="1081">
        <f t="shared" si="5"/>
        <v>0</v>
      </c>
    </row>
    <row r="143" spans="2:10" ht="15.75" customHeight="1">
      <c r="B143" s="959" t="s">
        <v>758</v>
      </c>
      <c r="C143" s="1078"/>
      <c r="D143" s="1079"/>
      <c r="E143" s="1080"/>
      <c r="F143" s="1077">
        <f t="shared" si="4"/>
        <v>0</v>
      </c>
      <c r="G143" s="1078"/>
      <c r="H143" s="1079"/>
      <c r="I143" s="1080"/>
      <c r="J143" s="1081">
        <f t="shared" si="5"/>
        <v>0</v>
      </c>
    </row>
    <row r="144" spans="2:10" ht="15.75" customHeight="1">
      <c r="B144" s="959" t="s">
        <v>759</v>
      </c>
      <c r="C144" s="1078"/>
      <c r="D144" s="1079"/>
      <c r="E144" s="1080"/>
      <c r="F144" s="1077">
        <f t="shared" si="4"/>
        <v>0</v>
      </c>
      <c r="G144" s="1078"/>
      <c r="H144" s="1079"/>
      <c r="I144" s="1080"/>
      <c r="J144" s="1081">
        <f t="shared" si="5"/>
        <v>0</v>
      </c>
    </row>
    <row r="145" spans="2:10" ht="15.75" customHeight="1">
      <c r="B145" s="959" t="s">
        <v>760</v>
      </c>
      <c r="C145" s="1078"/>
      <c r="D145" s="1079"/>
      <c r="E145" s="1080"/>
      <c r="F145" s="1077">
        <f t="shared" si="4"/>
        <v>0</v>
      </c>
      <c r="G145" s="1078"/>
      <c r="H145" s="1079"/>
      <c r="I145" s="1080"/>
      <c r="J145" s="1081">
        <f t="shared" si="5"/>
        <v>0</v>
      </c>
    </row>
    <row r="146" spans="2:10" ht="15.75" customHeight="1">
      <c r="B146" s="959" t="s">
        <v>761</v>
      </c>
      <c r="C146" s="1078"/>
      <c r="D146" s="1079"/>
      <c r="E146" s="1080"/>
      <c r="F146" s="1077">
        <f t="shared" si="4"/>
        <v>0</v>
      </c>
      <c r="G146" s="1078"/>
      <c r="H146" s="1079"/>
      <c r="I146" s="1080"/>
      <c r="J146" s="1081">
        <f t="shared" si="5"/>
        <v>0</v>
      </c>
    </row>
    <row r="147" spans="2:10" ht="15.75" customHeight="1">
      <c r="B147" s="959" t="s">
        <v>762</v>
      </c>
      <c r="C147" s="1078"/>
      <c r="D147" s="1079"/>
      <c r="E147" s="1080"/>
      <c r="F147" s="1077">
        <f t="shared" si="4"/>
        <v>0</v>
      </c>
      <c r="G147" s="1078"/>
      <c r="H147" s="1079"/>
      <c r="I147" s="1080"/>
      <c r="J147" s="1081">
        <f t="shared" si="5"/>
        <v>0</v>
      </c>
    </row>
    <row r="148" spans="2:10" ht="15.75" customHeight="1">
      <c r="B148" s="959" t="s">
        <v>763</v>
      </c>
      <c r="C148" s="1078"/>
      <c r="D148" s="1079"/>
      <c r="E148" s="1080"/>
      <c r="F148" s="1077">
        <f t="shared" si="4"/>
        <v>0</v>
      </c>
      <c r="G148" s="1078"/>
      <c r="H148" s="1079"/>
      <c r="I148" s="1080"/>
      <c r="J148" s="1081">
        <f t="shared" si="5"/>
        <v>0</v>
      </c>
    </row>
    <row r="149" spans="2:10" ht="15.75" customHeight="1">
      <c r="B149" s="959" t="s">
        <v>764</v>
      </c>
      <c r="C149" s="1078"/>
      <c r="D149" s="1079"/>
      <c r="E149" s="1080"/>
      <c r="F149" s="1077">
        <f t="shared" si="4"/>
        <v>0</v>
      </c>
      <c r="G149" s="1078"/>
      <c r="H149" s="1079"/>
      <c r="I149" s="1080"/>
      <c r="J149" s="1081">
        <f t="shared" si="5"/>
        <v>0</v>
      </c>
    </row>
    <row r="150" spans="2:10" ht="15.75" customHeight="1">
      <c r="B150" s="959" t="s">
        <v>765</v>
      </c>
      <c r="C150" s="1078"/>
      <c r="D150" s="1079"/>
      <c r="E150" s="1080"/>
      <c r="F150" s="1077">
        <f t="shared" si="4"/>
        <v>0</v>
      </c>
      <c r="G150" s="1078"/>
      <c r="H150" s="1079"/>
      <c r="I150" s="1080"/>
      <c r="J150" s="1081">
        <f t="shared" si="5"/>
        <v>0</v>
      </c>
    </row>
    <row r="151" spans="2:10" ht="15.75" customHeight="1">
      <c r="B151" s="959" t="s">
        <v>766</v>
      </c>
      <c r="C151" s="1078"/>
      <c r="D151" s="1079"/>
      <c r="E151" s="1080"/>
      <c r="F151" s="1077">
        <f t="shared" si="4"/>
        <v>0</v>
      </c>
      <c r="G151" s="1078"/>
      <c r="H151" s="1079"/>
      <c r="I151" s="1080"/>
      <c r="J151" s="1081">
        <f t="shared" si="5"/>
        <v>0</v>
      </c>
    </row>
    <row r="152" spans="2:10" ht="15.75" customHeight="1">
      <c r="B152" s="959" t="s">
        <v>767</v>
      </c>
      <c r="C152" s="1078"/>
      <c r="D152" s="1079"/>
      <c r="E152" s="1080"/>
      <c r="F152" s="1077">
        <f t="shared" si="4"/>
        <v>0</v>
      </c>
      <c r="G152" s="1078"/>
      <c r="H152" s="1079"/>
      <c r="I152" s="1080"/>
      <c r="J152" s="1081">
        <f t="shared" si="5"/>
        <v>0</v>
      </c>
    </row>
    <row r="153" spans="2:10" ht="15.75" customHeight="1">
      <c r="B153" s="959" t="s">
        <v>768</v>
      </c>
      <c r="C153" s="1078"/>
      <c r="D153" s="1079"/>
      <c r="E153" s="1080"/>
      <c r="F153" s="1077">
        <f t="shared" si="4"/>
        <v>0</v>
      </c>
      <c r="G153" s="1078"/>
      <c r="H153" s="1079"/>
      <c r="I153" s="1080"/>
      <c r="J153" s="1081">
        <f t="shared" si="5"/>
        <v>0</v>
      </c>
    </row>
    <row r="154" spans="2:10" ht="15.75" customHeight="1">
      <c r="B154" s="959" t="s">
        <v>769</v>
      </c>
      <c r="C154" s="1078"/>
      <c r="D154" s="1079"/>
      <c r="E154" s="1080"/>
      <c r="F154" s="1077">
        <f t="shared" si="4"/>
        <v>0</v>
      </c>
      <c r="G154" s="1078"/>
      <c r="H154" s="1079"/>
      <c r="I154" s="1080"/>
      <c r="J154" s="1081">
        <f t="shared" si="5"/>
        <v>0</v>
      </c>
    </row>
    <row r="155" spans="2:10" ht="15.75" customHeight="1">
      <c r="B155" s="959" t="s">
        <v>770</v>
      </c>
      <c r="C155" s="1078"/>
      <c r="D155" s="1079"/>
      <c r="E155" s="1080"/>
      <c r="F155" s="1077">
        <f t="shared" si="4"/>
        <v>0</v>
      </c>
      <c r="G155" s="1078"/>
      <c r="H155" s="1079"/>
      <c r="I155" s="1080"/>
      <c r="J155" s="1081">
        <f t="shared" si="5"/>
        <v>0</v>
      </c>
    </row>
    <row r="156" spans="2:10" ht="15.75" customHeight="1">
      <c r="B156" s="959" t="s">
        <v>771</v>
      </c>
      <c r="C156" s="1078"/>
      <c r="D156" s="1079"/>
      <c r="E156" s="1080"/>
      <c r="F156" s="1077">
        <f t="shared" si="4"/>
        <v>0</v>
      </c>
      <c r="G156" s="1078"/>
      <c r="H156" s="1079"/>
      <c r="I156" s="1080"/>
      <c r="J156" s="1081">
        <f t="shared" si="5"/>
        <v>0</v>
      </c>
    </row>
    <row r="157" spans="2:10" ht="15.75" customHeight="1">
      <c r="B157" s="959" t="s">
        <v>772</v>
      </c>
      <c r="C157" s="1078"/>
      <c r="D157" s="1079"/>
      <c r="E157" s="1080"/>
      <c r="F157" s="1077">
        <f t="shared" si="4"/>
        <v>0</v>
      </c>
      <c r="G157" s="1078"/>
      <c r="H157" s="1079"/>
      <c r="I157" s="1080"/>
      <c r="J157" s="1081">
        <f t="shared" si="5"/>
        <v>0</v>
      </c>
    </row>
    <row r="158" spans="2:10" ht="15.75" customHeight="1">
      <c r="B158" s="959" t="s">
        <v>773</v>
      </c>
      <c r="C158" s="1078"/>
      <c r="D158" s="1079"/>
      <c r="E158" s="1080"/>
      <c r="F158" s="1077">
        <f t="shared" si="4"/>
        <v>0</v>
      </c>
      <c r="G158" s="1078"/>
      <c r="H158" s="1079"/>
      <c r="I158" s="1080"/>
      <c r="J158" s="1081">
        <f t="shared" si="5"/>
        <v>0</v>
      </c>
    </row>
    <row r="159" spans="2:10" ht="15.75" customHeight="1">
      <c r="B159" s="959" t="s">
        <v>774</v>
      </c>
      <c r="C159" s="1078"/>
      <c r="D159" s="1079"/>
      <c r="E159" s="1080"/>
      <c r="F159" s="1077">
        <f t="shared" si="4"/>
        <v>0</v>
      </c>
      <c r="G159" s="1078"/>
      <c r="H159" s="1079"/>
      <c r="I159" s="1080"/>
      <c r="J159" s="1081">
        <f t="shared" si="5"/>
        <v>0</v>
      </c>
    </row>
    <row r="160" spans="2:10" ht="15.75" customHeight="1">
      <c r="B160" s="959" t="s">
        <v>775</v>
      </c>
      <c r="C160" s="1078"/>
      <c r="D160" s="1079"/>
      <c r="E160" s="1080"/>
      <c r="F160" s="1077">
        <f t="shared" si="4"/>
        <v>0</v>
      </c>
      <c r="G160" s="1078"/>
      <c r="H160" s="1079"/>
      <c r="I160" s="1080"/>
      <c r="J160" s="1081">
        <f t="shared" si="5"/>
        <v>0</v>
      </c>
    </row>
    <row r="161" spans="2:10" ht="15.75" customHeight="1">
      <c r="B161" s="959" t="s">
        <v>776</v>
      </c>
      <c r="C161" s="1078"/>
      <c r="D161" s="1079"/>
      <c r="E161" s="1080"/>
      <c r="F161" s="1077">
        <f t="shared" si="4"/>
        <v>0</v>
      </c>
      <c r="G161" s="1078"/>
      <c r="H161" s="1079"/>
      <c r="I161" s="1080"/>
      <c r="J161" s="1081">
        <f t="shared" si="5"/>
        <v>0</v>
      </c>
    </row>
    <row r="162" spans="2:10" ht="15.75" customHeight="1">
      <c r="B162" s="959" t="s">
        <v>777</v>
      </c>
      <c r="C162" s="1078"/>
      <c r="D162" s="1079"/>
      <c r="E162" s="1080"/>
      <c r="F162" s="1077">
        <f t="shared" si="4"/>
        <v>0</v>
      </c>
      <c r="G162" s="1078"/>
      <c r="H162" s="1079"/>
      <c r="I162" s="1080"/>
      <c r="J162" s="1081">
        <f t="shared" si="5"/>
        <v>0</v>
      </c>
    </row>
    <row r="163" spans="2:10" ht="15.75" customHeight="1">
      <c r="B163" s="959" t="s">
        <v>778</v>
      </c>
      <c r="C163" s="1078"/>
      <c r="D163" s="1079"/>
      <c r="E163" s="1080"/>
      <c r="F163" s="1077">
        <f t="shared" si="4"/>
        <v>0</v>
      </c>
      <c r="G163" s="1078"/>
      <c r="H163" s="1079"/>
      <c r="I163" s="1080"/>
      <c r="J163" s="1081">
        <f t="shared" si="5"/>
        <v>0</v>
      </c>
    </row>
    <row r="164" spans="2:10" ht="15.75" customHeight="1">
      <c r="B164" s="959" t="s">
        <v>779</v>
      </c>
      <c r="C164" s="1078"/>
      <c r="D164" s="1079"/>
      <c r="E164" s="1080"/>
      <c r="F164" s="1077">
        <f t="shared" si="4"/>
        <v>0</v>
      </c>
      <c r="G164" s="1078"/>
      <c r="H164" s="1079"/>
      <c r="I164" s="1080"/>
      <c r="J164" s="1081">
        <f t="shared" si="5"/>
        <v>0</v>
      </c>
    </row>
    <row r="165" spans="2:10" ht="15.75" customHeight="1">
      <c r="B165" s="959" t="s">
        <v>780</v>
      </c>
      <c r="C165" s="1078"/>
      <c r="D165" s="1079"/>
      <c r="E165" s="1080"/>
      <c r="F165" s="1077">
        <f t="shared" si="4"/>
        <v>0</v>
      </c>
      <c r="G165" s="1078"/>
      <c r="H165" s="1079"/>
      <c r="I165" s="1080"/>
      <c r="J165" s="1081">
        <f t="shared" si="5"/>
        <v>0</v>
      </c>
    </row>
    <row r="166" spans="2:10" ht="15.75" customHeight="1">
      <c r="B166" s="959" t="s">
        <v>781</v>
      </c>
      <c r="C166" s="1078"/>
      <c r="D166" s="1079"/>
      <c r="E166" s="1080"/>
      <c r="F166" s="1077">
        <f t="shared" si="4"/>
        <v>0</v>
      </c>
      <c r="G166" s="1078"/>
      <c r="H166" s="1079"/>
      <c r="I166" s="1080"/>
      <c r="J166" s="1081">
        <f t="shared" si="5"/>
        <v>0</v>
      </c>
    </row>
    <row r="167" spans="2:10" ht="15.75" customHeight="1">
      <c r="B167" s="959" t="s">
        <v>782</v>
      </c>
      <c r="C167" s="1078"/>
      <c r="D167" s="1079"/>
      <c r="E167" s="1080"/>
      <c r="F167" s="1077">
        <f t="shared" si="4"/>
        <v>0</v>
      </c>
      <c r="G167" s="1078"/>
      <c r="H167" s="1079"/>
      <c r="I167" s="1080"/>
      <c r="J167" s="1081">
        <f t="shared" si="5"/>
        <v>0</v>
      </c>
    </row>
    <row r="168" spans="2:10" ht="15.75" customHeight="1">
      <c r="B168" s="959" t="s">
        <v>783</v>
      </c>
      <c r="C168" s="1078"/>
      <c r="D168" s="1079"/>
      <c r="E168" s="1080"/>
      <c r="F168" s="1077">
        <f t="shared" si="4"/>
        <v>0</v>
      </c>
      <c r="G168" s="1078"/>
      <c r="H168" s="1079"/>
      <c r="I168" s="1080"/>
      <c r="J168" s="1081">
        <f t="shared" si="5"/>
        <v>0</v>
      </c>
    </row>
    <row r="169" spans="2:10" ht="15.75" customHeight="1">
      <c r="B169" s="959" t="s">
        <v>784</v>
      </c>
      <c r="C169" s="1078"/>
      <c r="D169" s="1079"/>
      <c r="E169" s="1080"/>
      <c r="F169" s="1077">
        <f t="shared" si="4"/>
        <v>0</v>
      </c>
      <c r="G169" s="1078"/>
      <c r="H169" s="1079"/>
      <c r="I169" s="1080"/>
      <c r="J169" s="1081">
        <f t="shared" si="5"/>
        <v>0</v>
      </c>
    </row>
    <row r="170" spans="2:10" ht="15.75" customHeight="1">
      <c r="B170" s="959" t="s">
        <v>785</v>
      </c>
      <c r="C170" s="1078"/>
      <c r="D170" s="1079"/>
      <c r="E170" s="1080"/>
      <c r="F170" s="1077">
        <f t="shared" si="4"/>
        <v>0</v>
      </c>
      <c r="G170" s="1078"/>
      <c r="H170" s="1079"/>
      <c r="I170" s="1080"/>
      <c r="J170" s="1081">
        <f t="shared" si="5"/>
        <v>0</v>
      </c>
    </row>
    <row r="171" spans="2:10" ht="15.75" customHeight="1">
      <c r="B171" s="959" t="s">
        <v>786</v>
      </c>
      <c r="C171" s="1078"/>
      <c r="D171" s="1079"/>
      <c r="E171" s="1080"/>
      <c r="F171" s="1077">
        <f t="shared" si="4"/>
        <v>0</v>
      </c>
      <c r="G171" s="1078"/>
      <c r="H171" s="1079"/>
      <c r="I171" s="1080"/>
      <c r="J171" s="1081">
        <f t="shared" si="5"/>
        <v>0</v>
      </c>
    </row>
    <row r="172" spans="2:10" ht="15.75" customHeight="1">
      <c r="B172" s="959" t="s">
        <v>787</v>
      </c>
      <c r="C172" s="1078"/>
      <c r="D172" s="1079"/>
      <c r="E172" s="1080"/>
      <c r="F172" s="1077">
        <f t="shared" si="4"/>
        <v>0</v>
      </c>
      <c r="G172" s="1078"/>
      <c r="H172" s="1079"/>
      <c r="I172" s="1080"/>
      <c r="J172" s="1081">
        <f t="shared" si="5"/>
        <v>0</v>
      </c>
    </row>
    <row r="173" spans="2:10" ht="15.75" customHeight="1">
      <c r="B173" s="959" t="s">
        <v>788</v>
      </c>
      <c r="C173" s="1078"/>
      <c r="D173" s="1079"/>
      <c r="E173" s="1080"/>
      <c r="F173" s="1077">
        <f t="shared" si="4"/>
        <v>0</v>
      </c>
      <c r="G173" s="1078"/>
      <c r="H173" s="1079"/>
      <c r="I173" s="1080"/>
      <c r="J173" s="1081">
        <f t="shared" si="5"/>
        <v>0</v>
      </c>
    </row>
    <row r="174" spans="2:10" ht="15.75" customHeight="1">
      <c r="B174" s="959" t="s">
        <v>789</v>
      </c>
      <c r="C174" s="1078"/>
      <c r="D174" s="1079"/>
      <c r="E174" s="1080"/>
      <c r="F174" s="1077">
        <f t="shared" si="4"/>
        <v>0</v>
      </c>
      <c r="G174" s="1078"/>
      <c r="H174" s="1079"/>
      <c r="I174" s="1080"/>
      <c r="J174" s="1081">
        <f t="shared" si="5"/>
        <v>0</v>
      </c>
    </row>
    <row r="175" spans="2:10" ht="15.75" customHeight="1">
      <c r="B175" s="959" t="s">
        <v>790</v>
      </c>
      <c r="C175" s="1078"/>
      <c r="D175" s="1079"/>
      <c r="E175" s="1080"/>
      <c r="F175" s="1077">
        <f t="shared" si="4"/>
        <v>0</v>
      </c>
      <c r="G175" s="1078"/>
      <c r="H175" s="1079"/>
      <c r="I175" s="1080"/>
      <c r="J175" s="1081">
        <f t="shared" si="5"/>
        <v>0</v>
      </c>
    </row>
    <row r="176" spans="2:10" ht="15.75" customHeight="1">
      <c r="B176" s="959" t="s">
        <v>791</v>
      </c>
      <c r="C176" s="1078"/>
      <c r="D176" s="1079"/>
      <c r="E176" s="1080"/>
      <c r="F176" s="1077">
        <f t="shared" si="4"/>
        <v>0</v>
      </c>
      <c r="G176" s="1078"/>
      <c r="H176" s="1079"/>
      <c r="I176" s="1080"/>
      <c r="J176" s="1081">
        <f t="shared" si="5"/>
        <v>0</v>
      </c>
    </row>
    <row r="177" spans="2:10" ht="15.75" customHeight="1">
      <c r="B177" s="959" t="s">
        <v>792</v>
      </c>
      <c r="C177" s="1078"/>
      <c r="D177" s="1079"/>
      <c r="E177" s="1080"/>
      <c r="F177" s="1077">
        <f t="shared" si="4"/>
        <v>0</v>
      </c>
      <c r="G177" s="1078"/>
      <c r="H177" s="1079"/>
      <c r="I177" s="1080"/>
      <c r="J177" s="1081">
        <f t="shared" si="5"/>
        <v>0</v>
      </c>
    </row>
    <row r="178" spans="2:10" ht="15.75" customHeight="1">
      <c r="B178" s="959" t="s">
        <v>793</v>
      </c>
      <c r="C178" s="1078"/>
      <c r="D178" s="1079"/>
      <c r="E178" s="1080"/>
      <c r="F178" s="1077">
        <f t="shared" si="4"/>
        <v>0</v>
      </c>
      <c r="G178" s="1078"/>
      <c r="H178" s="1079"/>
      <c r="I178" s="1080"/>
      <c r="J178" s="1081">
        <f t="shared" si="5"/>
        <v>0</v>
      </c>
    </row>
    <row r="179" spans="2:10" ht="15.75" customHeight="1">
      <c r="B179" s="959" t="s">
        <v>794</v>
      </c>
      <c r="C179" s="1078"/>
      <c r="D179" s="1079"/>
      <c r="E179" s="1080"/>
      <c r="F179" s="1077">
        <f t="shared" si="4"/>
        <v>0</v>
      </c>
      <c r="G179" s="1078"/>
      <c r="H179" s="1079"/>
      <c r="I179" s="1080"/>
      <c r="J179" s="1081">
        <f t="shared" si="5"/>
        <v>0</v>
      </c>
    </row>
    <row r="180" spans="2:10" ht="15.75" customHeight="1">
      <c r="B180" s="959" t="s">
        <v>795</v>
      </c>
      <c r="C180" s="1078"/>
      <c r="D180" s="1079"/>
      <c r="E180" s="1080"/>
      <c r="F180" s="1077">
        <f t="shared" si="4"/>
        <v>0</v>
      </c>
      <c r="G180" s="1078"/>
      <c r="H180" s="1079"/>
      <c r="I180" s="1080"/>
      <c r="J180" s="1081">
        <f t="shared" si="5"/>
        <v>0</v>
      </c>
    </row>
    <row r="181" spans="2:10" ht="15.75" customHeight="1">
      <c r="B181" s="959" t="s">
        <v>796</v>
      </c>
      <c r="C181" s="1078"/>
      <c r="D181" s="1079"/>
      <c r="E181" s="1080"/>
      <c r="F181" s="1077">
        <f t="shared" si="4"/>
        <v>0</v>
      </c>
      <c r="G181" s="1078"/>
      <c r="H181" s="1079"/>
      <c r="I181" s="1080"/>
      <c r="J181" s="1081">
        <f t="shared" si="5"/>
        <v>0</v>
      </c>
    </row>
    <row r="182" spans="2:10" ht="15.75" customHeight="1">
      <c r="B182" s="959" t="s">
        <v>797</v>
      </c>
      <c r="C182" s="1078"/>
      <c r="D182" s="1079"/>
      <c r="E182" s="1080"/>
      <c r="F182" s="1077">
        <f t="shared" si="4"/>
        <v>0</v>
      </c>
      <c r="G182" s="1078"/>
      <c r="H182" s="1079"/>
      <c r="I182" s="1080"/>
      <c r="J182" s="1081">
        <f t="shared" si="5"/>
        <v>0</v>
      </c>
    </row>
    <row r="183" spans="2:10" ht="15.75" customHeight="1">
      <c r="B183" s="959" t="s">
        <v>798</v>
      </c>
      <c r="C183" s="1078"/>
      <c r="D183" s="1079"/>
      <c r="E183" s="1080"/>
      <c r="F183" s="1077">
        <f t="shared" si="4"/>
        <v>0</v>
      </c>
      <c r="G183" s="1078"/>
      <c r="H183" s="1079"/>
      <c r="I183" s="1080"/>
      <c r="J183" s="1081">
        <f t="shared" si="5"/>
        <v>0</v>
      </c>
    </row>
    <row r="184" spans="2:10" ht="15.75" customHeight="1">
      <c r="B184" s="959" t="s">
        <v>799</v>
      </c>
      <c r="C184" s="1078"/>
      <c r="D184" s="1079"/>
      <c r="E184" s="1080"/>
      <c r="F184" s="1077">
        <f t="shared" si="4"/>
        <v>0</v>
      </c>
      <c r="G184" s="1078"/>
      <c r="H184" s="1079"/>
      <c r="I184" s="1080"/>
      <c r="J184" s="1081">
        <f t="shared" si="5"/>
        <v>0</v>
      </c>
    </row>
    <row r="185" spans="2:10" ht="15.75" customHeight="1">
      <c r="B185" s="959" t="s">
        <v>800</v>
      </c>
      <c r="C185" s="1078"/>
      <c r="D185" s="1079"/>
      <c r="E185" s="1080"/>
      <c r="F185" s="1077">
        <f t="shared" si="4"/>
        <v>0</v>
      </c>
      <c r="G185" s="1078"/>
      <c r="H185" s="1079"/>
      <c r="I185" s="1080"/>
      <c r="J185" s="1081">
        <f t="shared" si="5"/>
        <v>0</v>
      </c>
    </row>
    <row r="186" spans="2:10" ht="15.75" customHeight="1">
      <c r="B186" s="959" t="s">
        <v>801</v>
      </c>
      <c r="C186" s="1078"/>
      <c r="D186" s="1079"/>
      <c r="E186" s="1080"/>
      <c r="F186" s="1077">
        <f t="shared" si="4"/>
        <v>0</v>
      </c>
      <c r="G186" s="1078"/>
      <c r="H186" s="1079"/>
      <c r="I186" s="1080"/>
      <c r="J186" s="1081">
        <f t="shared" si="5"/>
        <v>0</v>
      </c>
    </row>
    <row r="187" spans="2:10" ht="15.75" customHeight="1">
      <c r="B187" s="959" t="s">
        <v>802</v>
      </c>
      <c r="C187" s="1078"/>
      <c r="D187" s="1079"/>
      <c r="E187" s="1080"/>
      <c r="F187" s="1077">
        <f t="shared" si="4"/>
        <v>0</v>
      </c>
      <c r="G187" s="1078"/>
      <c r="H187" s="1079"/>
      <c r="I187" s="1080"/>
      <c r="J187" s="1081">
        <f t="shared" si="5"/>
        <v>0</v>
      </c>
    </row>
    <row r="188" spans="2:10" ht="15.75" customHeight="1">
      <c r="B188" s="959" t="s">
        <v>803</v>
      </c>
      <c r="C188" s="1078"/>
      <c r="D188" s="1079"/>
      <c r="E188" s="1080"/>
      <c r="F188" s="1077">
        <f t="shared" si="4"/>
        <v>0</v>
      </c>
      <c r="G188" s="1078"/>
      <c r="H188" s="1079"/>
      <c r="I188" s="1080"/>
      <c r="J188" s="1081">
        <f t="shared" si="5"/>
        <v>0</v>
      </c>
    </row>
    <row r="189" spans="2:10" ht="15.75" customHeight="1">
      <c r="B189" s="959" t="s">
        <v>804</v>
      </c>
      <c r="C189" s="1078"/>
      <c r="D189" s="1079"/>
      <c r="E189" s="1080"/>
      <c r="F189" s="1077">
        <f t="shared" si="4"/>
        <v>0</v>
      </c>
      <c r="G189" s="1078"/>
      <c r="H189" s="1079"/>
      <c r="I189" s="1080"/>
      <c r="J189" s="1081">
        <f t="shared" si="5"/>
        <v>0</v>
      </c>
    </row>
    <row r="190" spans="2:10" ht="15.75" customHeight="1">
      <c r="B190" s="959" t="s">
        <v>805</v>
      </c>
      <c r="C190" s="1078"/>
      <c r="D190" s="1079"/>
      <c r="E190" s="1080"/>
      <c r="F190" s="1077">
        <f t="shared" si="4"/>
        <v>0</v>
      </c>
      <c r="G190" s="1078"/>
      <c r="H190" s="1079"/>
      <c r="I190" s="1080"/>
      <c r="J190" s="1081">
        <f t="shared" si="5"/>
        <v>0</v>
      </c>
    </row>
    <row r="191" spans="2:10" ht="15.75" customHeight="1">
      <c r="B191" s="959" t="s">
        <v>806</v>
      </c>
      <c r="C191" s="1078"/>
      <c r="D191" s="1079"/>
      <c r="E191" s="1080"/>
      <c r="F191" s="1077">
        <f t="shared" si="4"/>
        <v>0</v>
      </c>
      <c r="G191" s="1078"/>
      <c r="H191" s="1079"/>
      <c r="I191" s="1080"/>
      <c r="J191" s="1081">
        <f t="shared" si="5"/>
        <v>0</v>
      </c>
    </row>
    <row r="192" spans="2:10" ht="15.75" customHeight="1">
      <c r="B192" s="959" t="s">
        <v>807</v>
      </c>
      <c r="C192" s="1078"/>
      <c r="D192" s="1079"/>
      <c r="E192" s="1080"/>
      <c r="F192" s="1077">
        <f t="shared" si="4"/>
        <v>0</v>
      </c>
      <c r="G192" s="1078"/>
      <c r="H192" s="1079"/>
      <c r="I192" s="1080"/>
      <c r="J192" s="1081">
        <f t="shared" si="5"/>
        <v>0</v>
      </c>
    </row>
    <row r="193" spans="2:10" ht="15.75" customHeight="1">
      <c r="B193" s="959" t="s">
        <v>808</v>
      </c>
      <c r="C193" s="1078"/>
      <c r="D193" s="1079"/>
      <c r="E193" s="1080"/>
      <c r="F193" s="1077">
        <f t="shared" si="4"/>
        <v>0</v>
      </c>
      <c r="G193" s="1078"/>
      <c r="H193" s="1079"/>
      <c r="I193" s="1080"/>
      <c r="J193" s="1081">
        <f t="shared" si="5"/>
        <v>0</v>
      </c>
    </row>
    <row r="194" spans="2:10" ht="15.75" customHeight="1">
      <c r="B194" s="959" t="s">
        <v>809</v>
      </c>
      <c r="C194" s="1078"/>
      <c r="D194" s="1079"/>
      <c r="E194" s="1080"/>
      <c r="F194" s="1077">
        <f t="shared" si="4"/>
        <v>0</v>
      </c>
      <c r="G194" s="1078"/>
      <c r="H194" s="1079"/>
      <c r="I194" s="1080"/>
      <c r="J194" s="1081">
        <f t="shared" si="5"/>
        <v>0</v>
      </c>
    </row>
    <row r="195" spans="2:10" ht="15.75" customHeight="1">
      <c r="B195" s="959" t="s">
        <v>810</v>
      </c>
      <c r="C195" s="1078"/>
      <c r="D195" s="1079"/>
      <c r="E195" s="1080"/>
      <c r="F195" s="1077">
        <f t="shared" si="4"/>
        <v>0</v>
      </c>
      <c r="G195" s="1078"/>
      <c r="H195" s="1079"/>
      <c r="I195" s="1080"/>
      <c r="J195" s="1081">
        <f t="shared" si="5"/>
        <v>0</v>
      </c>
    </row>
    <row r="196" spans="2:10" ht="15.75" customHeight="1">
      <c r="B196" s="959" t="s">
        <v>811</v>
      </c>
      <c r="C196" s="1078"/>
      <c r="D196" s="1079"/>
      <c r="E196" s="1080"/>
      <c r="F196" s="1077">
        <f t="shared" si="4"/>
        <v>0</v>
      </c>
      <c r="G196" s="1078"/>
      <c r="H196" s="1079"/>
      <c r="I196" s="1080"/>
      <c r="J196" s="1081">
        <f t="shared" si="5"/>
        <v>0</v>
      </c>
    </row>
    <row r="197" spans="2:10" ht="15.75" customHeight="1">
      <c r="B197" s="959" t="s">
        <v>812</v>
      </c>
      <c r="C197" s="1078"/>
      <c r="D197" s="1079"/>
      <c r="E197" s="1080"/>
      <c r="F197" s="1077">
        <f t="shared" si="4"/>
        <v>0</v>
      </c>
      <c r="G197" s="1078"/>
      <c r="H197" s="1079"/>
      <c r="I197" s="1080"/>
      <c r="J197" s="1081">
        <f t="shared" si="5"/>
        <v>0</v>
      </c>
    </row>
    <row r="198" spans="2:10" ht="15.75" customHeight="1">
      <c r="B198" s="959" t="s">
        <v>813</v>
      </c>
      <c r="C198" s="1078"/>
      <c r="D198" s="1079"/>
      <c r="E198" s="1080"/>
      <c r="F198" s="1077">
        <f t="shared" si="4"/>
        <v>0</v>
      </c>
      <c r="G198" s="1078"/>
      <c r="H198" s="1079"/>
      <c r="I198" s="1080"/>
      <c r="J198" s="1081">
        <f t="shared" si="5"/>
        <v>0</v>
      </c>
    </row>
    <row r="199" spans="2:10" ht="15.75" customHeight="1">
      <c r="B199" s="959" t="s">
        <v>814</v>
      </c>
      <c r="C199" s="1078"/>
      <c r="D199" s="1079"/>
      <c r="E199" s="1080"/>
      <c r="F199" s="1077">
        <f t="shared" si="4"/>
        <v>0</v>
      </c>
      <c r="G199" s="1078"/>
      <c r="H199" s="1079"/>
      <c r="I199" s="1080"/>
      <c r="J199" s="1081">
        <f t="shared" si="5"/>
        <v>0</v>
      </c>
    </row>
    <row r="200" spans="2:10" ht="15.75" customHeight="1">
      <c r="B200" s="959" t="s">
        <v>815</v>
      </c>
      <c r="C200" s="1078"/>
      <c r="D200" s="1079"/>
      <c r="E200" s="1080"/>
      <c r="F200" s="1077">
        <f t="shared" si="4"/>
        <v>0</v>
      </c>
      <c r="G200" s="1078"/>
      <c r="H200" s="1079"/>
      <c r="I200" s="1080"/>
      <c r="J200" s="1081">
        <f t="shared" si="5"/>
        <v>0</v>
      </c>
    </row>
    <row r="201" spans="2:10" ht="15.75" customHeight="1">
      <c r="B201" s="959" t="s">
        <v>816</v>
      </c>
      <c r="C201" s="1078"/>
      <c r="D201" s="1079"/>
      <c r="E201" s="1080"/>
      <c r="F201" s="1077">
        <f t="shared" si="4"/>
        <v>0</v>
      </c>
      <c r="G201" s="1078"/>
      <c r="H201" s="1079"/>
      <c r="I201" s="1080"/>
      <c r="J201" s="1081">
        <f t="shared" si="5"/>
        <v>0</v>
      </c>
    </row>
    <row r="202" spans="2:10" ht="15.75" customHeight="1">
      <c r="B202" s="959" t="s">
        <v>817</v>
      </c>
      <c r="C202" s="1078"/>
      <c r="D202" s="1079"/>
      <c r="E202" s="1080"/>
      <c r="F202" s="1077">
        <f t="shared" si="4"/>
        <v>0</v>
      </c>
      <c r="G202" s="1078"/>
      <c r="H202" s="1079"/>
      <c r="I202" s="1080"/>
      <c r="J202" s="1081">
        <f t="shared" si="5"/>
        <v>0</v>
      </c>
    </row>
    <row r="203" spans="2:10" ht="15.75" customHeight="1">
      <c r="B203" s="959" t="s">
        <v>818</v>
      </c>
      <c r="C203" s="1078"/>
      <c r="D203" s="1079"/>
      <c r="E203" s="1080"/>
      <c r="F203" s="1077">
        <f t="shared" si="4"/>
        <v>0</v>
      </c>
      <c r="G203" s="1078"/>
      <c r="H203" s="1079"/>
      <c r="I203" s="1080"/>
      <c r="J203" s="1081">
        <f t="shared" si="5"/>
        <v>0</v>
      </c>
    </row>
    <row r="204" spans="2:10" ht="15.75" customHeight="1">
      <c r="B204" s="959" t="s">
        <v>819</v>
      </c>
      <c r="C204" s="1078"/>
      <c r="D204" s="1079"/>
      <c r="E204" s="1080"/>
      <c r="F204" s="1077">
        <f t="shared" ref="F204:F267" si="6">SUM(C204:E204)</f>
        <v>0</v>
      </c>
      <c r="G204" s="1078"/>
      <c r="H204" s="1079"/>
      <c r="I204" s="1080"/>
      <c r="J204" s="1081">
        <f t="shared" ref="J204:J267" si="7">SUM(G204:I204)</f>
        <v>0</v>
      </c>
    </row>
    <row r="205" spans="2:10" ht="15.75" customHeight="1">
      <c r="B205" s="959" t="s">
        <v>820</v>
      </c>
      <c r="C205" s="1078"/>
      <c r="D205" s="1079"/>
      <c r="E205" s="1080"/>
      <c r="F205" s="1077">
        <f t="shared" si="6"/>
        <v>0</v>
      </c>
      <c r="G205" s="1078"/>
      <c r="H205" s="1079"/>
      <c r="I205" s="1080"/>
      <c r="J205" s="1081">
        <f t="shared" si="7"/>
        <v>0</v>
      </c>
    </row>
    <row r="206" spans="2:10" ht="15.75" customHeight="1">
      <c r="B206" s="959" t="s">
        <v>821</v>
      </c>
      <c r="C206" s="1078"/>
      <c r="D206" s="1079"/>
      <c r="E206" s="1080"/>
      <c r="F206" s="1077">
        <f t="shared" si="6"/>
        <v>0</v>
      </c>
      <c r="G206" s="1078"/>
      <c r="H206" s="1079"/>
      <c r="I206" s="1080"/>
      <c r="J206" s="1081">
        <f t="shared" si="7"/>
        <v>0</v>
      </c>
    </row>
    <row r="207" spans="2:10" ht="15.75" customHeight="1">
      <c r="B207" s="959" t="s">
        <v>822</v>
      </c>
      <c r="C207" s="1078"/>
      <c r="D207" s="1079"/>
      <c r="E207" s="1080"/>
      <c r="F207" s="1077">
        <f t="shared" si="6"/>
        <v>0</v>
      </c>
      <c r="G207" s="1078"/>
      <c r="H207" s="1079"/>
      <c r="I207" s="1080"/>
      <c r="J207" s="1081">
        <f t="shared" si="7"/>
        <v>0</v>
      </c>
    </row>
    <row r="208" spans="2:10" ht="15.75" customHeight="1">
      <c r="B208" s="959" t="s">
        <v>823</v>
      </c>
      <c r="C208" s="1078"/>
      <c r="D208" s="1079"/>
      <c r="E208" s="1080"/>
      <c r="F208" s="1077">
        <f t="shared" si="6"/>
        <v>0</v>
      </c>
      <c r="G208" s="1078"/>
      <c r="H208" s="1079"/>
      <c r="I208" s="1080"/>
      <c r="J208" s="1081">
        <f t="shared" si="7"/>
        <v>0</v>
      </c>
    </row>
    <row r="209" spans="2:10" ht="15.75" customHeight="1">
      <c r="B209" s="959" t="s">
        <v>824</v>
      </c>
      <c r="C209" s="1078"/>
      <c r="D209" s="1079"/>
      <c r="E209" s="1080"/>
      <c r="F209" s="1077">
        <f t="shared" si="6"/>
        <v>0</v>
      </c>
      <c r="G209" s="1078"/>
      <c r="H209" s="1079"/>
      <c r="I209" s="1080"/>
      <c r="J209" s="1081">
        <f t="shared" si="7"/>
        <v>0</v>
      </c>
    </row>
    <row r="210" spans="2:10" ht="15.75" customHeight="1">
      <c r="B210" s="959" t="s">
        <v>825</v>
      </c>
      <c r="C210" s="1078"/>
      <c r="D210" s="1079"/>
      <c r="E210" s="1080"/>
      <c r="F210" s="1077">
        <f t="shared" si="6"/>
        <v>0</v>
      </c>
      <c r="G210" s="1078"/>
      <c r="H210" s="1079"/>
      <c r="I210" s="1080"/>
      <c r="J210" s="1081">
        <f t="shared" si="7"/>
        <v>0</v>
      </c>
    </row>
    <row r="211" spans="2:10" ht="15.75" customHeight="1">
      <c r="B211" s="959" t="s">
        <v>826</v>
      </c>
      <c r="C211" s="1078"/>
      <c r="D211" s="1079"/>
      <c r="E211" s="1080"/>
      <c r="F211" s="1077">
        <f t="shared" si="6"/>
        <v>0</v>
      </c>
      <c r="G211" s="1078"/>
      <c r="H211" s="1079"/>
      <c r="I211" s="1080"/>
      <c r="J211" s="1081">
        <f t="shared" si="7"/>
        <v>0</v>
      </c>
    </row>
    <row r="212" spans="2:10" ht="15.75" customHeight="1">
      <c r="B212" s="959" t="s">
        <v>827</v>
      </c>
      <c r="C212" s="1078"/>
      <c r="D212" s="1079"/>
      <c r="E212" s="1080"/>
      <c r="F212" s="1077">
        <f t="shared" si="6"/>
        <v>0</v>
      </c>
      <c r="G212" s="1078"/>
      <c r="H212" s="1079"/>
      <c r="I212" s="1080"/>
      <c r="J212" s="1081">
        <f t="shared" si="7"/>
        <v>0</v>
      </c>
    </row>
    <row r="213" spans="2:10" ht="15.75" customHeight="1">
      <c r="B213" s="959" t="s">
        <v>828</v>
      </c>
      <c r="C213" s="1078"/>
      <c r="D213" s="1079"/>
      <c r="E213" s="1080"/>
      <c r="F213" s="1077">
        <f t="shared" si="6"/>
        <v>0</v>
      </c>
      <c r="G213" s="1078"/>
      <c r="H213" s="1079"/>
      <c r="I213" s="1080"/>
      <c r="J213" s="1081">
        <f t="shared" si="7"/>
        <v>0</v>
      </c>
    </row>
    <row r="214" spans="2:10" ht="15.75" customHeight="1">
      <c r="B214" s="959" t="s">
        <v>829</v>
      </c>
      <c r="C214" s="1078"/>
      <c r="D214" s="1079"/>
      <c r="E214" s="1080"/>
      <c r="F214" s="1077">
        <f t="shared" si="6"/>
        <v>0</v>
      </c>
      <c r="G214" s="1078"/>
      <c r="H214" s="1079"/>
      <c r="I214" s="1080"/>
      <c r="J214" s="1081">
        <f t="shared" si="7"/>
        <v>0</v>
      </c>
    </row>
    <row r="215" spans="2:10" ht="15.75" customHeight="1">
      <c r="B215" s="959" t="s">
        <v>830</v>
      </c>
      <c r="C215" s="1078"/>
      <c r="D215" s="1079"/>
      <c r="E215" s="1080"/>
      <c r="F215" s="1077">
        <f t="shared" si="6"/>
        <v>0</v>
      </c>
      <c r="G215" s="1078"/>
      <c r="H215" s="1079"/>
      <c r="I215" s="1080"/>
      <c r="J215" s="1081">
        <f t="shared" si="7"/>
        <v>0</v>
      </c>
    </row>
    <row r="216" spans="2:10" ht="15.75" customHeight="1">
      <c r="B216" s="959" t="s">
        <v>831</v>
      </c>
      <c r="C216" s="1078"/>
      <c r="D216" s="1079"/>
      <c r="E216" s="1080"/>
      <c r="F216" s="1077">
        <f t="shared" si="6"/>
        <v>0</v>
      </c>
      <c r="G216" s="1078"/>
      <c r="H216" s="1079"/>
      <c r="I216" s="1080"/>
      <c r="J216" s="1081">
        <f t="shared" si="7"/>
        <v>0</v>
      </c>
    </row>
    <row r="217" spans="2:10" ht="15.75" customHeight="1">
      <c r="B217" s="959" t="s">
        <v>832</v>
      </c>
      <c r="C217" s="1078"/>
      <c r="D217" s="1079"/>
      <c r="E217" s="1080"/>
      <c r="F217" s="1077">
        <f t="shared" si="6"/>
        <v>0</v>
      </c>
      <c r="G217" s="1078"/>
      <c r="H217" s="1079"/>
      <c r="I217" s="1080"/>
      <c r="J217" s="1081">
        <f t="shared" si="7"/>
        <v>0</v>
      </c>
    </row>
    <row r="218" spans="2:10" ht="15.75" customHeight="1">
      <c r="B218" s="959" t="s">
        <v>833</v>
      </c>
      <c r="C218" s="1078"/>
      <c r="D218" s="1079"/>
      <c r="E218" s="1080"/>
      <c r="F218" s="1077">
        <f t="shared" si="6"/>
        <v>0</v>
      </c>
      <c r="G218" s="1078"/>
      <c r="H218" s="1079"/>
      <c r="I218" s="1080"/>
      <c r="J218" s="1081">
        <f t="shared" si="7"/>
        <v>0</v>
      </c>
    </row>
    <row r="219" spans="2:10" ht="15.75" customHeight="1">
      <c r="B219" s="959" t="s">
        <v>834</v>
      </c>
      <c r="C219" s="1078"/>
      <c r="D219" s="1079"/>
      <c r="E219" s="1080"/>
      <c r="F219" s="1077">
        <f t="shared" si="6"/>
        <v>0</v>
      </c>
      <c r="G219" s="1078"/>
      <c r="H219" s="1079"/>
      <c r="I219" s="1080"/>
      <c r="J219" s="1081">
        <f t="shared" si="7"/>
        <v>0</v>
      </c>
    </row>
    <row r="220" spans="2:10" ht="15.75" customHeight="1">
      <c r="B220" s="959" t="s">
        <v>835</v>
      </c>
      <c r="C220" s="1078"/>
      <c r="D220" s="1079"/>
      <c r="E220" s="1080"/>
      <c r="F220" s="1077">
        <f t="shared" si="6"/>
        <v>0</v>
      </c>
      <c r="G220" s="1078"/>
      <c r="H220" s="1079"/>
      <c r="I220" s="1080"/>
      <c r="J220" s="1081">
        <f t="shared" si="7"/>
        <v>0</v>
      </c>
    </row>
    <row r="221" spans="2:10" ht="15.75" customHeight="1">
      <c r="B221" s="959" t="s">
        <v>836</v>
      </c>
      <c r="C221" s="1078"/>
      <c r="D221" s="1079"/>
      <c r="E221" s="1080"/>
      <c r="F221" s="1077">
        <f t="shared" si="6"/>
        <v>0</v>
      </c>
      <c r="G221" s="1078"/>
      <c r="H221" s="1079"/>
      <c r="I221" s="1080"/>
      <c r="J221" s="1081">
        <f t="shared" si="7"/>
        <v>0</v>
      </c>
    </row>
    <row r="222" spans="2:10" ht="15.75" customHeight="1">
      <c r="B222" s="959" t="s">
        <v>837</v>
      </c>
      <c r="C222" s="1078"/>
      <c r="D222" s="1079"/>
      <c r="E222" s="1080"/>
      <c r="F222" s="1077">
        <f t="shared" si="6"/>
        <v>0</v>
      </c>
      <c r="G222" s="1078"/>
      <c r="H222" s="1079"/>
      <c r="I222" s="1080"/>
      <c r="J222" s="1081">
        <f t="shared" si="7"/>
        <v>0</v>
      </c>
    </row>
    <row r="223" spans="2:10" ht="15.75" customHeight="1">
      <c r="B223" s="959" t="s">
        <v>838</v>
      </c>
      <c r="C223" s="1078"/>
      <c r="D223" s="1079"/>
      <c r="E223" s="1080"/>
      <c r="F223" s="1077">
        <f t="shared" si="6"/>
        <v>0</v>
      </c>
      <c r="G223" s="1078"/>
      <c r="H223" s="1079"/>
      <c r="I223" s="1080"/>
      <c r="J223" s="1081">
        <f t="shared" si="7"/>
        <v>0</v>
      </c>
    </row>
    <row r="224" spans="2:10" ht="15.75" customHeight="1">
      <c r="B224" s="959" t="s">
        <v>839</v>
      </c>
      <c r="C224" s="1078"/>
      <c r="D224" s="1079"/>
      <c r="E224" s="1080"/>
      <c r="F224" s="1077">
        <f t="shared" si="6"/>
        <v>0</v>
      </c>
      <c r="G224" s="1078"/>
      <c r="H224" s="1079"/>
      <c r="I224" s="1080"/>
      <c r="J224" s="1081">
        <f t="shared" si="7"/>
        <v>0</v>
      </c>
    </row>
    <row r="225" spans="2:10" ht="15.75" customHeight="1">
      <c r="B225" s="959" t="s">
        <v>840</v>
      </c>
      <c r="C225" s="1078"/>
      <c r="D225" s="1079"/>
      <c r="E225" s="1080"/>
      <c r="F225" s="1077">
        <f t="shared" si="6"/>
        <v>0</v>
      </c>
      <c r="G225" s="1078"/>
      <c r="H225" s="1079"/>
      <c r="I225" s="1080"/>
      <c r="J225" s="1081">
        <f t="shared" si="7"/>
        <v>0</v>
      </c>
    </row>
    <row r="226" spans="2:10" ht="15.75" customHeight="1">
      <c r="B226" s="959" t="s">
        <v>841</v>
      </c>
      <c r="C226" s="1078"/>
      <c r="D226" s="1079"/>
      <c r="E226" s="1080"/>
      <c r="F226" s="1077">
        <f t="shared" si="6"/>
        <v>0</v>
      </c>
      <c r="G226" s="1078"/>
      <c r="H226" s="1079"/>
      <c r="I226" s="1080"/>
      <c r="J226" s="1081">
        <f t="shared" si="7"/>
        <v>0</v>
      </c>
    </row>
    <row r="227" spans="2:10" ht="15.75" customHeight="1">
      <c r="B227" s="959" t="s">
        <v>842</v>
      </c>
      <c r="C227" s="1078"/>
      <c r="D227" s="1079"/>
      <c r="E227" s="1080"/>
      <c r="F227" s="1077">
        <f t="shared" si="6"/>
        <v>0</v>
      </c>
      <c r="G227" s="1078"/>
      <c r="H227" s="1079"/>
      <c r="I227" s="1080"/>
      <c r="J227" s="1081">
        <f t="shared" si="7"/>
        <v>0</v>
      </c>
    </row>
    <row r="228" spans="2:10" ht="15.75" customHeight="1">
      <c r="B228" s="959" t="s">
        <v>843</v>
      </c>
      <c r="C228" s="1078"/>
      <c r="D228" s="1079"/>
      <c r="E228" s="1080"/>
      <c r="F228" s="1077">
        <f t="shared" si="6"/>
        <v>0</v>
      </c>
      <c r="G228" s="1078"/>
      <c r="H228" s="1079"/>
      <c r="I228" s="1080"/>
      <c r="J228" s="1081">
        <f t="shared" si="7"/>
        <v>0</v>
      </c>
    </row>
    <row r="229" spans="2:10" ht="15.75" customHeight="1">
      <c r="B229" s="959" t="s">
        <v>844</v>
      </c>
      <c r="C229" s="1078"/>
      <c r="D229" s="1079"/>
      <c r="E229" s="1080"/>
      <c r="F229" s="1077">
        <f t="shared" si="6"/>
        <v>0</v>
      </c>
      <c r="G229" s="1078"/>
      <c r="H229" s="1079"/>
      <c r="I229" s="1080"/>
      <c r="J229" s="1081">
        <f t="shared" si="7"/>
        <v>0</v>
      </c>
    </row>
    <row r="230" spans="2:10" ht="15.75" customHeight="1">
      <c r="B230" s="959" t="s">
        <v>845</v>
      </c>
      <c r="C230" s="1078"/>
      <c r="D230" s="1079"/>
      <c r="E230" s="1080"/>
      <c r="F230" s="1077">
        <f t="shared" si="6"/>
        <v>0</v>
      </c>
      <c r="G230" s="1078"/>
      <c r="H230" s="1079"/>
      <c r="I230" s="1080"/>
      <c r="J230" s="1081">
        <f t="shared" si="7"/>
        <v>0</v>
      </c>
    </row>
    <row r="231" spans="2:10" ht="15.75" customHeight="1">
      <c r="B231" s="959" t="s">
        <v>846</v>
      </c>
      <c r="C231" s="1078"/>
      <c r="D231" s="1079"/>
      <c r="E231" s="1080"/>
      <c r="F231" s="1077">
        <f t="shared" si="6"/>
        <v>0</v>
      </c>
      <c r="G231" s="1078"/>
      <c r="H231" s="1079"/>
      <c r="I231" s="1080"/>
      <c r="J231" s="1081">
        <f t="shared" si="7"/>
        <v>0</v>
      </c>
    </row>
    <row r="232" spans="2:10" ht="15.75" customHeight="1">
      <c r="B232" s="959" t="s">
        <v>847</v>
      </c>
      <c r="C232" s="1078"/>
      <c r="D232" s="1079"/>
      <c r="E232" s="1080"/>
      <c r="F232" s="1077">
        <f t="shared" si="6"/>
        <v>0</v>
      </c>
      <c r="G232" s="1078"/>
      <c r="H232" s="1079"/>
      <c r="I232" s="1080"/>
      <c r="J232" s="1081">
        <f t="shared" si="7"/>
        <v>0</v>
      </c>
    </row>
    <row r="233" spans="2:10" ht="15.75" customHeight="1">
      <c r="B233" s="959" t="s">
        <v>848</v>
      </c>
      <c r="C233" s="1078"/>
      <c r="D233" s="1079"/>
      <c r="E233" s="1080"/>
      <c r="F233" s="1077">
        <f t="shared" si="6"/>
        <v>0</v>
      </c>
      <c r="G233" s="1078"/>
      <c r="H233" s="1079"/>
      <c r="I233" s="1080"/>
      <c r="J233" s="1081">
        <f t="shared" si="7"/>
        <v>0</v>
      </c>
    </row>
    <row r="234" spans="2:10" ht="15.75" customHeight="1">
      <c r="B234" s="959" t="s">
        <v>849</v>
      </c>
      <c r="C234" s="1078"/>
      <c r="D234" s="1079"/>
      <c r="E234" s="1080"/>
      <c r="F234" s="1077">
        <f t="shared" si="6"/>
        <v>0</v>
      </c>
      <c r="G234" s="1078"/>
      <c r="H234" s="1079"/>
      <c r="I234" s="1080"/>
      <c r="J234" s="1081">
        <f t="shared" si="7"/>
        <v>0</v>
      </c>
    </row>
    <row r="235" spans="2:10" ht="15.75" customHeight="1">
      <c r="B235" s="959" t="s">
        <v>850</v>
      </c>
      <c r="C235" s="1078"/>
      <c r="D235" s="1079"/>
      <c r="E235" s="1080"/>
      <c r="F235" s="1077">
        <f t="shared" si="6"/>
        <v>0</v>
      </c>
      <c r="G235" s="1078"/>
      <c r="H235" s="1079"/>
      <c r="I235" s="1080"/>
      <c r="J235" s="1081">
        <f t="shared" si="7"/>
        <v>0</v>
      </c>
    </row>
    <row r="236" spans="2:10" ht="15.75" customHeight="1">
      <c r="B236" s="959" t="s">
        <v>851</v>
      </c>
      <c r="C236" s="1078"/>
      <c r="D236" s="1079"/>
      <c r="E236" s="1080"/>
      <c r="F236" s="1077">
        <f t="shared" si="6"/>
        <v>0</v>
      </c>
      <c r="G236" s="1078"/>
      <c r="H236" s="1079"/>
      <c r="I236" s="1080"/>
      <c r="J236" s="1081">
        <f t="shared" si="7"/>
        <v>0</v>
      </c>
    </row>
    <row r="237" spans="2:10" ht="15.75" customHeight="1">
      <c r="B237" s="959" t="s">
        <v>852</v>
      </c>
      <c r="C237" s="1078"/>
      <c r="D237" s="1079"/>
      <c r="E237" s="1080"/>
      <c r="F237" s="1077">
        <f t="shared" si="6"/>
        <v>0</v>
      </c>
      <c r="G237" s="1078"/>
      <c r="H237" s="1079"/>
      <c r="I237" s="1080"/>
      <c r="J237" s="1081">
        <f t="shared" si="7"/>
        <v>0</v>
      </c>
    </row>
    <row r="238" spans="2:10" ht="15.75" customHeight="1">
      <c r="B238" s="959" t="s">
        <v>853</v>
      </c>
      <c r="C238" s="1078"/>
      <c r="D238" s="1079"/>
      <c r="E238" s="1080"/>
      <c r="F238" s="1077">
        <f t="shared" si="6"/>
        <v>0</v>
      </c>
      <c r="G238" s="1078"/>
      <c r="H238" s="1079"/>
      <c r="I238" s="1080"/>
      <c r="J238" s="1081">
        <f t="shared" si="7"/>
        <v>0</v>
      </c>
    </row>
    <row r="239" spans="2:10" ht="15.75" customHeight="1">
      <c r="B239" s="959" t="s">
        <v>854</v>
      </c>
      <c r="C239" s="1078"/>
      <c r="D239" s="1079"/>
      <c r="E239" s="1080"/>
      <c r="F239" s="1077">
        <f t="shared" si="6"/>
        <v>0</v>
      </c>
      <c r="G239" s="1078"/>
      <c r="H239" s="1079"/>
      <c r="I239" s="1080"/>
      <c r="J239" s="1081">
        <f t="shared" si="7"/>
        <v>0</v>
      </c>
    </row>
    <row r="240" spans="2:10" ht="15.75" customHeight="1">
      <c r="B240" s="959" t="s">
        <v>855</v>
      </c>
      <c r="C240" s="1078"/>
      <c r="D240" s="1079"/>
      <c r="E240" s="1080"/>
      <c r="F240" s="1077">
        <f t="shared" si="6"/>
        <v>0</v>
      </c>
      <c r="G240" s="1078"/>
      <c r="H240" s="1079"/>
      <c r="I240" s="1080"/>
      <c r="J240" s="1081">
        <f t="shared" si="7"/>
        <v>0</v>
      </c>
    </row>
    <row r="241" spans="2:10" ht="15.75" customHeight="1">
      <c r="B241" s="959" t="s">
        <v>856</v>
      </c>
      <c r="C241" s="1078"/>
      <c r="D241" s="1079"/>
      <c r="E241" s="1080"/>
      <c r="F241" s="1077">
        <f t="shared" si="6"/>
        <v>0</v>
      </c>
      <c r="G241" s="1078"/>
      <c r="H241" s="1079"/>
      <c r="I241" s="1080"/>
      <c r="J241" s="1081">
        <f t="shared" si="7"/>
        <v>0</v>
      </c>
    </row>
    <row r="242" spans="2:10" ht="15.75" customHeight="1">
      <c r="B242" s="959" t="s">
        <v>857</v>
      </c>
      <c r="C242" s="1078"/>
      <c r="D242" s="1079"/>
      <c r="E242" s="1080"/>
      <c r="F242" s="1077">
        <f t="shared" si="6"/>
        <v>0</v>
      </c>
      <c r="G242" s="1078"/>
      <c r="H242" s="1079"/>
      <c r="I242" s="1080"/>
      <c r="J242" s="1081">
        <f t="shared" si="7"/>
        <v>0</v>
      </c>
    </row>
    <row r="243" spans="2:10" ht="15.75" customHeight="1">
      <c r="B243" s="959" t="s">
        <v>858</v>
      </c>
      <c r="C243" s="1078"/>
      <c r="D243" s="1079"/>
      <c r="E243" s="1080"/>
      <c r="F243" s="1077">
        <f t="shared" si="6"/>
        <v>0</v>
      </c>
      <c r="G243" s="1078"/>
      <c r="H243" s="1079"/>
      <c r="I243" s="1080"/>
      <c r="J243" s="1081">
        <f t="shared" si="7"/>
        <v>0</v>
      </c>
    </row>
    <row r="244" spans="2:10" ht="15.75" customHeight="1">
      <c r="B244" s="959" t="s">
        <v>859</v>
      </c>
      <c r="C244" s="1078"/>
      <c r="D244" s="1079"/>
      <c r="E244" s="1080"/>
      <c r="F244" s="1077">
        <f t="shared" si="6"/>
        <v>0</v>
      </c>
      <c r="G244" s="1078"/>
      <c r="H244" s="1079"/>
      <c r="I244" s="1080"/>
      <c r="J244" s="1081">
        <f t="shared" si="7"/>
        <v>0</v>
      </c>
    </row>
    <row r="245" spans="2:10" ht="15.75" customHeight="1">
      <c r="B245" s="959" t="s">
        <v>860</v>
      </c>
      <c r="C245" s="1078"/>
      <c r="D245" s="1079"/>
      <c r="E245" s="1080"/>
      <c r="F245" s="1077">
        <f t="shared" si="6"/>
        <v>0</v>
      </c>
      <c r="G245" s="1078"/>
      <c r="H245" s="1079"/>
      <c r="I245" s="1080"/>
      <c r="J245" s="1081">
        <f t="shared" si="7"/>
        <v>0</v>
      </c>
    </row>
    <row r="246" spans="2:10" ht="15.75" customHeight="1">
      <c r="B246" s="959" t="s">
        <v>861</v>
      </c>
      <c r="C246" s="1078"/>
      <c r="D246" s="1079"/>
      <c r="E246" s="1080"/>
      <c r="F246" s="1077">
        <f t="shared" si="6"/>
        <v>0</v>
      </c>
      <c r="G246" s="1078"/>
      <c r="H246" s="1079"/>
      <c r="I246" s="1080"/>
      <c r="J246" s="1081">
        <f t="shared" si="7"/>
        <v>0</v>
      </c>
    </row>
    <row r="247" spans="2:10" ht="15.75" customHeight="1">
      <c r="B247" s="959" t="s">
        <v>862</v>
      </c>
      <c r="C247" s="1078"/>
      <c r="D247" s="1079"/>
      <c r="E247" s="1080"/>
      <c r="F247" s="1077">
        <f t="shared" si="6"/>
        <v>0</v>
      </c>
      <c r="G247" s="1078"/>
      <c r="H247" s="1079"/>
      <c r="I247" s="1080"/>
      <c r="J247" s="1081">
        <f t="shared" si="7"/>
        <v>0</v>
      </c>
    </row>
    <row r="248" spans="2:10" ht="15.75" customHeight="1">
      <c r="B248" s="959" t="s">
        <v>863</v>
      </c>
      <c r="C248" s="1078"/>
      <c r="D248" s="1079"/>
      <c r="E248" s="1080"/>
      <c r="F248" s="1077">
        <f t="shared" si="6"/>
        <v>0</v>
      </c>
      <c r="G248" s="1078"/>
      <c r="H248" s="1079"/>
      <c r="I248" s="1080"/>
      <c r="J248" s="1081">
        <f t="shared" si="7"/>
        <v>0</v>
      </c>
    </row>
    <row r="249" spans="2:10" ht="15.75" customHeight="1">
      <c r="B249" s="959" t="s">
        <v>864</v>
      </c>
      <c r="C249" s="1078"/>
      <c r="D249" s="1079"/>
      <c r="E249" s="1080"/>
      <c r="F249" s="1077">
        <f t="shared" si="6"/>
        <v>0</v>
      </c>
      <c r="G249" s="1078"/>
      <c r="H249" s="1079"/>
      <c r="I249" s="1080"/>
      <c r="J249" s="1081">
        <f t="shared" si="7"/>
        <v>0</v>
      </c>
    </row>
    <row r="250" spans="2:10" ht="15.75" customHeight="1">
      <c r="B250" s="959" t="s">
        <v>865</v>
      </c>
      <c r="C250" s="1078"/>
      <c r="D250" s="1079"/>
      <c r="E250" s="1080"/>
      <c r="F250" s="1077">
        <f t="shared" si="6"/>
        <v>0</v>
      </c>
      <c r="G250" s="1078"/>
      <c r="H250" s="1079"/>
      <c r="I250" s="1080"/>
      <c r="J250" s="1081">
        <f t="shared" si="7"/>
        <v>0</v>
      </c>
    </row>
    <row r="251" spans="2:10" ht="15.75" customHeight="1">
      <c r="B251" s="959" t="s">
        <v>866</v>
      </c>
      <c r="C251" s="1078"/>
      <c r="D251" s="1079"/>
      <c r="E251" s="1080"/>
      <c r="F251" s="1077">
        <f t="shared" si="6"/>
        <v>0</v>
      </c>
      <c r="G251" s="1078"/>
      <c r="H251" s="1079"/>
      <c r="I251" s="1080"/>
      <c r="J251" s="1081">
        <f t="shared" si="7"/>
        <v>0</v>
      </c>
    </row>
    <row r="252" spans="2:10" ht="15.75" customHeight="1">
      <c r="B252" s="959" t="s">
        <v>867</v>
      </c>
      <c r="C252" s="1078"/>
      <c r="D252" s="1079"/>
      <c r="E252" s="1080"/>
      <c r="F252" s="1077">
        <f t="shared" si="6"/>
        <v>0</v>
      </c>
      <c r="G252" s="1078"/>
      <c r="H252" s="1079"/>
      <c r="I252" s="1080"/>
      <c r="J252" s="1081">
        <f t="shared" si="7"/>
        <v>0</v>
      </c>
    </row>
    <row r="253" spans="2:10" ht="15.75" customHeight="1">
      <c r="B253" s="959" t="s">
        <v>868</v>
      </c>
      <c r="C253" s="1078"/>
      <c r="D253" s="1079"/>
      <c r="E253" s="1080"/>
      <c r="F253" s="1077">
        <f t="shared" si="6"/>
        <v>0</v>
      </c>
      <c r="G253" s="1078"/>
      <c r="H253" s="1079"/>
      <c r="I253" s="1080"/>
      <c r="J253" s="1081">
        <f t="shared" si="7"/>
        <v>0</v>
      </c>
    </row>
    <row r="254" spans="2:10" ht="15.75" customHeight="1">
      <c r="B254" s="959" t="s">
        <v>869</v>
      </c>
      <c r="C254" s="1078"/>
      <c r="D254" s="1079"/>
      <c r="E254" s="1080"/>
      <c r="F254" s="1077">
        <f t="shared" si="6"/>
        <v>0</v>
      </c>
      <c r="G254" s="1078"/>
      <c r="H254" s="1079"/>
      <c r="I254" s="1080"/>
      <c r="J254" s="1081">
        <f t="shared" si="7"/>
        <v>0</v>
      </c>
    </row>
    <row r="255" spans="2:10" ht="15.75" customHeight="1">
      <c r="B255" s="959" t="s">
        <v>870</v>
      </c>
      <c r="C255" s="1078"/>
      <c r="D255" s="1079"/>
      <c r="E255" s="1080"/>
      <c r="F255" s="1077">
        <f t="shared" si="6"/>
        <v>0</v>
      </c>
      <c r="G255" s="1078"/>
      <c r="H255" s="1079"/>
      <c r="I255" s="1080"/>
      <c r="J255" s="1081">
        <f t="shared" si="7"/>
        <v>0</v>
      </c>
    </row>
    <row r="256" spans="2:10" ht="15.75" customHeight="1">
      <c r="B256" s="959" t="s">
        <v>871</v>
      </c>
      <c r="C256" s="1078"/>
      <c r="D256" s="1079"/>
      <c r="E256" s="1080"/>
      <c r="F256" s="1077">
        <f t="shared" si="6"/>
        <v>0</v>
      </c>
      <c r="G256" s="1078"/>
      <c r="H256" s="1079"/>
      <c r="I256" s="1080"/>
      <c r="J256" s="1081">
        <f t="shared" si="7"/>
        <v>0</v>
      </c>
    </row>
    <row r="257" spans="2:10" ht="15.75" customHeight="1">
      <c r="B257" s="959" t="s">
        <v>872</v>
      </c>
      <c r="C257" s="1078"/>
      <c r="D257" s="1079"/>
      <c r="E257" s="1080"/>
      <c r="F257" s="1077">
        <f t="shared" si="6"/>
        <v>0</v>
      </c>
      <c r="G257" s="1078"/>
      <c r="H257" s="1079"/>
      <c r="I257" s="1080"/>
      <c r="J257" s="1081">
        <f t="shared" si="7"/>
        <v>0</v>
      </c>
    </row>
    <row r="258" spans="2:10" ht="15.75" customHeight="1">
      <c r="B258" s="959" t="s">
        <v>873</v>
      </c>
      <c r="C258" s="1078"/>
      <c r="D258" s="1079"/>
      <c r="E258" s="1080"/>
      <c r="F258" s="1077">
        <f t="shared" si="6"/>
        <v>0</v>
      </c>
      <c r="G258" s="1078"/>
      <c r="H258" s="1079"/>
      <c r="I258" s="1080"/>
      <c r="J258" s="1081">
        <f t="shared" si="7"/>
        <v>0</v>
      </c>
    </row>
    <row r="259" spans="2:10" ht="15.75" customHeight="1">
      <c r="B259" s="959" t="s">
        <v>874</v>
      </c>
      <c r="C259" s="1078"/>
      <c r="D259" s="1079"/>
      <c r="E259" s="1080"/>
      <c r="F259" s="1077">
        <f t="shared" si="6"/>
        <v>0</v>
      </c>
      <c r="G259" s="1078"/>
      <c r="H259" s="1079"/>
      <c r="I259" s="1080"/>
      <c r="J259" s="1081">
        <f t="shared" si="7"/>
        <v>0</v>
      </c>
    </row>
    <row r="260" spans="2:10" ht="15.75" customHeight="1">
      <c r="B260" s="959" t="s">
        <v>875</v>
      </c>
      <c r="C260" s="1078"/>
      <c r="D260" s="1079"/>
      <c r="E260" s="1080"/>
      <c r="F260" s="1077">
        <f t="shared" si="6"/>
        <v>0</v>
      </c>
      <c r="G260" s="1078"/>
      <c r="H260" s="1079"/>
      <c r="I260" s="1080"/>
      <c r="J260" s="1081">
        <f t="shared" si="7"/>
        <v>0</v>
      </c>
    </row>
    <row r="261" spans="2:10" ht="15.75" customHeight="1">
      <c r="B261" s="959" t="s">
        <v>876</v>
      </c>
      <c r="C261" s="1078"/>
      <c r="D261" s="1079"/>
      <c r="E261" s="1080"/>
      <c r="F261" s="1077">
        <f t="shared" si="6"/>
        <v>0</v>
      </c>
      <c r="G261" s="1078"/>
      <c r="H261" s="1079"/>
      <c r="I261" s="1080"/>
      <c r="J261" s="1081">
        <f t="shared" si="7"/>
        <v>0</v>
      </c>
    </row>
    <row r="262" spans="2:10" ht="15.75" customHeight="1">
      <c r="B262" s="959" t="s">
        <v>877</v>
      </c>
      <c r="C262" s="1078"/>
      <c r="D262" s="1079"/>
      <c r="E262" s="1080"/>
      <c r="F262" s="1077">
        <f t="shared" si="6"/>
        <v>0</v>
      </c>
      <c r="G262" s="1078"/>
      <c r="H262" s="1079"/>
      <c r="I262" s="1080"/>
      <c r="J262" s="1081">
        <f t="shared" si="7"/>
        <v>0</v>
      </c>
    </row>
    <row r="263" spans="2:10" ht="15.75" customHeight="1">
      <c r="B263" s="959" t="s">
        <v>878</v>
      </c>
      <c r="C263" s="1078"/>
      <c r="D263" s="1079"/>
      <c r="E263" s="1080"/>
      <c r="F263" s="1077">
        <f t="shared" si="6"/>
        <v>0</v>
      </c>
      <c r="G263" s="1078"/>
      <c r="H263" s="1079"/>
      <c r="I263" s="1080"/>
      <c r="J263" s="1081">
        <f t="shared" si="7"/>
        <v>0</v>
      </c>
    </row>
    <row r="264" spans="2:10" ht="15.75" customHeight="1">
      <c r="B264" s="959" t="s">
        <v>879</v>
      </c>
      <c r="C264" s="1078"/>
      <c r="D264" s="1079"/>
      <c r="E264" s="1080"/>
      <c r="F264" s="1077">
        <f t="shared" si="6"/>
        <v>0</v>
      </c>
      <c r="G264" s="1078"/>
      <c r="H264" s="1079"/>
      <c r="I264" s="1080"/>
      <c r="J264" s="1081">
        <f t="shared" si="7"/>
        <v>0</v>
      </c>
    </row>
    <row r="265" spans="2:10" ht="15.75" customHeight="1">
      <c r="B265" s="959" t="s">
        <v>880</v>
      </c>
      <c r="C265" s="1078"/>
      <c r="D265" s="1079"/>
      <c r="E265" s="1080"/>
      <c r="F265" s="1077">
        <f t="shared" si="6"/>
        <v>0</v>
      </c>
      <c r="G265" s="1078"/>
      <c r="H265" s="1079"/>
      <c r="I265" s="1080"/>
      <c r="J265" s="1081">
        <f t="shared" si="7"/>
        <v>0</v>
      </c>
    </row>
    <row r="266" spans="2:10" ht="15.75" customHeight="1">
      <c r="B266" s="959" t="s">
        <v>881</v>
      </c>
      <c r="C266" s="1078"/>
      <c r="D266" s="1079"/>
      <c r="E266" s="1080"/>
      <c r="F266" s="1077">
        <f t="shared" si="6"/>
        <v>0</v>
      </c>
      <c r="G266" s="1078"/>
      <c r="H266" s="1079"/>
      <c r="I266" s="1080"/>
      <c r="J266" s="1081">
        <f t="shared" si="7"/>
        <v>0</v>
      </c>
    </row>
    <row r="267" spans="2:10" ht="15.75" customHeight="1">
      <c r="B267" s="959" t="s">
        <v>882</v>
      </c>
      <c r="C267" s="1078"/>
      <c r="D267" s="1079"/>
      <c r="E267" s="1080"/>
      <c r="F267" s="1077">
        <f t="shared" si="6"/>
        <v>0</v>
      </c>
      <c r="G267" s="1078"/>
      <c r="H267" s="1079"/>
      <c r="I267" s="1080"/>
      <c r="J267" s="1081">
        <f t="shared" si="7"/>
        <v>0</v>
      </c>
    </row>
    <row r="268" spans="2:10" ht="15.75" customHeight="1">
      <c r="B268" s="959" t="s">
        <v>883</v>
      </c>
      <c r="C268" s="1078"/>
      <c r="D268" s="1079"/>
      <c r="E268" s="1080"/>
      <c r="F268" s="1077">
        <f t="shared" ref="F268:F331" si="8">SUM(C268:E268)</f>
        <v>0</v>
      </c>
      <c r="G268" s="1078"/>
      <c r="H268" s="1079"/>
      <c r="I268" s="1080"/>
      <c r="J268" s="1081">
        <f t="shared" ref="J268:J331" si="9">SUM(G268:I268)</f>
        <v>0</v>
      </c>
    </row>
    <row r="269" spans="2:10" ht="15.75" customHeight="1">
      <c r="B269" s="959" t="s">
        <v>884</v>
      </c>
      <c r="C269" s="1078"/>
      <c r="D269" s="1079"/>
      <c r="E269" s="1080"/>
      <c r="F269" s="1077">
        <f t="shared" si="8"/>
        <v>0</v>
      </c>
      <c r="G269" s="1078"/>
      <c r="H269" s="1079"/>
      <c r="I269" s="1080"/>
      <c r="J269" s="1081">
        <f t="shared" si="9"/>
        <v>0</v>
      </c>
    </row>
    <row r="270" spans="2:10" ht="15.75" customHeight="1">
      <c r="B270" s="959" t="s">
        <v>885</v>
      </c>
      <c r="C270" s="1078"/>
      <c r="D270" s="1079"/>
      <c r="E270" s="1080"/>
      <c r="F270" s="1077">
        <f t="shared" si="8"/>
        <v>0</v>
      </c>
      <c r="G270" s="1078"/>
      <c r="H270" s="1079"/>
      <c r="I270" s="1080"/>
      <c r="J270" s="1081">
        <f t="shared" si="9"/>
        <v>0</v>
      </c>
    </row>
    <row r="271" spans="2:10" ht="15.75" customHeight="1">
      <c r="B271" s="959" t="s">
        <v>886</v>
      </c>
      <c r="C271" s="1078"/>
      <c r="D271" s="1079"/>
      <c r="E271" s="1080"/>
      <c r="F271" s="1077">
        <f t="shared" si="8"/>
        <v>0</v>
      </c>
      <c r="G271" s="1078"/>
      <c r="H271" s="1079"/>
      <c r="I271" s="1080"/>
      <c r="J271" s="1081">
        <f t="shared" si="9"/>
        <v>0</v>
      </c>
    </row>
    <row r="272" spans="2:10" ht="15.75" customHeight="1">
      <c r="B272" s="959" t="s">
        <v>887</v>
      </c>
      <c r="C272" s="1078"/>
      <c r="D272" s="1079"/>
      <c r="E272" s="1080"/>
      <c r="F272" s="1077">
        <f t="shared" si="8"/>
        <v>0</v>
      </c>
      <c r="G272" s="1078"/>
      <c r="H272" s="1079"/>
      <c r="I272" s="1080"/>
      <c r="J272" s="1081">
        <f t="shared" si="9"/>
        <v>0</v>
      </c>
    </row>
    <row r="273" spans="2:10" ht="15.75" customHeight="1">
      <c r="B273" s="959" t="s">
        <v>888</v>
      </c>
      <c r="C273" s="1078"/>
      <c r="D273" s="1079"/>
      <c r="E273" s="1080"/>
      <c r="F273" s="1077">
        <f t="shared" si="8"/>
        <v>0</v>
      </c>
      <c r="G273" s="1078"/>
      <c r="H273" s="1079"/>
      <c r="I273" s="1080"/>
      <c r="J273" s="1081">
        <f t="shared" si="9"/>
        <v>0</v>
      </c>
    </row>
    <row r="274" spans="2:10" ht="15.75" customHeight="1">
      <c r="B274" s="959" t="s">
        <v>889</v>
      </c>
      <c r="C274" s="1078"/>
      <c r="D274" s="1079"/>
      <c r="E274" s="1080"/>
      <c r="F274" s="1077">
        <f t="shared" si="8"/>
        <v>0</v>
      </c>
      <c r="G274" s="1078"/>
      <c r="H274" s="1079"/>
      <c r="I274" s="1080"/>
      <c r="J274" s="1081">
        <f t="shared" si="9"/>
        <v>0</v>
      </c>
    </row>
    <row r="275" spans="2:10" ht="15.75" customHeight="1">
      <c r="B275" s="959" t="s">
        <v>890</v>
      </c>
      <c r="C275" s="1078"/>
      <c r="D275" s="1079"/>
      <c r="E275" s="1080"/>
      <c r="F275" s="1077">
        <f t="shared" si="8"/>
        <v>0</v>
      </c>
      <c r="G275" s="1078"/>
      <c r="H275" s="1079"/>
      <c r="I275" s="1080"/>
      <c r="J275" s="1081">
        <f t="shared" si="9"/>
        <v>0</v>
      </c>
    </row>
    <row r="276" spans="2:10" ht="15.75" customHeight="1">
      <c r="B276" s="959" t="s">
        <v>891</v>
      </c>
      <c r="C276" s="1078"/>
      <c r="D276" s="1079"/>
      <c r="E276" s="1080"/>
      <c r="F276" s="1077">
        <f t="shared" si="8"/>
        <v>0</v>
      </c>
      <c r="G276" s="1078"/>
      <c r="H276" s="1079"/>
      <c r="I276" s="1080"/>
      <c r="J276" s="1081">
        <f t="shared" si="9"/>
        <v>0</v>
      </c>
    </row>
    <row r="277" spans="2:10" ht="15.75" customHeight="1">
      <c r="B277" s="959" t="s">
        <v>892</v>
      </c>
      <c r="C277" s="1078"/>
      <c r="D277" s="1079"/>
      <c r="E277" s="1080"/>
      <c r="F277" s="1077">
        <f t="shared" si="8"/>
        <v>0</v>
      </c>
      <c r="G277" s="1078"/>
      <c r="H277" s="1079"/>
      <c r="I277" s="1080"/>
      <c r="J277" s="1081">
        <f t="shared" si="9"/>
        <v>0</v>
      </c>
    </row>
    <row r="278" spans="2:10" ht="15.75" customHeight="1">
      <c r="B278" s="959" t="s">
        <v>893</v>
      </c>
      <c r="C278" s="1078"/>
      <c r="D278" s="1079"/>
      <c r="E278" s="1080"/>
      <c r="F278" s="1077">
        <f t="shared" si="8"/>
        <v>0</v>
      </c>
      <c r="G278" s="1078"/>
      <c r="H278" s="1079"/>
      <c r="I278" s="1080"/>
      <c r="J278" s="1081">
        <f t="shared" si="9"/>
        <v>0</v>
      </c>
    </row>
    <row r="279" spans="2:10" ht="15.75" customHeight="1">
      <c r="B279" s="959" t="s">
        <v>894</v>
      </c>
      <c r="C279" s="1078"/>
      <c r="D279" s="1079"/>
      <c r="E279" s="1080"/>
      <c r="F279" s="1077">
        <f t="shared" si="8"/>
        <v>0</v>
      </c>
      <c r="G279" s="1078"/>
      <c r="H279" s="1079"/>
      <c r="I279" s="1080"/>
      <c r="J279" s="1081">
        <f t="shared" si="9"/>
        <v>0</v>
      </c>
    </row>
    <row r="280" spans="2:10" ht="15.75" customHeight="1">
      <c r="B280" s="959" t="s">
        <v>895</v>
      </c>
      <c r="C280" s="1078"/>
      <c r="D280" s="1079"/>
      <c r="E280" s="1080"/>
      <c r="F280" s="1077">
        <f t="shared" si="8"/>
        <v>0</v>
      </c>
      <c r="G280" s="1078"/>
      <c r="H280" s="1079"/>
      <c r="I280" s="1080"/>
      <c r="J280" s="1081">
        <f t="shared" si="9"/>
        <v>0</v>
      </c>
    </row>
    <row r="281" spans="2:10" ht="15.75" customHeight="1">
      <c r="B281" s="959" t="s">
        <v>896</v>
      </c>
      <c r="C281" s="1078"/>
      <c r="D281" s="1079"/>
      <c r="E281" s="1080"/>
      <c r="F281" s="1077">
        <f t="shared" si="8"/>
        <v>0</v>
      </c>
      <c r="G281" s="1078"/>
      <c r="H281" s="1079"/>
      <c r="I281" s="1080"/>
      <c r="J281" s="1081">
        <f t="shared" si="9"/>
        <v>0</v>
      </c>
    </row>
    <row r="282" spans="2:10" ht="15.75" customHeight="1">
      <c r="B282" s="959" t="s">
        <v>897</v>
      </c>
      <c r="C282" s="1078"/>
      <c r="D282" s="1079"/>
      <c r="E282" s="1080"/>
      <c r="F282" s="1077">
        <f t="shared" si="8"/>
        <v>0</v>
      </c>
      <c r="G282" s="1078"/>
      <c r="H282" s="1079"/>
      <c r="I282" s="1080"/>
      <c r="J282" s="1081">
        <f t="shared" si="9"/>
        <v>0</v>
      </c>
    </row>
    <row r="283" spans="2:10" ht="15.75" customHeight="1">
      <c r="B283" s="959" t="s">
        <v>898</v>
      </c>
      <c r="C283" s="1078"/>
      <c r="D283" s="1079"/>
      <c r="E283" s="1080"/>
      <c r="F283" s="1077">
        <f t="shared" si="8"/>
        <v>0</v>
      </c>
      <c r="G283" s="1078"/>
      <c r="H283" s="1079"/>
      <c r="I283" s="1080"/>
      <c r="J283" s="1081">
        <f t="shared" si="9"/>
        <v>0</v>
      </c>
    </row>
    <row r="284" spans="2:10" ht="15.75" customHeight="1">
      <c r="B284" s="959" t="s">
        <v>899</v>
      </c>
      <c r="C284" s="1078"/>
      <c r="D284" s="1079"/>
      <c r="E284" s="1080"/>
      <c r="F284" s="1077">
        <f t="shared" si="8"/>
        <v>0</v>
      </c>
      <c r="G284" s="1078"/>
      <c r="H284" s="1079"/>
      <c r="I284" s="1080"/>
      <c r="J284" s="1081">
        <f t="shared" si="9"/>
        <v>0</v>
      </c>
    </row>
    <row r="285" spans="2:10" ht="15.75" customHeight="1">
      <c r="B285" s="959" t="s">
        <v>900</v>
      </c>
      <c r="C285" s="1078"/>
      <c r="D285" s="1079"/>
      <c r="E285" s="1080"/>
      <c r="F285" s="1077">
        <f t="shared" si="8"/>
        <v>0</v>
      </c>
      <c r="G285" s="1078"/>
      <c r="H285" s="1079"/>
      <c r="I285" s="1080"/>
      <c r="J285" s="1081">
        <f t="shared" si="9"/>
        <v>0</v>
      </c>
    </row>
    <row r="286" spans="2:10" ht="15.75" customHeight="1">
      <c r="B286" s="959" t="s">
        <v>901</v>
      </c>
      <c r="C286" s="1078"/>
      <c r="D286" s="1079"/>
      <c r="E286" s="1080"/>
      <c r="F286" s="1077">
        <f t="shared" si="8"/>
        <v>0</v>
      </c>
      <c r="G286" s="1078"/>
      <c r="H286" s="1079"/>
      <c r="I286" s="1080"/>
      <c r="J286" s="1081">
        <f t="shared" si="9"/>
        <v>0</v>
      </c>
    </row>
    <row r="287" spans="2:10" ht="15.75" customHeight="1">
      <c r="B287" s="959" t="s">
        <v>902</v>
      </c>
      <c r="C287" s="1078"/>
      <c r="D287" s="1079"/>
      <c r="E287" s="1080"/>
      <c r="F287" s="1077">
        <f t="shared" si="8"/>
        <v>0</v>
      </c>
      <c r="G287" s="1078"/>
      <c r="H287" s="1079"/>
      <c r="I287" s="1080"/>
      <c r="J287" s="1081">
        <f t="shared" si="9"/>
        <v>0</v>
      </c>
    </row>
    <row r="288" spans="2:10" ht="15.75" customHeight="1">
      <c r="B288" s="959" t="s">
        <v>903</v>
      </c>
      <c r="C288" s="1078"/>
      <c r="D288" s="1079"/>
      <c r="E288" s="1080"/>
      <c r="F288" s="1077">
        <f t="shared" si="8"/>
        <v>0</v>
      </c>
      <c r="G288" s="1078"/>
      <c r="H288" s="1079"/>
      <c r="I288" s="1080"/>
      <c r="J288" s="1081">
        <f t="shared" si="9"/>
        <v>0</v>
      </c>
    </row>
    <row r="289" spans="2:10" ht="15.75" customHeight="1">
      <c r="B289" s="959" t="s">
        <v>904</v>
      </c>
      <c r="C289" s="1078"/>
      <c r="D289" s="1079"/>
      <c r="E289" s="1080"/>
      <c r="F289" s="1077">
        <f t="shared" si="8"/>
        <v>0</v>
      </c>
      <c r="G289" s="1078"/>
      <c r="H289" s="1079"/>
      <c r="I289" s="1080"/>
      <c r="J289" s="1081">
        <f t="shared" si="9"/>
        <v>0</v>
      </c>
    </row>
    <row r="290" spans="2:10" ht="15.75" customHeight="1">
      <c r="B290" s="959" t="s">
        <v>905</v>
      </c>
      <c r="C290" s="1078"/>
      <c r="D290" s="1079"/>
      <c r="E290" s="1080"/>
      <c r="F290" s="1077">
        <f t="shared" si="8"/>
        <v>0</v>
      </c>
      <c r="G290" s="1078"/>
      <c r="H290" s="1079"/>
      <c r="I290" s="1080"/>
      <c r="J290" s="1081">
        <f t="shared" si="9"/>
        <v>0</v>
      </c>
    </row>
    <row r="291" spans="2:10" ht="15.75" customHeight="1">
      <c r="B291" s="959" t="s">
        <v>906</v>
      </c>
      <c r="C291" s="1078"/>
      <c r="D291" s="1079"/>
      <c r="E291" s="1080"/>
      <c r="F291" s="1077">
        <f t="shared" si="8"/>
        <v>0</v>
      </c>
      <c r="G291" s="1078"/>
      <c r="H291" s="1079"/>
      <c r="I291" s="1080"/>
      <c r="J291" s="1081">
        <f t="shared" si="9"/>
        <v>0</v>
      </c>
    </row>
    <row r="292" spans="2:10" ht="15.75" customHeight="1">
      <c r="B292" s="959" t="s">
        <v>907</v>
      </c>
      <c r="C292" s="1078"/>
      <c r="D292" s="1079"/>
      <c r="E292" s="1080"/>
      <c r="F292" s="1077">
        <f t="shared" si="8"/>
        <v>0</v>
      </c>
      <c r="G292" s="1078"/>
      <c r="H292" s="1079"/>
      <c r="I292" s="1080"/>
      <c r="J292" s="1081">
        <f t="shared" si="9"/>
        <v>0</v>
      </c>
    </row>
    <row r="293" spans="2:10" ht="15.75" customHeight="1">
      <c r="B293" s="959" t="s">
        <v>908</v>
      </c>
      <c r="C293" s="1078"/>
      <c r="D293" s="1079"/>
      <c r="E293" s="1080"/>
      <c r="F293" s="1077">
        <f t="shared" si="8"/>
        <v>0</v>
      </c>
      <c r="G293" s="1078"/>
      <c r="H293" s="1079"/>
      <c r="I293" s="1080"/>
      <c r="J293" s="1081">
        <f t="shared" si="9"/>
        <v>0</v>
      </c>
    </row>
    <row r="294" spans="2:10" ht="15.75" customHeight="1">
      <c r="B294" s="959" t="s">
        <v>909</v>
      </c>
      <c r="C294" s="1078"/>
      <c r="D294" s="1079"/>
      <c r="E294" s="1080"/>
      <c r="F294" s="1077">
        <f t="shared" si="8"/>
        <v>0</v>
      </c>
      <c r="G294" s="1078"/>
      <c r="H294" s="1079"/>
      <c r="I294" s="1080"/>
      <c r="J294" s="1081">
        <f t="shared" si="9"/>
        <v>0</v>
      </c>
    </row>
    <row r="295" spans="2:10" ht="15.75" customHeight="1">
      <c r="B295" s="959" t="s">
        <v>910</v>
      </c>
      <c r="C295" s="1078"/>
      <c r="D295" s="1079"/>
      <c r="E295" s="1080"/>
      <c r="F295" s="1077">
        <f t="shared" si="8"/>
        <v>0</v>
      </c>
      <c r="G295" s="1078"/>
      <c r="H295" s="1079"/>
      <c r="I295" s="1080"/>
      <c r="J295" s="1081">
        <f t="shared" si="9"/>
        <v>0</v>
      </c>
    </row>
    <row r="296" spans="2:10" ht="15.75" customHeight="1">
      <c r="B296" s="959" t="s">
        <v>911</v>
      </c>
      <c r="C296" s="1078"/>
      <c r="D296" s="1079"/>
      <c r="E296" s="1080"/>
      <c r="F296" s="1077">
        <f t="shared" si="8"/>
        <v>0</v>
      </c>
      <c r="G296" s="1078"/>
      <c r="H296" s="1079"/>
      <c r="I296" s="1080"/>
      <c r="J296" s="1081">
        <f t="shared" si="9"/>
        <v>0</v>
      </c>
    </row>
    <row r="297" spans="2:10" ht="15.75" customHeight="1">
      <c r="B297" s="959" t="s">
        <v>912</v>
      </c>
      <c r="C297" s="1078"/>
      <c r="D297" s="1079"/>
      <c r="E297" s="1080"/>
      <c r="F297" s="1077">
        <f t="shared" si="8"/>
        <v>0</v>
      </c>
      <c r="G297" s="1078"/>
      <c r="H297" s="1079"/>
      <c r="I297" s="1080"/>
      <c r="J297" s="1081">
        <f t="shared" si="9"/>
        <v>0</v>
      </c>
    </row>
    <row r="298" spans="2:10" ht="15.75" customHeight="1">
      <c r="B298" s="959" t="s">
        <v>913</v>
      </c>
      <c r="C298" s="1078"/>
      <c r="D298" s="1079"/>
      <c r="E298" s="1080"/>
      <c r="F298" s="1077">
        <f t="shared" si="8"/>
        <v>0</v>
      </c>
      <c r="G298" s="1078"/>
      <c r="H298" s="1079"/>
      <c r="I298" s="1080"/>
      <c r="J298" s="1081">
        <f t="shared" si="9"/>
        <v>0</v>
      </c>
    </row>
    <row r="299" spans="2:10" ht="15.75" customHeight="1">
      <c r="B299" s="959" t="s">
        <v>914</v>
      </c>
      <c r="C299" s="1078"/>
      <c r="D299" s="1079"/>
      <c r="E299" s="1080"/>
      <c r="F299" s="1077">
        <f t="shared" si="8"/>
        <v>0</v>
      </c>
      <c r="G299" s="1078"/>
      <c r="H299" s="1079"/>
      <c r="I299" s="1080"/>
      <c r="J299" s="1081">
        <f t="shared" si="9"/>
        <v>0</v>
      </c>
    </row>
    <row r="300" spans="2:10" ht="15.75" customHeight="1">
      <c r="B300" s="959" t="s">
        <v>915</v>
      </c>
      <c r="C300" s="1078"/>
      <c r="D300" s="1079"/>
      <c r="E300" s="1080"/>
      <c r="F300" s="1077">
        <f t="shared" si="8"/>
        <v>0</v>
      </c>
      <c r="G300" s="1078"/>
      <c r="H300" s="1079"/>
      <c r="I300" s="1080"/>
      <c r="J300" s="1081">
        <f t="shared" si="9"/>
        <v>0</v>
      </c>
    </row>
    <row r="301" spans="2:10" ht="15.75" customHeight="1">
      <c r="B301" s="959" t="s">
        <v>916</v>
      </c>
      <c r="C301" s="1078"/>
      <c r="D301" s="1079"/>
      <c r="E301" s="1080"/>
      <c r="F301" s="1077">
        <f t="shared" si="8"/>
        <v>0</v>
      </c>
      <c r="G301" s="1078"/>
      <c r="H301" s="1079"/>
      <c r="I301" s="1080"/>
      <c r="J301" s="1081">
        <f t="shared" si="9"/>
        <v>0</v>
      </c>
    </row>
    <row r="302" spans="2:10" ht="15.75" customHeight="1">
      <c r="B302" s="959" t="s">
        <v>917</v>
      </c>
      <c r="C302" s="1078"/>
      <c r="D302" s="1079"/>
      <c r="E302" s="1080"/>
      <c r="F302" s="1077">
        <f t="shared" si="8"/>
        <v>0</v>
      </c>
      <c r="G302" s="1078"/>
      <c r="H302" s="1079"/>
      <c r="I302" s="1080"/>
      <c r="J302" s="1081">
        <f t="shared" si="9"/>
        <v>0</v>
      </c>
    </row>
    <row r="303" spans="2:10" ht="15.75" customHeight="1">
      <c r="B303" s="959" t="s">
        <v>918</v>
      </c>
      <c r="C303" s="1078"/>
      <c r="D303" s="1079"/>
      <c r="E303" s="1080"/>
      <c r="F303" s="1077">
        <f t="shared" si="8"/>
        <v>0</v>
      </c>
      <c r="G303" s="1078"/>
      <c r="H303" s="1079"/>
      <c r="I303" s="1080"/>
      <c r="J303" s="1081">
        <f t="shared" si="9"/>
        <v>0</v>
      </c>
    </row>
    <row r="304" spans="2:10" ht="15.75" customHeight="1">
      <c r="B304" s="959" t="s">
        <v>919</v>
      </c>
      <c r="C304" s="1078"/>
      <c r="D304" s="1079"/>
      <c r="E304" s="1080"/>
      <c r="F304" s="1077">
        <f t="shared" si="8"/>
        <v>0</v>
      </c>
      <c r="G304" s="1078"/>
      <c r="H304" s="1079"/>
      <c r="I304" s="1080"/>
      <c r="J304" s="1081">
        <f t="shared" si="9"/>
        <v>0</v>
      </c>
    </row>
    <row r="305" spans="2:10" ht="15.75" customHeight="1">
      <c r="B305" s="959" t="s">
        <v>920</v>
      </c>
      <c r="C305" s="1078"/>
      <c r="D305" s="1079"/>
      <c r="E305" s="1080"/>
      <c r="F305" s="1077">
        <f t="shared" si="8"/>
        <v>0</v>
      </c>
      <c r="G305" s="1078"/>
      <c r="H305" s="1079"/>
      <c r="I305" s="1080"/>
      <c r="J305" s="1081">
        <f t="shared" si="9"/>
        <v>0</v>
      </c>
    </row>
    <row r="306" spans="2:10" ht="15.75" customHeight="1">
      <c r="B306" s="959" t="s">
        <v>921</v>
      </c>
      <c r="C306" s="1078"/>
      <c r="D306" s="1079"/>
      <c r="E306" s="1080"/>
      <c r="F306" s="1077">
        <f t="shared" si="8"/>
        <v>0</v>
      </c>
      <c r="G306" s="1078"/>
      <c r="H306" s="1079"/>
      <c r="I306" s="1080"/>
      <c r="J306" s="1081">
        <f t="shared" si="9"/>
        <v>0</v>
      </c>
    </row>
    <row r="307" spans="2:10" ht="15.75" customHeight="1">
      <c r="B307" s="959" t="s">
        <v>922</v>
      </c>
      <c r="C307" s="1078"/>
      <c r="D307" s="1079"/>
      <c r="E307" s="1080"/>
      <c r="F307" s="1077">
        <f t="shared" si="8"/>
        <v>0</v>
      </c>
      <c r="G307" s="1078"/>
      <c r="H307" s="1079"/>
      <c r="I307" s="1080"/>
      <c r="J307" s="1081">
        <f t="shared" si="9"/>
        <v>0</v>
      </c>
    </row>
    <row r="308" spans="2:10" ht="15.75" customHeight="1">
      <c r="B308" s="959" t="s">
        <v>923</v>
      </c>
      <c r="C308" s="1078"/>
      <c r="D308" s="1079"/>
      <c r="E308" s="1080"/>
      <c r="F308" s="1077">
        <f t="shared" si="8"/>
        <v>0</v>
      </c>
      <c r="G308" s="1078"/>
      <c r="H308" s="1079"/>
      <c r="I308" s="1080"/>
      <c r="J308" s="1081">
        <f t="shared" si="9"/>
        <v>0</v>
      </c>
    </row>
    <row r="309" spans="2:10" ht="15.75" customHeight="1">
      <c r="B309" s="959" t="s">
        <v>924</v>
      </c>
      <c r="C309" s="1078"/>
      <c r="D309" s="1079"/>
      <c r="E309" s="1080"/>
      <c r="F309" s="1077">
        <f t="shared" si="8"/>
        <v>0</v>
      </c>
      <c r="G309" s="1078"/>
      <c r="H309" s="1079"/>
      <c r="I309" s="1080"/>
      <c r="J309" s="1081">
        <f t="shared" si="9"/>
        <v>0</v>
      </c>
    </row>
    <row r="310" spans="2:10" ht="15.75" customHeight="1">
      <c r="B310" s="959" t="s">
        <v>925</v>
      </c>
      <c r="C310" s="1078"/>
      <c r="D310" s="1079"/>
      <c r="E310" s="1080"/>
      <c r="F310" s="1077">
        <f t="shared" si="8"/>
        <v>0</v>
      </c>
      <c r="G310" s="1078"/>
      <c r="H310" s="1079"/>
      <c r="I310" s="1080"/>
      <c r="J310" s="1081">
        <f t="shared" si="9"/>
        <v>0</v>
      </c>
    </row>
    <row r="311" spans="2:10" ht="15.75" customHeight="1">
      <c r="B311" s="959" t="s">
        <v>926</v>
      </c>
      <c r="C311" s="1078"/>
      <c r="D311" s="1079"/>
      <c r="E311" s="1080"/>
      <c r="F311" s="1077">
        <f t="shared" si="8"/>
        <v>0</v>
      </c>
      <c r="G311" s="1078"/>
      <c r="H311" s="1079"/>
      <c r="I311" s="1080"/>
      <c r="J311" s="1081">
        <f t="shared" si="9"/>
        <v>0</v>
      </c>
    </row>
    <row r="312" spans="2:10" ht="15.75" customHeight="1">
      <c r="B312" s="959" t="s">
        <v>927</v>
      </c>
      <c r="C312" s="1078"/>
      <c r="D312" s="1079"/>
      <c r="E312" s="1080"/>
      <c r="F312" s="1077">
        <f t="shared" si="8"/>
        <v>0</v>
      </c>
      <c r="G312" s="1078"/>
      <c r="H312" s="1079"/>
      <c r="I312" s="1080"/>
      <c r="J312" s="1081">
        <f t="shared" si="9"/>
        <v>0</v>
      </c>
    </row>
    <row r="313" spans="2:10" ht="15.75" customHeight="1">
      <c r="B313" s="959" t="s">
        <v>928</v>
      </c>
      <c r="C313" s="1078"/>
      <c r="D313" s="1079"/>
      <c r="E313" s="1080"/>
      <c r="F313" s="1077">
        <f t="shared" si="8"/>
        <v>0</v>
      </c>
      <c r="G313" s="1078"/>
      <c r="H313" s="1079"/>
      <c r="I313" s="1080"/>
      <c r="J313" s="1081">
        <f t="shared" si="9"/>
        <v>0</v>
      </c>
    </row>
    <row r="314" spans="2:10" ht="15.75" customHeight="1">
      <c r="B314" s="959" t="s">
        <v>929</v>
      </c>
      <c r="C314" s="1078"/>
      <c r="D314" s="1079"/>
      <c r="E314" s="1080"/>
      <c r="F314" s="1077">
        <f t="shared" si="8"/>
        <v>0</v>
      </c>
      <c r="G314" s="1078"/>
      <c r="H314" s="1079"/>
      <c r="I314" s="1080"/>
      <c r="J314" s="1081">
        <f t="shared" si="9"/>
        <v>0</v>
      </c>
    </row>
    <row r="315" spans="2:10" ht="15.75" customHeight="1">
      <c r="B315" s="959" t="s">
        <v>930</v>
      </c>
      <c r="C315" s="1078"/>
      <c r="D315" s="1079"/>
      <c r="E315" s="1080"/>
      <c r="F315" s="1077">
        <f t="shared" si="8"/>
        <v>0</v>
      </c>
      <c r="G315" s="1078"/>
      <c r="H315" s="1079"/>
      <c r="I315" s="1080"/>
      <c r="J315" s="1081">
        <f t="shared" si="9"/>
        <v>0</v>
      </c>
    </row>
    <row r="316" spans="2:10" ht="15.75" customHeight="1">
      <c r="B316" s="959" t="s">
        <v>931</v>
      </c>
      <c r="C316" s="1078"/>
      <c r="D316" s="1079"/>
      <c r="E316" s="1080"/>
      <c r="F316" s="1077">
        <f t="shared" si="8"/>
        <v>0</v>
      </c>
      <c r="G316" s="1078"/>
      <c r="H316" s="1079"/>
      <c r="I316" s="1080"/>
      <c r="J316" s="1081">
        <f t="shared" si="9"/>
        <v>0</v>
      </c>
    </row>
    <row r="317" spans="2:10" ht="15.75" customHeight="1">
      <c r="B317" s="959" t="s">
        <v>932</v>
      </c>
      <c r="C317" s="1078"/>
      <c r="D317" s="1079"/>
      <c r="E317" s="1080"/>
      <c r="F317" s="1077">
        <f t="shared" si="8"/>
        <v>0</v>
      </c>
      <c r="G317" s="1078"/>
      <c r="H317" s="1079"/>
      <c r="I317" s="1080"/>
      <c r="J317" s="1081">
        <f t="shared" si="9"/>
        <v>0</v>
      </c>
    </row>
    <row r="318" spans="2:10" ht="15.75" customHeight="1">
      <c r="B318" s="959" t="s">
        <v>933</v>
      </c>
      <c r="C318" s="1078"/>
      <c r="D318" s="1079"/>
      <c r="E318" s="1080"/>
      <c r="F318" s="1077">
        <f t="shared" si="8"/>
        <v>0</v>
      </c>
      <c r="G318" s="1078"/>
      <c r="H318" s="1079"/>
      <c r="I318" s="1080"/>
      <c r="J318" s="1081">
        <f t="shared" si="9"/>
        <v>0</v>
      </c>
    </row>
    <row r="319" spans="2:10" ht="15.75" customHeight="1">
      <c r="B319" s="959" t="s">
        <v>934</v>
      </c>
      <c r="C319" s="1078"/>
      <c r="D319" s="1079"/>
      <c r="E319" s="1080"/>
      <c r="F319" s="1077">
        <f t="shared" si="8"/>
        <v>0</v>
      </c>
      <c r="G319" s="1078"/>
      <c r="H319" s="1079"/>
      <c r="I319" s="1080"/>
      <c r="J319" s="1081">
        <f t="shared" si="9"/>
        <v>0</v>
      </c>
    </row>
    <row r="320" spans="2:10" ht="15.75" customHeight="1">
      <c r="B320" s="959" t="s">
        <v>935</v>
      </c>
      <c r="C320" s="1078"/>
      <c r="D320" s="1079"/>
      <c r="E320" s="1080"/>
      <c r="F320" s="1077">
        <f t="shared" si="8"/>
        <v>0</v>
      </c>
      <c r="G320" s="1078"/>
      <c r="H320" s="1079"/>
      <c r="I320" s="1080"/>
      <c r="J320" s="1081">
        <f t="shared" si="9"/>
        <v>0</v>
      </c>
    </row>
    <row r="321" spans="2:10" ht="15.75" customHeight="1">
      <c r="B321" s="959" t="s">
        <v>936</v>
      </c>
      <c r="C321" s="1078"/>
      <c r="D321" s="1079"/>
      <c r="E321" s="1080"/>
      <c r="F321" s="1077">
        <f t="shared" si="8"/>
        <v>0</v>
      </c>
      <c r="G321" s="1078"/>
      <c r="H321" s="1079"/>
      <c r="I321" s="1080"/>
      <c r="J321" s="1081">
        <f t="shared" si="9"/>
        <v>0</v>
      </c>
    </row>
    <row r="322" spans="2:10" ht="15.75" customHeight="1">
      <c r="B322" s="959" t="s">
        <v>937</v>
      </c>
      <c r="C322" s="1078"/>
      <c r="D322" s="1079"/>
      <c r="E322" s="1080"/>
      <c r="F322" s="1077">
        <f t="shared" si="8"/>
        <v>0</v>
      </c>
      <c r="G322" s="1078"/>
      <c r="H322" s="1079"/>
      <c r="I322" s="1080"/>
      <c r="J322" s="1081">
        <f t="shared" si="9"/>
        <v>0</v>
      </c>
    </row>
    <row r="323" spans="2:10" ht="15.75" customHeight="1">
      <c r="B323" s="959" t="s">
        <v>938</v>
      </c>
      <c r="C323" s="1078"/>
      <c r="D323" s="1079"/>
      <c r="E323" s="1080"/>
      <c r="F323" s="1077">
        <f t="shared" si="8"/>
        <v>0</v>
      </c>
      <c r="G323" s="1078"/>
      <c r="H323" s="1079"/>
      <c r="I323" s="1080"/>
      <c r="J323" s="1081">
        <f t="shared" si="9"/>
        <v>0</v>
      </c>
    </row>
    <row r="324" spans="2:10" ht="15.75" customHeight="1">
      <c r="B324" s="959" t="s">
        <v>939</v>
      </c>
      <c r="C324" s="1078"/>
      <c r="D324" s="1079"/>
      <c r="E324" s="1080"/>
      <c r="F324" s="1077">
        <f t="shared" si="8"/>
        <v>0</v>
      </c>
      <c r="G324" s="1078"/>
      <c r="H324" s="1079"/>
      <c r="I324" s="1080"/>
      <c r="J324" s="1081">
        <f t="shared" si="9"/>
        <v>0</v>
      </c>
    </row>
    <row r="325" spans="2:10" ht="15.75" customHeight="1">
      <c r="B325" s="959" t="s">
        <v>940</v>
      </c>
      <c r="C325" s="1078"/>
      <c r="D325" s="1079"/>
      <c r="E325" s="1080"/>
      <c r="F325" s="1077">
        <f t="shared" si="8"/>
        <v>0</v>
      </c>
      <c r="G325" s="1078"/>
      <c r="H325" s="1079"/>
      <c r="I325" s="1080"/>
      <c r="J325" s="1081">
        <f t="shared" si="9"/>
        <v>0</v>
      </c>
    </row>
    <row r="326" spans="2:10" ht="15.75" customHeight="1">
      <c r="B326" s="959" t="s">
        <v>941</v>
      </c>
      <c r="C326" s="1078"/>
      <c r="D326" s="1079"/>
      <c r="E326" s="1080"/>
      <c r="F326" s="1077">
        <f t="shared" si="8"/>
        <v>0</v>
      </c>
      <c r="G326" s="1078"/>
      <c r="H326" s="1079"/>
      <c r="I326" s="1080"/>
      <c r="J326" s="1081">
        <f t="shared" si="9"/>
        <v>0</v>
      </c>
    </row>
    <row r="327" spans="2:10" ht="15.75" customHeight="1">
      <c r="B327" s="959" t="s">
        <v>942</v>
      </c>
      <c r="C327" s="1078"/>
      <c r="D327" s="1079"/>
      <c r="E327" s="1080"/>
      <c r="F327" s="1077">
        <f t="shared" si="8"/>
        <v>0</v>
      </c>
      <c r="G327" s="1078"/>
      <c r="H327" s="1079"/>
      <c r="I327" s="1080"/>
      <c r="J327" s="1081">
        <f t="shared" si="9"/>
        <v>0</v>
      </c>
    </row>
    <row r="328" spans="2:10" ht="15.75" customHeight="1">
      <c r="B328" s="959" t="s">
        <v>943</v>
      </c>
      <c r="C328" s="1078"/>
      <c r="D328" s="1079"/>
      <c r="E328" s="1080"/>
      <c r="F328" s="1077">
        <f t="shared" si="8"/>
        <v>0</v>
      </c>
      <c r="G328" s="1078"/>
      <c r="H328" s="1079"/>
      <c r="I328" s="1080"/>
      <c r="J328" s="1081">
        <f t="shared" si="9"/>
        <v>0</v>
      </c>
    </row>
    <row r="329" spans="2:10" ht="15.75" customHeight="1">
      <c r="B329" s="959" t="s">
        <v>944</v>
      </c>
      <c r="C329" s="1078"/>
      <c r="D329" s="1079"/>
      <c r="E329" s="1080"/>
      <c r="F329" s="1077">
        <f t="shared" si="8"/>
        <v>0</v>
      </c>
      <c r="G329" s="1078"/>
      <c r="H329" s="1079"/>
      <c r="I329" s="1080"/>
      <c r="J329" s="1081">
        <f t="shared" si="9"/>
        <v>0</v>
      </c>
    </row>
    <row r="330" spans="2:10" ht="15.75" customHeight="1">
      <c r="B330" s="959" t="s">
        <v>945</v>
      </c>
      <c r="C330" s="1078"/>
      <c r="D330" s="1079"/>
      <c r="E330" s="1080"/>
      <c r="F330" s="1077">
        <f t="shared" si="8"/>
        <v>0</v>
      </c>
      <c r="G330" s="1078"/>
      <c r="H330" s="1079"/>
      <c r="I330" s="1080"/>
      <c r="J330" s="1081">
        <f t="shared" si="9"/>
        <v>0</v>
      </c>
    </row>
    <row r="331" spans="2:10" ht="15.75" customHeight="1">
      <c r="B331" s="959" t="s">
        <v>946</v>
      </c>
      <c r="C331" s="1078"/>
      <c r="D331" s="1079"/>
      <c r="E331" s="1080"/>
      <c r="F331" s="1077">
        <f t="shared" si="8"/>
        <v>0</v>
      </c>
      <c r="G331" s="1078"/>
      <c r="H331" s="1079"/>
      <c r="I331" s="1080"/>
      <c r="J331" s="1081">
        <f t="shared" si="9"/>
        <v>0</v>
      </c>
    </row>
    <row r="332" spans="2:10" ht="15.75" customHeight="1">
      <c r="B332" s="959" t="s">
        <v>947</v>
      </c>
      <c r="C332" s="1078"/>
      <c r="D332" s="1079"/>
      <c r="E332" s="1080"/>
      <c r="F332" s="1077">
        <f t="shared" ref="F332:F374" si="10">SUM(C332:E332)</f>
        <v>0</v>
      </c>
      <c r="G332" s="1078"/>
      <c r="H332" s="1079"/>
      <c r="I332" s="1080"/>
      <c r="J332" s="1081">
        <f t="shared" ref="J332:J374" si="11">SUM(G332:I332)</f>
        <v>0</v>
      </c>
    </row>
    <row r="333" spans="2:10" ht="15.75" customHeight="1">
      <c r="B333" s="959" t="s">
        <v>948</v>
      </c>
      <c r="C333" s="1078"/>
      <c r="D333" s="1079"/>
      <c r="E333" s="1080"/>
      <c r="F333" s="1077">
        <f t="shared" si="10"/>
        <v>0</v>
      </c>
      <c r="G333" s="1078"/>
      <c r="H333" s="1079"/>
      <c r="I333" s="1080"/>
      <c r="J333" s="1081">
        <f t="shared" si="11"/>
        <v>0</v>
      </c>
    </row>
    <row r="334" spans="2:10" ht="15.75" customHeight="1">
      <c r="B334" s="959" t="s">
        <v>949</v>
      </c>
      <c r="C334" s="1078"/>
      <c r="D334" s="1079"/>
      <c r="E334" s="1080"/>
      <c r="F334" s="1077">
        <f t="shared" si="10"/>
        <v>0</v>
      </c>
      <c r="G334" s="1078"/>
      <c r="H334" s="1079"/>
      <c r="I334" s="1080"/>
      <c r="J334" s="1081">
        <f t="shared" si="11"/>
        <v>0</v>
      </c>
    </row>
    <row r="335" spans="2:10" ht="15.75" customHeight="1">
      <c r="B335" s="959" t="s">
        <v>950</v>
      </c>
      <c r="C335" s="1078"/>
      <c r="D335" s="1079"/>
      <c r="E335" s="1080"/>
      <c r="F335" s="1077">
        <f t="shared" si="10"/>
        <v>0</v>
      </c>
      <c r="G335" s="1078"/>
      <c r="H335" s="1079"/>
      <c r="I335" s="1080"/>
      <c r="J335" s="1081">
        <f t="shared" si="11"/>
        <v>0</v>
      </c>
    </row>
    <row r="336" spans="2:10" ht="15.75" customHeight="1">
      <c r="B336" s="959" t="s">
        <v>951</v>
      </c>
      <c r="C336" s="1078"/>
      <c r="D336" s="1079"/>
      <c r="E336" s="1080"/>
      <c r="F336" s="1077">
        <f t="shared" si="10"/>
        <v>0</v>
      </c>
      <c r="G336" s="1078"/>
      <c r="H336" s="1079"/>
      <c r="I336" s="1080"/>
      <c r="J336" s="1081">
        <f t="shared" si="11"/>
        <v>0</v>
      </c>
    </row>
    <row r="337" spans="2:10" ht="15.75" customHeight="1">
      <c r="B337" s="959" t="s">
        <v>952</v>
      </c>
      <c r="C337" s="1078"/>
      <c r="D337" s="1079"/>
      <c r="E337" s="1080"/>
      <c r="F337" s="1077">
        <f t="shared" si="10"/>
        <v>0</v>
      </c>
      <c r="G337" s="1078"/>
      <c r="H337" s="1079"/>
      <c r="I337" s="1080"/>
      <c r="J337" s="1081">
        <f t="shared" si="11"/>
        <v>0</v>
      </c>
    </row>
    <row r="338" spans="2:10" ht="15.75" customHeight="1">
      <c r="B338" s="959" t="s">
        <v>953</v>
      </c>
      <c r="C338" s="1078"/>
      <c r="D338" s="1079"/>
      <c r="E338" s="1080"/>
      <c r="F338" s="1077">
        <f t="shared" si="10"/>
        <v>0</v>
      </c>
      <c r="G338" s="1078"/>
      <c r="H338" s="1079"/>
      <c r="I338" s="1080"/>
      <c r="J338" s="1081">
        <f t="shared" si="11"/>
        <v>0</v>
      </c>
    </row>
    <row r="339" spans="2:10" ht="15.75" customHeight="1">
      <c r="B339" s="959" t="s">
        <v>954</v>
      </c>
      <c r="C339" s="1078"/>
      <c r="D339" s="1079"/>
      <c r="E339" s="1080"/>
      <c r="F339" s="1077">
        <f t="shared" si="10"/>
        <v>0</v>
      </c>
      <c r="G339" s="1078"/>
      <c r="H339" s="1079"/>
      <c r="I339" s="1080"/>
      <c r="J339" s="1081">
        <f t="shared" si="11"/>
        <v>0</v>
      </c>
    </row>
    <row r="340" spans="2:10" ht="15.75" customHeight="1">
      <c r="B340" s="959" t="s">
        <v>955</v>
      </c>
      <c r="C340" s="1078"/>
      <c r="D340" s="1079"/>
      <c r="E340" s="1080"/>
      <c r="F340" s="1077">
        <f t="shared" si="10"/>
        <v>0</v>
      </c>
      <c r="G340" s="1078"/>
      <c r="H340" s="1079"/>
      <c r="I340" s="1080"/>
      <c r="J340" s="1081">
        <f t="shared" si="11"/>
        <v>0</v>
      </c>
    </row>
    <row r="341" spans="2:10" ht="15.75" customHeight="1">
      <c r="B341" s="959" t="s">
        <v>956</v>
      </c>
      <c r="C341" s="1078"/>
      <c r="D341" s="1079"/>
      <c r="E341" s="1080"/>
      <c r="F341" s="1077">
        <f t="shared" si="10"/>
        <v>0</v>
      </c>
      <c r="G341" s="1078"/>
      <c r="H341" s="1079"/>
      <c r="I341" s="1080"/>
      <c r="J341" s="1081">
        <f t="shared" si="11"/>
        <v>0</v>
      </c>
    </row>
    <row r="342" spans="2:10" ht="15.75" customHeight="1">
      <c r="B342" s="959" t="s">
        <v>957</v>
      </c>
      <c r="C342" s="1078"/>
      <c r="D342" s="1079"/>
      <c r="E342" s="1080"/>
      <c r="F342" s="1077">
        <f t="shared" si="10"/>
        <v>0</v>
      </c>
      <c r="G342" s="1078"/>
      <c r="H342" s="1079"/>
      <c r="I342" s="1080"/>
      <c r="J342" s="1081">
        <f t="shared" si="11"/>
        <v>0</v>
      </c>
    </row>
    <row r="343" spans="2:10" ht="15.75" customHeight="1">
      <c r="B343" s="959" t="s">
        <v>958</v>
      </c>
      <c r="C343" s="1078"/>
      <c r="D343" s="1079"/>
      <c r="E343" s="1080"/>
      <c r="F343" s="1077">
        <f t="shared" si="10"/>
        <v>0</v>
      </c>
      <c r="G343" s="1078"/>
      <c r="H343" s="1079"/>
      <c r="I343" s="1080"/>
      <c r="J343" s="1081">
        <f t="shared" si="11"/>
        <v>0</v>
      </c>
    </row>
    <row r="344" spans="2:10" ht="15.75" customHeight="1">
      <c r="B344" s="959" t="s">
        <v>959</v>
      </c>
      <c r="C344" s="1078"/>
      <c r="D344" s="1079"/>
      <c r="E344" s="1080"/>
      <c r="F344" s="1077">
        <f t="shared" si="10"/>
        <v>0</v>
      </c>
      <c r="G344" s="1078"/>
      <c r="H344" s="1079"/>
      <c r="I344" s="1080"/>
      <c r="J344" s="1081">
        <f t="shared" si="11"/>
        <v>0</v>
      </c>
    </row>
    <row r="345" spans="2:10" ht="15.75" customHeight="1">
      <c r="B345" s="959" t="s">
        <v>960</v>
      </c>
      <c r="C345" s="1078"/>
      <c r="D345" s="1079"/>
      <c r="E345" s="1080"/>
      <c r="F345" s="1077">
        <f t="shared" si="10"/>
        <v>0</v>
      </c>
      <c r="G345" s="1078"/>
      <c r="H345" s="1079"/>
      <c r="I345" s="1080"/>
      <c r="J345" s="1081">
        <f t="shared" si="11"/>
        <v>0</v>
      </c>
    </row>
    <row r="346" spans="2:10" ht="15.75" customHeight="1">
      <c r="B346" s="959" t="s">
        <v>961</v>
      </c>
      <c r="C346" s="1078"/>
      <c r="D346" s="1079"/>
      <c r="E346" s="1080"/>
      <c r="F346" s="1077">
        <f t="shared" si="10"/>
        <v>0</v>
      </c>
      <c r="G346" s="1078"/>
      <c r="H346" s="1079"/>
      <c r="I346" s="1080"/>
      <c r="J346" s="1081">
        <f t="shared" si="11"/>
        <v>0</v>
      </c>
    </row>
    <row r="347" spans="2:10" ht="15.75" customHeight="1">
      <c r="B347" s="959" t="s">
        <v>962</v>
      </c>
      <c r="C347" s="1078"/>
      <c r="D347" s="1079"/>
      <c r="E347" s="1080"/>
      <c r="F347" s="1077">
        <f t="shared" si="10"/>
        <v>0</v>
      </c>
      <c r="G347" s="1078"/>
      <c r="H347" s="1079"/>
      <c r="I347" s="1080"/>
      <c r="J347" s="1081">
        <f t="shared" si="11"/>
        <v>0</v>
      </c>
    </row>
    <row r="348" spans="2:10" ht="15.75" customHeight="1">
      <c r="B348" s="959" t="s">
        <v>963</v>
      </c>
      <c r="C348" s="1078"/>
      <c r="D348" s="1079"/>
      <c r="E348" s="1080"/>
      <c r="F348" s="1077">
        <f t="shared" si="10"/>
        <v>0</v>
      </c>
      <c r="G348" s="1078"/>
      <c r="H348" s="1079"/>
      <c r="I348" s="1080"/>
      <c r="J348" s="1081">
        <f t="shared" si="11"/>
        <v>0</v>
      </c>
    </row>
    <row r="349" spans="2:10" ht="15.75" customHeight="1">
      <c r="B349" s="959" t="s">
        <v>964</v>
      </c>
      <c r="C349" s="1078"/>
      <c r="D349" s="1079"/>
      <c r="E349" s="1080"/>
      <c r="F349" s="1077">
        <f t="shared" si="10"/>
        <v>0</v>
      </c>
      <c r="G349" s="1078"/>
      <c r="H349" s="1079"/>
      <c r="I349" s="1080"/>
      <c r="J349" s="1081">
        <f t="shared" si="11"/>
        <v>0</v>
      </c>
    </row>
    <row r="350" spans="2:10" ht="15.75" customHeight="1">
      <c r="B350" s="959" t="s">
        <v>965</v>
      </c>
      <c r="C350" s="1078"/>
      <c r="D350" s="1079"/>
      <c r="E350" s="1080"/>
      <c r="F350" s="1077">
        <f t="shared" si="10"/>
        <v>0</v>
      </c>
      <c r="G350" s="1078"/>
      <c r="H350" s="1079"/>
      <c r="I350" s="1080"/>
      <c r="J350" s="1081">
        <f t="shared" si="11"/>
        <v>0</v>
      </c>
    </row>
    <row r="351" spans="2:10" ht="15.75" customHeight="1">
      <c r="B351" s="959" t="s">
        <v>966</v>
      </c>
      <c r="C351" s="1078"/>
      <c r="D351" s="1079"/>
      <c r="E351" s="1080"/>
      <c r="F351" s="1077">
        <f t="shared" si="10"/>
        <v>0</v>
      </c>
      <c r="G351" s="1078"/>
      <c r="H351" s="1079"/>
      <c r="I351" s="1080"/>
      <c r="J351" s="1081">
        <f t="shared" si="11"/>
        <v>0</v>
      </c>
    </row>
    <row r="352" spans="2:10" ht="15.75" customHeight="1">
      <c r="B352" s="959" t="s">
        <v>967</v>
      </c>
      <c r="C352" s="1078"/>
      <c r="D352" s="1079"/>
      <c r="E352" s="1080"/>
      <c r="F352" s="1077">
        <f t="shared" si="10"/>
        <v>0</v>
      </c>
      <c r="G352" s="1078"/>
      <c r="H352" s="1079"/>
      <c r="I352" s="1080"/>
      <c r="J352" s="1081">
        <f t="shared" si="11"/>
        <v>0</v>
      </c>
    </row>
    <row r="353" spans="2:10" ht="15.75" customHeight="1">
      <c r="B353" s="959" t="s">
        <v>968</v>
      </c>
      <c r="C353" s="1078"/>
      <c r="D353" s="1079"/>
      <c r="E353" s="1080"/>
      <c r="F353" s="1077">
        <f t="shared" si="10"/>
        <v>0</v>
      </c>
      <c r="G353" s="1078"/>
      <c r="H353" s="1079"/>
      <c r="I353" s="1080"/>
      <c r="J353" s="1081">
        <f t="shared" si="11"/>
        <v>0</v>
      </c>
    </row>
    <row r="354" spans="2:10" ht="15.75" customHeight="1">
      <c r="B354" s="959" t="s">
        <v>969</v>
      </c>
      <c r="C354" s="1078"/>
      <c r="D354" s="1079"/>
      <c r="E354" s="1080"/>
      <c r="F354" s="1077">
        <f t="shared" si="10"/>
        <v>0</v>
      </c>
      <c r="G354" s="1078"/>
      <c r="H354" s="1079"/>
      <c r="I354" s="1080"/>
      <c r="J354" s="1081">
        <f t="shared" si="11"/>
        <v>0</v>
      </c>
    </row>
    <row r="355" spans="2:10" ht="15.75" customHeight="1">
      <c r="B355" s="959" t="s">
        <v>970</v>
      </c>
      <c r="C355" s="1078"/>
      <c r="D355" s="1079"/>
      <c r="E355" s="1080"/>
      <c r="F355" s="1077">
        <f t="shared" si="10"/>
        <v>0</v>
      </c>
      <c r="G355" s="1078"/>
      <c r="H355" s="1079"/>
      <c r="I355" s="1080"/>
      <c r="J355" s="1081">
        <f t="shared" si="11"/>
        <v>0</v>
      </c>
    </row>
    <row r="356" spans="2:10" ht="15.75" customHeight="1">
      <c r="B356" s="959" t="s">
        <v>971</v>
      </c>
      <c r="C356" s="1078"/>
      <c r="D356" s="1079"/>
      <c r="E356" s="1080"/>
      <c r="F356" s="1077">
        <f t="shared" si="10"/>
        <v>0</v>
      </c>
      <c r="G356" s="1078"/>
      <c r="H356" s="1079"/>
      <c r="I356" s="1080"/>
      <c r="J356" s="1081">
        <f t="shared" si="11"/>
        <v>0</v>
      </c>
    </row>
    <row r="357" spans="2:10" ht="15.75" customHeight="1">
      <c r="B357" s="959" t="s">
        <v>972</v>
      </c>
      <c r="C357" s="1078"/>
      <c r="D357" s="1079"/>
      <c r="E357" s="1080"/>
      <c r="F357" s="1077">
        <f t="shared" si="10"/>
        <v>0</v>
      </c>
      <c r="G357" s="1078"/>
      <c r="H357" s="1079"/>
      <c r="I357" s="1080"/>
      <c r="J357" s="1081">
        <f t="shared" si="11"/>
        <v>0</v>
      </c>
    </row>
    <row r="358" spans="2:10" ht="15.75" customHeight="1">
      <c r="B358" s="959" t="s">
        <v>973</v>
      </c>
      <c r="C358" s="1078"/>
      <c r="D358" s="1079"/>
      <c r="E358" s="1080"/>
      <c r="F358" s="1077">
        <f t="shared" si="10"/>
        <v>0</v>
      </c>
      <c r="G358" s="1078"/>
      <c r="H358" s="1079"/>
      <c r="I358" s="1080"/>
      <c r="J358" s="1081">
        <f t="shared" si="11"/>
        <v>0</v>
      </c>
    </row>
    <row r="359" spans="2:10" ht="15.75" customHeight="1">
      <c r="B359" s="959" t="s">
        <v>974</v>
      </c>
      <c r="C359" s="1078"/>
      <c r="D359" s="1079"/>
      <c r="E359" s="1080"/>
      <c r="F359" s="1077">
        <f t="shared" si="10"/>
        <v>0</v>
      </c>
      <c r="G359" s="1078"/>
      <c r="H359" s="1079"/>
      <c r="I359" s="1080"/>
      <c r="J359" s="1081">
        <f t="shared" si="11"/>
        <v>0</v>
      </c>
    </row>
    <row r="360" spans="2:10" ht="15.75" customHeight="1">
      <c r="B360" s="959" t="s">
        <v>975</v>
      </c>
      <c r="C360" s="1078"/>
      <c r="D360" s="1079"/>
      <c r="E360" s="1080"/>
      <c r="F360" s="1077">
        <f t="shared" si="10"/>
        <v>0</v>
      </c>
      <c r="G360" s="1078"/>
      <c r="H360" s="1079"/>
      <c r="I360" s="1080"/>
      <c r="J360" s="1081">
        <f t="shared" si="11"/>
        <v>0</v>
      </c>
    </row>
    <row r="361" spans="2:10" ht="15.75" customHeight="1">
      <c r="B361" s="959" t="s">
        <v>976</v>
      </c>
      <c r="C361" s="1078"/>
      <c r="D361" s="1079"/>
      <c r="E361" s="1080"/>
      <c r="F361" s="1077">
        <f t="shared" si="10"/>
        <v>0</v>
      </c>
      <c r="G361" s="1078"/>
      <c r="H361" s="1079"/>
      <c r="I361" s="1080"/>
      <c r="J361" s="1081">
        <f t="shared" si="11"/>
        <v>0</v>
      </c>
    </row>
    <row r="362" spans="2:10" ht="15.75" customHeight="1">
      <c r="B362" s="959" t="s">
        <v>977</v>
      </c>
      <c r="C362" s="1078"/>
      <c r="D362" s="1079"/>
      <c r="E362" s="1080"/>
      <c r="F362" s="1077">
        <f t="shared" si="10"/>
        <v>0</v>
      </c>
      <c r="G362" s="1078"/>
      <c r="H362" s="1079"/>
      <c r="I362" s="1080"/>
      <c r="J362" s="1081">
        <f t="shared" si="11"/>
        <v>0</v>
      </c>
    </row>
    <row r="363" spans="2:10" ht="15.75" customHeight="1">
      <c r="B363" s="959" t="s">
        <v>978</v>
      </c>
      <c r="C363" s="1078"/>
      <c r="D363" s="1079"/>
      <c r="E363" s="1080"/>
      <c r="F363" s="1077">
        <f t="shared" si="10"/>
        <v>0</v>
      </c>
      <c r="G363" s="1078"/>
      <c r="H363" s="1079"/>
      <c r="I363" s="1080"/>
      <c r="J363" s="1081">
        <f t="shared" si="11"/>
        <v>0</v>
      </c>
    </row>
    <row r="364" spans="2:10" ht="15.75" customHeight="1">
      <c r="B364" s="959" t="s">
        <v>979</v>
      </c>
      <c r="C364" s="1078"/>
      <c r="D364" s="1079"/>
      <c r="E364" s="1080"/>
      <c r="F364" s="1077">
        <f t="shared" si="10"/>
        <v>0</v>
      </c>
      <c r="G364" s="1078"/>
      <c r="H364" s="1079"/>
      <c r="I364" s="1080"/>
      <c r="J364" s="1081">
        <f t="shared" si="11"/>
        <v>0</v>
      </c>
    </row>
    <row r="365" spans="2:10" ht="15.75" customHeight="1">
      <c r="B365" s="959" t="s">
        <v>980</v>
      </c>
      <c r="C365" s="1078"/>
      <c r="D365" s="1079"/>
      <c r="E365" s="1080"/>
      <c r="F365" s="1077">
        <f t="shared" si="10"/>
        <v>0</v>
      </c>
      <c r="G365" s="1078"/>
      <c r="H365" s="1079"/>
      <c r="I365" s="1080"/>
      <c r="J365" s="1081">
        <f t="shared" si="11"/>
        <v>0</v>
      </c>
    </row>
    <row r="366" spans="2:10" ht="15.75" customHeight="1">
      <c r="B366" s="959" t="s">
        <v>981</v>
      </c>
      <c r="C366" s="1078"/>
      <c r="D366" s="1079"/>
      <c r="E366" s="1080"/>
      <c r="F366" s="1077">
        <f t="shared" si="10"/>
        <v>0</v>
      </c>
      <c r="G366" s="1078"/>
      <c r="H366" s="1079"/>
      <c r="I366" s="1080"/>
      <c r="J366" s="1081">
        <f t="shared" si="11"/>
        <v>0</v>
      </c>
    </row>
    <row r="367" spans="2:10" ht="15.75" customHeight="1">
      <c r="B367" s="959" t="s">
        <v>982</v>
      </c>
      <c r="C367" s="1078"/>
      <c r="D367" s="1079"/>
      <c r="E367" s="1080"/>
      <c r="F367" s="1077">
        <f t="shared" si="10"/>
        <v>0</v>
      </c>
      <c r="G367" s="1078"/>
      <c r="H367" s="1079"/>
      <c r="I367" s="1080"/>
      <c r="J367" s="1081">
        <f t="shared" si="11"/>
        <v>0</v>
      </c>
    </row>
    <row r="368" spans="2:10" ht="15.75" customHeight="1">
      <c r="B368" s="959" t="s">
        <v>983</v>
      </c>
      <c r="C368" s="1078"/>
      <c r="D368" s="1079"/>
      <c r="E368" s="1080"/>
      <c r="F368" s="1077">
        <f t="shared" si="10"/>
        <v>0</v>
      </c>
      <c r="G368" s="1078"/>
      <c r="H368" s="1079"/>
      <c r="I368" s="1080"/>
      <c r="J368" s="1081">
        <f t="shared" si="11"/>
        <v>0</v>
      </c>
    </row>
    <row r="369" spans="2:10" ht="15.75" customHeight="1">
      <c r="B369" s="959" t="s">
        <v>984</v>
      </c>
      <c r="C369" s="1078"/>
      <c r="D369" s="1079"/>
      <c r="E369" s="1080"/>
      <c r="F369" s="1077">
        <f t="shared" si="10"/>
        <v>0</v>
      </c>
      <c r="G369" s="1078"/>
      <c r="H369" s="1079"/>
      <c r="I369" s="1080"/>
      <c r="J369" s="1081">
        <f t="shared" si="11"/>
        <v>0</v>
      </c>
    </row>
    <row r="370" spans="2:10" ht="15.75" customHeight="1">
      <c r="B370" s="959" t="s">
        <v>985</v>
      </c>
      <c r="C370" s="1078"/>
      <c r="D370" s="1079"/>
      <c r="E370" s="1080"/>
      <c r="F370" s="1077">
        <f t="shared" si="10"/>
        <v>0</v>
      </c>
      <c r="G370" s="1078"/>
      <c r="H370" s="1079"/>
      <c r="I370" s="1080"/>
      <c r="J370" s="1081">
        <f t="shared" si="11"/>
        <v>0</v>
      </c>
    </row>
    <row r="371" spans="2:10" ht="15.75" customHeight="1">
      <c r="B371" s="959" t="s">
        <v>986</v>
      </c>
      <c r="C371" s="1078"/>
      <c r="D371" s="1079"/>
      <c r="E371" s="1080"/>
      <c r="F371" s="1077">
        <f t="shared" si="10"/>
        <v>0</v>
      </c>
      <c r="G371" s="1078"/>
      <c r="H371" s="1079"/>
      <c r="I371" s="1080"/>
      <c r="J371" s="1081">
        <f t="shared" si="11"/>
        <v>0</v>
      </c>
    </row>
    <row r="372" spans="2:10" ht="15.75" customHeight="1">
      <c r="B372" s="959" t="s">
        <v>987</v>
      </c>
      <c r="C372" s="1078"/>
      <c r="D372" s="1079"/>
      <c r="E372" s="1080"/>
      <c r="F372" s="1077">
        <f t="shared" si="10"/>
        <v>0</v>
      </c>
      <c r="G372" s="1078"/>
      <c r="H372" s="1079"/>
      <c r="I372" s="1080"/>
      <c r="J372" s="1081">
        <f t="shared" si="11"/>
        <v>0</v>
      </c>
    </row>
    <row r="373" spans="2:10" ht="15.75" customHeight="1">
      <c r="B373" s="959" t="s">
        <v>988</v>
      </c>
      <c r="C373" s="1078"/>
      <c r="D373" s="1079"/>
      <c r="E373" s="1080"/>
      <c r="F373" s="1077">
        <f t="shared" si="10"/>
        <v>0</v>
      </c>
      <c r="G373" s="1078"/>
      <c r="H373" s="1079"/>
      <c r="I373" s="1080"/>
      <c r="J373" s="1081">
        <f t="shared" si="11"/>
        <v>0</v>
      </c>
    </row>
    <row r="374" spans="2:10" ht="15.75" customHeight="1" thickBot="1">
      <c r="B374" s="1796" t="s">
        <v>989</v>
      </c>
      <c r="C374" s="1083"/>
      <c r="D374" s="1084"/>
      <c r="E374" s="1085"/>
      <c r="F374" s="1082">
        <f t="shared" si="10"/>
        <v>0</v>
      </c>
      <c r="G374" s="1083"/>
      <c r="H374" s="1084"/>
      <c r="I374" s="1085"/>
      <c r="J374" s="1086">
        <f t="shared" si="11"/>
        <v>0</v>
      </c>
    </row>
    <row r="375" spans="2:10" ht="15.75" customHeight="1">
      <c r="B375" s="1087"/>
      <c r="C375" s="1093"/>
      <c r="D375" s="1093"/>
      <c r="E375" s="1093"/>
      <c r="F375" s="1093"/>
      <c r="G375" s="1093"/>
      <c r="H375" s="1093"/>
      <c r="I375" s="1093"/>
      <c r="J375" s="1093"/>
    </row>
    <row r="376" spans="2:10" ht="15.75" customHeight="1" thickBot="1">
      <c r="B376" s="1087"/>
      <c r="C376" s="1093"/>
      <c r="D376" s="1093"/>
      <c r="E376" s="1093"/>
      <c r="F376" s="1093"/>
      <c r="G376" s="1093"/>
      <c r="H376" s="1093"/>
      <c r="I376" s="1093"/>
      <c r="J376" s="1093"/>
    </row>
    <row r="377" spans="2:10" ht="15.75" customHeight="1">
      <c r="B377" s="1089"/>
      <c r="C377" s="1093"/>
      <c r="D377" s="1093"/>
      <c r="E377" s="1093"/>
      <c r="F377" s="1093"/>
      <c r="G377" s="573" t="s">
        <v>92</v>
      </c>
      <c r="H377" s="596"/>
      <c r="I377" s="575" t="s">
        <v>93</v>
      </c>
      <c r="J377" s="577"/>
    </row>
    <row r="378" spans="2:10">
      <c r="G378" s="510"/>
      <c r="H378" s="1043"/>
      <c r="I378" s="1044"/>
      <c r="J378" s="1094"/>
    </row>
    <row r="379" spans="2:10">
      <c r="G379" s="581"/>
      <c r="H379" s="597"/>
      <c r="I379" s="1047"/>
      <c r="J379" s="584"/>
    </row>
    <row r="380" spans="2:10">
      <c r="G380" s="585"/>
      <c r="H380" s="597"/>
      <c r="I380" s="1095"/>
      <c r="J380" s="584"/>
    </row>
    <row r="381" spans="2:10" ht="15.75" thickBot="1">
      <c r="G381" s="587" t="s">
        <v>94</v>
      </c>
      <c r="H381" s="589"/>
      <c r="I381" s="600" t="s">
        <v>94</v>
      </c>
      <c r="J381" s="590"/>
    </row>
    <row r="382" spans="2:10" ht="15.75" thickBot="1">
      <c r="G382" s="601" t="s">
        <v>95</v>
      </c>
      <c r="H382" s="1096"/>
      <c r="I382" s="592"/>
      <c r="J382" s="593"/>
    </row>
  </sheetData>
  <protectedRanges>
    <protectedRange password="C521" sqref="G379:J379" name="Oblast1_1_1_1_1"/>
  </protectedRanges>
  <mergeCells count="4">
    <mergeCell ref="B5:B8"/>
    <mergeCell ref="C5:J5"/>
    <mergeCell ref="C6:F6"/>
    <mergeCell ref="G6:J6"/>
  </mergeCells>
  <pageMargins left="0.7" right="0.7" top="0.78740157499999996" bottom="0.78740157499999996" header="0.3" footer="0.3"/>
  <pageSetup paperSize="9" orientation="portrait" r:id="rId1"/>
  <ignoredErrors>
    <ignoredError sqref="F10:F374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O383"/>
  <sheetViews>
    <sheetView showGridLines="0" zoomScale="80" zoomScaleNormal="80" workbookViewId="0">
      <selection activeCell="J3" sqref="J3"/>
    </sheetView>
  </sheetViews>
  <sheetFormatPr defaultColWidth="9.140625" defaultRowHeight="15"/>
  <cols>
    <col min="1" max="1" width="3.5703125" style="873" customWidth="1"/>
    <col min="2" max="2" width="12.7109375" style="873" customWidth="1"/>
    <col min="3" max="10" width="16" style="873" customWidth="1"/>
    <col min="11" max="15" width="9.140625" style="1063"/>
    <col min="16" max="16384" width="9.140625" style="873"/>
  </cols>
  <sheetData>
    <row r="1" spans="2:15" ht="18.75" thickBot="1">
      <c r="B1" s="1059"/>
      <c r="C1" s="1058"/>
      <c r="D1" s="946"/>
      <c r="E1" s="946"/>
      <c r="F1" s="946"/>
      <c r="G1" s="946"/>
      <c r="H1" s="946"/>
      <c r="I1" s="946"/>
      <c r="J1" s="946"/>
      <c r="K1" s="873"/>
      <c r="L1" s="873"/>
      <c r="M1" s="873"/>
      <c r="N1" s="873"/>
      <c r="O1" s="873"/>
    </row>
    <row r="2" spans="2:15" ht="15.75" thickBot="1">
      <c r="B2" s="1060"/>
      <c r="C2" s="946"/>
      <c r="D2" s="946"/>
      <c r="E2" s="946"/>
      <c r="F2" s="946"/>
      <c r="G2" s="876" t="s">
        <v>0</v>
      </c>
      <c r="H2" s="877"/>
      <c r="I2" s="878" t="s">
        <v>1</v>
      </c>
      <c r="J2" s="947">
        <v>2023</v>
      </c>
      <c r="K2" s="873"/>
      <c r="L2" s="873"/>
      <c r="M2" s="873"/>
      <c r="N2" s="873"/>
      <c r="O2" s="873"/>
    </row>
    <row r="3" spans="2:15" ht="15.75" customHeight="1">
      <c r="B3" s="880" t="s">
        <v>438</v>
      </c>
      <c r="C3" s="880"/>
      <c r="D3" s="880"/>
      <c r="E3" s="880"/>
      <c r="F3" s="880"/>
      <c r="G3" s="880"/>
      <c r="H3" s="946"/>
      <c r="I3" s="946"/>
      <c r="J3" s="946"/>
      <c r="K3" s="873"/>
      <c r="L3" s="873"/>
      <c r="M3" s="873"/>
      <c r="N3" s="873"/>
      <c r="O3" s="873"/>
    </row>
    <row r="4" spans="2:15" ht="15.75" thickBot="1">
      <c r="B4" s="946"/>
      <c r="C4" s="1005"/>
      <c r="D4" s="1005"/>
      <c r="E4" s="1005"/>
      <c r="F4" s="1005"/>
      <c r="G4" s="1005"/>
      <c r="H4" s="1005"/>
      <c r="I4" s="1005"/>
      <c r="J4" s="946"/>
      <c r="K4" s="873"/>
      <c r="L4" s="873"/>
      <c r="M4" s="873"/>
      <c r="N4" s="873"/>
      <c r="O4" s="873"/>
    </row>
    <row r="5" spans="2:15" ht="25.5" customHeight="1" thickBot="1">
      <c r="B5" s="1998" t="s">
        <v>439</v>
      </c>
      <c r="C5" s="2013" t="s">
        <v>385</v>
      </c>
      <c r="D5" s="2014"/>
      <c r="E5" s="2014"/>
      <c r="F5" s="2014"/>
      <c r="G5" s="2014"/>
      <c r="H5" s="2014"/>
      <c r="I5" s="2014"/>
      <c r="J5" s="2015"/>
      <c r="K5" s="873"/>
      <c r="L5" s="873"/>
      <c r="M5" s="873"/>
      <c r="N5" s="873"/>
      <c r="O5" s="873"/>
    </row>
    <row r="6" spans="2:15" ht="21.75" customHeight="1" thickBot="1">
      <c r="B6" s="1999"/>
      <c r="C6" s="2013" t="s">
        <v>180</v>
      </c>
      <c r="D6" s="2014"/>
      <c r="E6" s="2014"/>
      <c r="F6" s="2016"/>
      <c r="G6" s="2013" t="s">
        <v>182</v>
      </c>
      <c r="H6" s="2014"/>
      <c r="I6" s="2014"/>
      <c r="J6" s="2016"/>
      <c r="K6" s="873"/>
      <c r="L6" s="873"/>
      <c r="M6" s="873"/>
      <c r="N6" s="873"/>
      <c r="O6" s="873"/>
    </row>
    <row r="7" spans="2:15" ht="28.5" customHeight="1">
      <c r="B7" s="1982"/>
      <c r="C7" s="949" t="s">
        <v>327</v>
      </c>
      <c r="D7" s="950" t="s">
        <v>327</v>
      </c>
      <c r="E7" s="951" t="s">
        <v>327</v>
      </c>
      <c r="F7" s="1097" t="s">
        <v>412</v>
      </c>
      <c r="G7" s="949" t="s">
        <v>327</v>
      </c>
      <c r="H7" s="950" t="s">
        <v>327</v>
      </c>
      <c r="I7" s="1020" t="s">
        <v>327</v>
      </c>
      <c r="J7" s="1090" t="s">
        <v>412</v>
      </c>
      <c r="K7" s="873"/>
      <c r="L7" s="873"/>
      <c r="M7" s="873"/>
      <c r="N7" s="873"/>
      <c r="O7" s="873"/>
    </row>
    <row r="8" spans="2:15" ht="15.75" customHeight="1" thickBot="1">
      <c r="B8" s="1982"/>
      <c r="C8" s="989" t="s">
        <v>398</v>
      </c>
      <c r="D8" s="990" t="s">
        <v>398</v>
      </c>
      <c r="E8" s="1018" t="s">
        <v>398</v>
      </c>
      <c r="F8" s="1098" t="s">
        <v>398</v>
      </c>
      <c r="G8" s="989" t="s">
        <v>398</v>
      </c>
      <c r="H8" s="990" t="s">
        <v>398</v>
      </c>
      <c r="I8" s="1024" t="s">
        <v>398</v>
      </c>
      <c r="J8" s="988" t="s">
        <v>398</v>
      </c>
    </row>
    <row r="9" spans="2:15" ht="15.75" customHeight="1" thickBot="1">
      <c r="B9" s="885" t="s">
        <v>14</v>
      </c>
      <c r="C9" s="943" t="s">
        <v>15</v>
      </c>
      <c r="D9" s="943" t="s">
        <v>16</v>
      </c>
      <c r="E9" s="944" t="s">
        <v>17</v>
      </c>
      <c r="F9" s="884" t="s">
        <v>18</v>
      </c>
      <c r="G9" s="942" t="s">
        <v>19</v>
      </c>
      <c r="H9" s="943" t="s">
        <v>20</v>
      </c>
      <c r="I9" s="1019" t="s">
        <v>21</v>
      </c>
      <c r="J9" s="884" t="s">
        <v>22</v>
      </c>
    </row>
    <row r="10" spans="2:15" ht="15.75" customHeight="1">
      <c r="B10" s="1795" t="s">
        <v>625</v>
      </c>
      <c r="C10" s="1070"/>
      <c r="D10" s="1071"/>
      <c r="E10" s="1072"/>
      <c r="F10" s="1091">
        <f>SUM(C10:E10)</f>
        <v>0</v>
      </c>
      <c r="G10" s="1070"/>
      <c r="H10" s="1071"/>
      <c r="I10" s="1072"/>
      <c r="J10" s="1073">
        <f>SUM(G10:I10)</f>
        <v>0</v>
      </c>
    </row>
    <row r="11" spans="2:15" ht="15.75" customHeight="1">
      <c r="B11" s="1795" t="s">
        <v>626</v>
      </c>
      <c r="C11" s="1078"/>
      <c r="D11" s="1079"/>
      <c r="E11" s="1080"/>
      <c r="F11" s="1069">
        <f t="shared" ref="F11:F74" si="0">SUM(C11:E11)</f>
        <v>0</v>
      </c>
      <c r="G11" s="1078"/>
      <c r="H11" s="1079"/>
      <c r="I11" s="1080"/>
      <c r="J11" s="1073">
        <f t="shared" ref="J11:J74" si="1">SUM(G11:I11)</f>
        <v>0</v>
      </c>
    </row>
    <row r="12" spans="2:15" ht="15.75" customHeight="1">
      <c r="B12" s="1795" t="s">
        <v>627</v>
      </c>
      <c r="C12" s="1078"/>
      <c r="D12" s="1079"/>
      <c r="E12" s="1080"/>
      <c r="F12" s="1069">
        <f t="shared" si="0"/>
        <v>0</v>
      </c>
      <c r="G12" s="1078"/>
      <c r="H12" s="1079"/>
      <c r="I12" s="1080"/>
      <c r="J12" s="1073">
        <f t="shared" si="1"/>
        <v>0</v>
      </c>
    </row>
    <row r="13" spans="2:15" ht="15.75" customHeight="1">
      <c r="B13" s="1795" t="s">
        <v>628</v>
      </c>
      <c r="C13" s="1078"/>
      <c r="D13" s="1079"/>
      <c r="E13" s="1080"/>
      <c r="F13" s="1069">
        <f t="shared" si="0"/>
        <v>0</v>
      </c>
      <c r="G13" s="1078"/>
      <c r="H13" s="1079"/>
      <c r="I13" s="1080"/>
      <c r="J13" s="1073">
        <f t="shared" si="1"/>
        <v>0</v>
      </c>
    </row>
    <row r="14" spans="2:15" ht="15.75" customHeight="1">
      <c r="B14" s="1795" t="s">
        <v>629</v>
      </c>
      <c r="C14" s="1078"/>
      <c r="D14" s="1079"/>
      <c r="E14" s="1080"/>
      <c r="F14" s="1069">
        <f t="shared" si="0"/>
        <v>0</v>
      </c>
      <c r="G14" s="1078"/>
      <c r="H14" s="1079"/>
      <c r="I14" s="1080"/>
      <c r="J14" s="1073">
        <f t="shared" si="1"/>
        <v>0</v>
      </c>
    </row>
    <row r="15" spans="2:15" ht="15.75" customHeight="1">
      <c r="B15" s="1795" t="s">
        <v>630</v>
      </c>
      <c r="C15" s="1078"/>
      <c r="D15" s="1079"/>
      <c r="E15" s="1080"/>
      <c r="F15" s="1069">
        <f t="shared" si="0"/>
        <v>0</v>
      </c>
      <c r="G15" s="1078"/>
      <c r="H15" s="1079"/>
      <c r="I15" s="1080"/>
      <c r="J15" s="1073">
        <f t="shared" si="1"/>
        <v>0</v>
      </c>
    </row>
    <row r="16" spans="2:15" ht="15.75" customHeight="1">
      <c r="B16" s="1795" t="s">
        <v>631</v>
      </c>
      <c r="C16" s="1078"/>
      <c r="D16" s="1079"/>
      <c r="E16" s="1080"/>
      <c r="F16" s="1069">
        <f t="shared" si="0"/>
        <v>0</v>
      </c>
      <c r="G16" s="1078"/>
      <c r="H16" s="1079"/>
      <c r="I16" s="1080"/>
      <c r="J16" s="1073">
        <f t="shared" si="1"/>
        <v>0</v>
      </c>
    </row>
    <row r="17" spans="2:10" ht="15.75" customHeight="1">
      <c r="B17" s="1795" t="s">
        <v>632</v>
      </c>
      <c r="C17" s="1078"/>
      <c r="D17" s="1079"/>
      <c r="E17" s="1080"/>
      <c r="F17" s="1069">
        <f t="shared" si="0"/>
        <v>0</v>
      </c>
      <c r="G17" s="1078"/>
      <c r="H17" s="1079"/>
      <c r="I17" s="1080"/>
      <c r="J17" s="1073">
        <f t="shared" si="1"/>
        <v>0</v>
      </c>
    </row>
    <row r="18" spans="2:10" ht="15.75" customHeight="1">
      <c r="B18" s="1795" t="s">
        <v>633</v>
      </c>
      <c r="C18" s="1078"/>
      <c r="D18" s="1079"/>
      <c r="E18" s="1080"/>
      <c r="F18" s="1069">
        <f t="shared" si="0"/>
        <v>0</v>
      </c>
      <c r="G18" s="1078"/>
      <c r="H18" s="1079"/>
      <c r="I18" s="1080"/>
      <c r="J18" s="1073">
        <f t="shared" si="1"/>
        <v>0</v>
      </c>
    </row>
    <row r="19" spans="2:10" ht="15.75" customHeight="1">
      <c r="B19" s="1795" t="s">
        <v>634</v>
      </c>
      <c r="C19" s="1078"/>
      <c r="D19" s="1079"/>
      <c r="E19" s="1080"/>
      <c r="F19" s="1069">
        <f t="shared" si="0"/>
        <v>0</v>
      </c>
      <c r="G19" s="1078"/>
      <c r="H19" s="1079"/>
      <c r="I19" s="1080"/>
      <c r="J19" s="1073">
        <f t="shared" si="1"/>
        <v>0</v>
      </c>
    </row>
    <row r="20" spans="2:10" ht="15.75" customHeight="1">
      <c r="B20" s="1795" t="s">
        <v>635</v>
      </c>
      <c r="C20" s="1078"/>
      <c r="D20" s="1079"/>
      <c r="E20" s="1080"/>
      <c r="F20" s="1069">
        <f t="shared" si="0"/>
        <v>0</v>
      </c>
      <c r="G20" s="1078"/>
      <c r="H20" s="1079"/>
      <c r="I20" s="1080"/>
      <c r="J20" s="1073">
        <f t="shared" si="1"/>
        <v>0</v>
      </c>
    </row>
    <row r="21" spans="2:10" ht="15.75" customHeight="1">
      <c r="B21" s="1795" t="s">
        <v>636</v>
      </c>
      <c r="C21" s="1078"/>
      <c r="D21" s="1079"/>
      <c r="E21" s="1080"/>
      <c r="F21" s="1069">
        <f t="shared" si="0"/>
        <v>0</v>
      </c>
      <c r="G21" s="1078"/>
      <c r="H21" s="1079"/>
      <c r="I21" s="1080"/>
      <c r="J21" s="1073">
        <f t="shared" si="1"/>
        <v>0</v>
      </c>
    </row>
    <row r="22" spans="2:10" ht="15.75" customHeight="1">
      <c r="B22" s="1795" t="s">
        <v>637</v>
      </c>
      <c r="C22" s="1078"/>
      <c r="D22" s="1079"/>
      <c r="E22" s="1080"/>
      <c r="F22" s="1069">
        <f t="shared" si="0"/>
        <v>0</v>
      </c>
      <c r="G22" s="1078"/>
      <c r="H22" s="1079"/>
      <c r="I22" s="1080"/>
      <c r="J22" s="1073">
        <f t="shared" si="1"/>
        <v>0</v>
      </c>
    </row>
    <row r="23" spans="2:10" ht="15.75" customHeight="1">
      <c r="B23" s="1795" t="s">
        <v>638</v>
      </c>
      <c r="C23" s="1078"/>
      <c r="D23" s="1079"/>
      <c r="E23" s="1080"/>
      <c r="F23" s="1069">
        <f t="shared" si="0"/>
        <v>0</v>
      </c>
      <c r="G23" s="1078"/>
      <c r="H23" s="1079"/>
      <c r="I23" s="1080"/>
      <c r="J23" s="1073">
        <f t="shared" si="1"/>
        <v>0</v>
      </c>
    </row>
    <row r="24" spans="2:10" ht="15.75" customHeight="1">
      <c r="B24" s="1795" t="s">
        <v>639</v>
      </c>
      <c r="C24" s="1078"/>
      <c r="D24" s="1079"/>
      <c r="E24" s="1080"/>
      <c r="F24" s="1069">
        <f t="shared" si="0"/>
        <v>0</v>
      </c>
      <c r="G24" s="1078"/>
      <c r="H24" s="1079"/>
      <c r="I24" s="1080"/>
      <c r="J24" s="1073">
        <f t="shared" si="1"/>
        <v>0</v>
      </c>
    </row>
    <row r="25" spans="2:10" ht="15.75" customHeight="1">
      <c r="B25" s="1795" t="s">
        <v>640</v>
      </c>
      <c r="C25" s="1078"/>
      <c r="D25" s="1079"/>
      <c r="E25" s="1080"/>
      <c r="F25" s="1069">
        <f t="shared" si="0"/>
        <v>0</v>
      </c>
      <c r="G25" s="1078"/>
      <c r="H25" s="1079"/>
      <c r="I25" s="1080"/>
      <c r="J25" s="1073">
        <f t="shared" si="1"/>
        <v>0</v>
      </c>
    </row>
    <row r="26" spans="2:10" ht="15.75" customHeight="1">
      <c r="B26" s="1795" t="s">
        <v>641</v>
      </c>
      <c r="C26" s="1078"/>
      <c r="D26" s="1079"/>
      <c r="E26" s="1080"/>
      <c r="F26" s="1069">
        <f t="shared" si="0"/>
        <v>0</v>
      </c>
      <c r="G26" s="1078"/>
      <c r="H26" s="1079"/>
      <c r="I26" s="1080"/>
      <c r="J26" s="1073">
        <f t="shared" si="1"/>
        <v>0</v>
      </c>
    </row>
    <row r="27" spans="2:10" ht="15.75" customHeight="1">
      <c r="B27" s="1795" t="s">
        <v>642</v>
      </c>
      <c r="C27" s="1078"/>
      <c r="D27" s="1079"/>
      <c r="E27" s="1080"/>
      <c r="F27" s="1069">
        <f t="shared" si="0"/>
        <v>0</v>
      </c>
      <c r="G27" s="1078"/>
      <c r="H27" s="1079"/>
      <c r="I27" s="1080"/>
      <c r="J27" s="1073">
        <f t="shared" si="1"/>
        <v>0</v>
      </c>
    </row>
    <row r="28" spans="2:10" ht="15.75" customHeight="1">
      <c r="B28" s="1795" t="s">
        <v>643</v>
      </c>
      <c r="C28" s="1078"/>
      <c r="D28" s="1079"/>
      <c r="E28" s="1080"/>
      <c r="F28" s="1069">
        <f t="shared" si="0"/>
        <v>0</v>
      </c>
      <c r="G28" s="1078"/>
      <c r="H28" s="1079"/>
      <c r="I28" s="1080"/>
      <c r="J28" s="1073">
        <f t="shared" si="1"/>
        <v>0</v>
      </c>
    </row>
    <row r="29" spans="2:10" ht="15.75" customHeight="1">
      <c r="B29" s="1795" t="s">
        <v>644</v>
      </c>
      <c r="C29" s="1078"/>
      <c r="D29" s="1079"/>
      <c r="E29" s="1080"/>
      <c r="F29" s="1069">
        <f t="shared" si="0"/>
        <v>0</v>
      </c>
      <c r="G29" s="1078"/>
      <c r="H29" s="1079"/>
      <c r="I29" s="1080"/>
      <c r="J29" s="1073">
        <f t="shared" si="1"/>
        <v>0</v>
      </c>
    </row>
    <row r="30" spans="2:10" ht="15.75" customHeight="1">
      <c r="B30" s="1795" t="s">
        <v>645</v>
      </c>
      <c r="C30" s="1078"/>
      <c r="D30" s="1079"/>
      <c r="E30" s="1080"/>
      <c r="F30" s="1069">
        <f t="shared" si="0"/>
        <v>0</v>
      </c>
      <c r="G30" s="1078"/>
      <c r="H30" s="1079"/>
      <c r="I30" s="1080"/>
      <c r="J30" s="1073">
        <f t="shared" si="1"/>
        <v>0</v>
      </c>
    </row>
    <row r="31" spans="2:10" ht="15.75" customHeight="1">
      <c r="B31" s="1795" t="s">
        <v>646</v>
      </c>
      <c r="C31" s="1078"/>
      <c r="D31" s="1079"/>
      <c r="E31" s="1080"/>
      <c r="F31" s="1069">
        <f t="shared" si="0"/>
        <v>0</v>
      </c>
      <c r="G31" s="1078"/>
      <c r="H31" s="1079"/>
      <c r="I31" s="1080"/>
      <c r="J31" s="1073">
        <f t="shared" si="1"/>
        <v>0</v>
      </c>
    </row>
    <row r="32" spans="2:10" ht="15.75" customHeight="1">
      <c r="B32" s="1795" t="s">
        <v>647</v>
      </c>
      <c r="C32" s="1078"/>
      <c r="D32" s="1079"/>
      <c r="E32" s="1080"/>
      <c r="F32" s="1069">
        <f t="shared" si="0"/>
        <v>0</v>
      </c>
      <c r="G32" s="1078"/>
      <c r="H32" s="1079"/>
      <c r="I32" s="1080"/>
      <c r="J32" s="1073">
        <f t="shared" si="1"/>
        <v>0</v>
      </c>
    </row>
    <row r="33" spans="2:10" ht="15.75" customHeight="1">
      <c r="B33" s="1795" t="s">
        <v>648</v>
      </c>
      <c r="C33" s="1078"/>
      <c r="D33" s="1079"/>
      <c r="E33" s="1080"/>
      <c r="F33" s="1069">
        <f t="shared" si="0"/>
        <v>0</v>
      </c>
      <c r="G33" s="1078"/>
      <c r="H33" s="1079"/>
      <c r="I33" s="1080"/>
      <c r="J33" s="1073">
        <f t="shared" si="1"/>
        <v>0</v>
      </c>
    </row>
    <row r="34" spans="2:10" ht="15.75" customHeight="1">
      <c r="B34" s="1795" t="s">
        <v>649</v>
      </c>
      <c r="C34" s="1078"/>
      <c r="D34" s="1079"/>
      <c r="E34" s="1080"/>
      <c r="F34" s="1069">
        <f t="shared" si="0"/>
        <v>0</v>
      </c>
      <c r="G34" s="1078"/>
      <c r="H34" s="1079"/>
      <c r="I34" s="1080"/>
      <c r="J34" s="1073">
        <f t="shared" si="1"/>
        <v>0</v>
      </c>
    </row>
    <row r="35" spans="2:10" ht="15.75" customHeight="1">
      <c r="B35" s="1795" t="s">
        <v>650</v>
      </c>
      <c r="C35" s="1078"/>
      <c r="D35" s="1079"/>
      <c r="E35" s="1080"/>
      <c r="F35" s="1069">
        <f t="shared" si="0"/>
        <v>0</v>
      </c>
      <c r="G35" s="1078"/>
      <c r="H35" s="1079"/>
      <c r="I35" s="1080"/>
      <c r="J35" s="1073">
        <f t="shared" si="1"/>
        <v>0</v>
      </c>
    </row>
    <row r="36" spans="2:10" ht="15.75" customHeight="1">
      <c r="B36" s="1795" t="s">
        <v>651</v>
      </c>
      <c r="C36" s="1078"/>
      <c r="D36" s="1079"/>
      <c r="E36" s="1080"/>
      <c r="F36" s="1069">
        <f t="shared" si="0"/>
        <v>0</v>
      </c>
      <c r="G36" s="1078"/>
      <c r="H36" s="1079"/>
      <c r="I36" s="1080"/>
      <c r="J36" s="1073">
        <f t="shared" si="1"/>
        <v>0</v>
      </c>
    </row>
    <row r="37" spans="2:10" ht="15.75" customHeight="1">
      <c r="B37" s="1795" t="s">
        <v>652</v>
      </c>
      <c r="C37" s="1078"/>
      <c r="D37" s="1079"/>
      <c r="E37" s="1080"/>
      <c r="F37" s="1069">
        <f t="shared" si="0"/>
        <v>0</v>
      </c>
      <c r="G37" s="1078"/>
      <c r="H37" s="1079"/>
      <c r="I37" s="1080"/>
      <c r="J37" s="1073">
        <f t="shared" si="1"/>
        <v>0</v>
      </c>
    </row>
    <row r="38" spans="2:10" ht="15.75" customHeight="1">
      <c r="B38" s="1795" t="s">
        <v>653</v>
      </c>
      <c r="C38" s="1078"/>
      <c r="D38" s="1079"/>
      <c r="E38" s="1080"/>
      <c r="F38" s="1069">
        <f t="shared" si="0"/>
        <v>0</v>
      </c>
      <c r="G38" s="1078"/>
      <c r="H38" s="1079"/>
      <c r="I38" s="1080"/>
      <c r="J38" s="1073">
        <f t="shared" si="1"/>
        <v>0</v>
      </c>
    </row>
    <row r="39" spans="2:10" ht="15.75" customHeight="1">
      <c r="B39" s="1795" t="s">
        <v>654</v>
      </c>
      <c r="C39" s="1078"/>
      <c r="D39" s="1079"/>
      <c r="E39" s="1080"/>
      <c r="F39" s="1069">
        <f t="shared" si="0"/>
        <v>0</v>
      </c>
      <c r="G39" s="1078"/>
      <c r="H39" s="1079"/>
      <c r="I39" s="1080"/>
      <c r="J39" s="1073">
        <f t="shared" si="1"/>
        <v>0</v>
      </c>
    </row>
    <row r="40" spans="2:10" ht="15.75" customHeight="1">
      <c r="B40" s="1795" t="s">
        <v>655</v>
      </c>
      <c r="C40" s="1078"/>
      <c r="D40" s="1079"/>
      <c r="E40" s="1080"/>
      <c r="F40" s="1069">
        <f t="shared" si="0"/>
        <v>0</v>
      </c>
      <c r="G40" s="1078"/>
      <c r="H40" s="1079"/>
      <c r="I40" s="1080"/>
      <c r="J40" s="1073">
        <f t="shared" si="1"/>
        <v>0</v>
      </c>
    </row>
    <row r="41" spans="2:10" ht="15.75" customHeight="1">
      <c r="B41" s="959" t="s">
        <v>656</v>
      </c>
      <c r="C41" s="1078"/>
      <c r="D41" s="1079"/>
      <c r="E41" s="1080"/>
      <c r="F41" s="1069">
        <f t="shared" si="0"/>
        <v>0</v>
      </c>
      <c r="G41" s="1078"/>
      <c r="H41" s="1079"/>
      <c r="I41" s="1080"/>
      <c r="J41" s="1073">
        <f t="shared" si="1"/>
        <v>0</v>
      </c>
    </row>
    <row r="42" spans="2:10" ht="15.75" customHeight="1">
      <c r="B42" s="959" t="s">
        <v>657</v>
      </c>
      <c r="C42" s="1078"/>
      <c r="D42" s="1079"/>
      <c r="E42" s="1080"/>
      <c r="F42" s="1069">
        <f t="shared" si="0"/>
        <v>0</v>
      </c>
      <c r="G42" s="1078"/>
      <c r="H42" s="1079"/>
      <c r="I42" s="1080"/>
      <c r="J42" s="1073">
        <f t="shared" si="1"/>
        <v>0</v>
      </c>
    </row>
    <row r="43" spans="2:10" ht="15.75" customHeight="1">
      <c r="B43" s="959" t="s">
        <v>658</v>
      </c>
      <c r="C43" s="1078"/>
      <c r="D43" s="1079"/>
      <c r="E43" s="1080"/>
      <c r="F43" s="1069">
        <f t="shared" si="0"/>
        <v>0</v>
      </c>
      <c r="G43" s="1078"/>
      <c r="H43" s="1079"/>
      <c r="I43" s="1080"/>
      <c r="J43" s="1073">
        <f t="shared" si="1"/>
        <v>0</v>
      </c>
    </row>
    <row r="44" spans="2:10" ht="15.75" customHeight="1">
      <c r="B44" s="959" t="s">
        <v>659</v>
      </c>
      <c r="C44" s="1078"/>
      <c r="D44" s="1079"/>
      <c r="E44" s="1080"/>
      <c r="F44" s="1069">
        <f t="shared" si="0"/>
        <v>0</v>
      </c>
      <c r="G44" s="1078"/>
      <c r="H44" s="1079"/>
      <c r="I44" s="1080"/>
      <c r="J44" s="1073">
        <f t="shared" si="1"/>
        <v>0</v>
      </c>
    </row>
    <row r="45" spans="2:10" ht="15.75" customHeight="1">
      <c r="B45" s="959" t="s">
        <v>660</v>
      </c>
      <c r="C45" s="1078"/>
      <c r="D45" s="1079"/>
      <c r="E45" s="1080"/>
      <c r="F45" s="1069">
        <f t="shared" si="0"/>
        <v>0</v>
      </c>
      <c r="G45" s="1078"/>
      <c r="H45" s="1079"/>
      <c r="I45" s="1080"/>
      <c r="J45" s="1073">
        <f t="shared" si="1"/>
        <v>0</v>
      </c>
    </row>
    <row r="46" spans="2:10" ht="15.75" customHeight="1">
      <c r="B46" s="959" t="s">
        <v>661</v>
      </c>
      <c r="C46" s="1078"/>
      <c r="D46" s="1079"/>
      <c r="E46" s="1080"/>
      <c r="F46" s="1069">
        <f t="shared" si="0"/>
        <v>0</v>
      </c>
      <c r="G46" s="1078"/>
      <c r="H46" s="1079"/>
      <c r="I46" s="1080"/>
      <c r="J46" s="1073">
        <f t="shared" si="1"/>
        <v>0</v>
      </c>
    </row>
    <row r="47" spans="2:10" ht="15.75" customHeight="1">
      <c r="B47" s="959" t="s">
        <v>662</v>
      </c>
      <c r="C47" s="1078"/>
      <c r="D47" s="1079"/>
      <c r="E47" s="1080"/>
      <c r="F47" s="1069">
        <f t="shared" si="0"/>
        <v>0</v>
      </c>
      <c r="G47" s="1078"/>
      <c r="H47" s="1079"/>
      <c r="I47" s="1080"/>
      <c r="J47" s="1073">
        <f t="shared" si="1"/>
        <v>0</v>
      </c>
    </row>
    <row r="48" spans="2:10" ht="15.75" customHeight="1">
      <c r="B48" s="959" t="s">
        <v>663</v>
      </c>
      <c r="C48" s="1078"/>
      <c r="D48" s="1079"/>
      <c r="E48" s="1080"/>
      <c r="F48" s="1069">
        <f t="shared" si="0"/>
        <v>0</v>
      </c>
      <c r="G48" s="1078"/>
      <c r="H48" s="1079"/>
      <c r="I48" s="1080"/>
      <c r="J48" s="1073">
        <f t="shared" si="1"/>
        <v>0</v>
      </c>
    </row>
    <row r="49" spans="2:10" ht="15.75" customHeight="1">
      <c r="B49" s="959" t="s">
        <v>664</v>
      </c>
      <c r="C49" s="1078"/>
      <c r="D49" s="1079"/>
      <c r="E49" s="1080"/>
      <c r="F49" s="1069">
        <f t="shared" si="0"/>
        <v>0</v>
      </c>
      <c r="G49" s="1078"/>
      <c r="H49" s="1079"/>
      <c r="I49" s="1080"/>
      <c r="J49" s="1073">
        <f t="shared" si="1"/>
        <v>0</v>
      </c>
    </row>
    <row r="50" spans="2:10" ht="15.75" customHeight="1">
      <c r="B50" s="959" t="s">
        <v>665</v>
      </c>
      <c r="C50" s="1078"/>
      <c r="D50" s="1079"/>
      <c r="E50" s="1080"/>
      <c r="F50" s="1069">
        <f t="shared" si="0"/>
        <v>0</v>
      </c>
      <c r="G50" s="1078"/>
      <c r="H50" s="1079"/>
      <c r="I50" s="1080"/>
      <c r="J50" s="1073">
        <f t="shared" si="1"/>
        <v>0</v>
      </c>
    </row>
    <row r="51" spans="2:10" ht="15.75" customHeight="1">
      <c r="B51" s="959" t="s">
        <v>666</v>
      </c>
      <c r="C51" s="1078"/>
      <c r="D51" s="1079"/>
      <c r="E51" s="1080"/>
      <c r="F51" s="1069">
        <f t="shared" si="0"/>
        <v>0</v>
      </c>
      <c r="G51" s="1078"/>
      <c r="H51" s="1079"/>
      <c r="I51" s="1080"/>
      <c r="J51" s="1073">
        <f t="shared" si="1"/>
        <v>0</v>
      </c>
    </row>
    <row r="52" spans="2:10" ht="15.75" customHeight="1">
      <c r="B52" s="959" t="s">
        <v>667</v>
      </c>
      <c r="C52" s="1078"/>
      <c r="D52" s="1079"/>
      <c r="E52" s="1080"/>
      <c r="F52" s="1069">
        <f t="shared" si="0"/>
        <v>0</v>
      </c>
      <c r="G52" s="1078"/>
      <c r="H52" s="1079"/>
      <c r="I52" s="1080"/>
      <c r="J52" s="1073">
        <f t="shared" si="1"/>
        <v>0</v>
      </c>
    </row>
    <row r="53" spans="2:10" ht="15.75" customHeight="1">
      <c r="B53" s="959" t="s">
        <v>668</v>
      </c>
      <c r="C53" s="1078"/>
      <c r="D53" s="1079"/>
      <c r="E53" s="1080"/>
      <c r="F53" s="1069">
        <f t="shared" si="0"/>
        <v>0</v>
      </c>
      <c r="G53" s="1078"/>
      <c r="H53" s="1079"/>
      <c r="I53" s="1080"/>
      <c r="J53" s="1073">
        <f t="shared" si="1"/>
        <v>0</v>
      </c>
    </row>
    <row r="54" spans="2:10" ht="15.75" customHeight="1">
      <c r="B54" s="959" t="s">
        <v>669</v>
      </c>
      <c r="C54" s="1078"/>
      <c r="D54" s="1079"/>
      <c r="E54" s="1080"/>
      <c r="F54" s="1069">
        <f t="shared" si="0"/>
        <v>0</v>
      </c>
      <c r="G54" s="1078"/>
      <c r="H54" s="1079"/>
      <c r="I54" s="1080"/>
      <c r="J54" s="1073">
        <f t="shared" si="1"/>
        <v>0</v>
      </c>
    </row>
    <row r="55" spans="2:10" ht="15.75" customHeight="1">
      <c r="B55" s="959" t="s">
        <v>670</v>
      </c>
      <c r="C55" s="1078"/>
      <c r="D55" s="1079"/>
      <c r="E55" s="1080"/>
      <c r="F55" s="1069">
        <f t="shared" si="0"/>
        <v>0</v>
      </c>
      <c r="G55" s="1078"/>
      <c r="H55" s="1079"/>
      <c r="I55" s="1080"/>
      <c r="J55" s="1073">
        <f t="shared" si="1"/>
        <v>0</v>
      </c>
    </row>
    <row r="56" spans="2:10" ht="15.75" customHeight="1">
      <c r="B56" s="959" t="s">
        <v>671</v>
      </c>
      <c r="C56" s="1078"/>
      <c r="D56" s="1079"/>
      <c r="E56" s="1080"/>
      <c r="F56" s="1069">
        <f t="shared" si="0"/>
        <v>0</v>
      </c>
      <c r="G56" s="1078"/>
      <c r="H56" s="1079"/>
      <c r="I56" s="1080"/>
      <c r="J56" s="1073">
        <f t="shared" si="1"/>
        <v>0</v>
      </c>
    </row>
    <row r="57" spans="2:10" ht="15.75" customHeight="1">
      <c r="B57" s="959" t="s">
        <v>672</v>
      </c>
      <c r="C57" s="1078"/>
      <c r="D57" s="1079"/>
      <c r="E57" s="1080"/>
      <c r="F57" s="1069">
        <f t="shared" si="0"/>
        <v>0</v>
      </c>
      <c r="G57" s="1078"/>
      <c r="H57" s="1079"/>
      <c r="I57" s="1080"/>
      <c r="J57" s="1073">
        <f t="shared" si="1"/>
        <v>0</v>
      </c>
    </row>
    <row r="58" spans="2:10" ht="15.75" customHeight="1">
      <c r="B58" s="959" t="s">
        <v>673</v>
      </c>
      <c r="C58" s="1078"/>
      <c r="D58" s="1079"/>
      <c r="E58" s="1080"/>
      <c r="F58" s="1069">
        <f t="shared" si="0"/>
        <v>0</v>
      </c>
      <c r="G58" s="1078"/>
      <c r="H58" s="1079"/>
      <c r="I58" s="1080"/>
      <c r="J58" s="1073">
        <f t="shared" si="1"/>
        <v>0</v>
      </c>
    </row>
    <row r="59" spans="2:10" ht="15.75" customHeight="1">
      <c r="B59" s="959" t="s">
        <v>674</v>
      </c>
      <c r="C59" s="1078"/>
      <c r="D59" s="1079"/>
      <c r="E59" s="1080"/>
      <c r="F59" s="1069">
        <f t="shared" si="0"/>
        <v>0</v>
      </c>
      <c r="G59" s="1078"/>
      <c r="H59" s="1079"/>
      <c r="I59" s="1080"/>
      <c r="J59" s="1073">
        <f t="shared" si="1"/>
        <v>0</v>
      </c>
    </row>
    <row r="60" spans="2:10" ht="15.75" customHeight="1">
      <c r="B60" s="959" t="s">
        <v>675</v>
      </c>
      <c r="C60" s="1078"/>
      <c r="D60" s="1079"/>
      <c r="E60" s="1080"/>
      <c r="F60" s="1069">
        <f t="shared" si="0"/>
        <v>0</v>
      </c>
      <c r="G60" s="1078"/>
      <c r="H60" s="1079"/>
      <c r="I60" s="1080"/>
      <c r="J60" s="1073">
        <f t="shared" si="1"/>
        <v>0</v>
      </c>
    </row>
    <row r="61" spans="2:10" ht="15.75" customHeight="1">
      <c r="B61" s="959" t="s">
        <v>676</v>
      </c>
      <c r="C61" s="1078"/>
      <c r="D61" s="1079"/>
      <c r="E61" s="1080"/>
      <c r="F61" s="1069">
        <f t="shared" si="0"/>
        <v>0</v>
      </c>
      <c r="G61" s="1078"/>
      <c r="H61" s="1079"/>
      <c r="I61" s="1080"/>
      <c r="J61" s="1073">
        <f t="shared" si="1"/>
        <v>0</v>
      </c>
    </row>
    <row r="62" spans="2:10" ht="15.75" customHeight="1">
      <c r="B62" s="959" t="s">
        <v>677</v>
      </c>
      <c r="C62" s="1078"/>
      <c r="D62" s="1079"/>
      <c r="E62" s="1080"/>
      <c r="F62" s="1069">
        <f t="shared" si="0"/>
        <v>0</v>
      </c>
      <c r="G62" s="1078"/>
      <c r="H62" s="1079"/>
      <c r="I62" s="1080"/>
      <c r="J62" s="1073">
        <f t="shared" si="1"/>
        <v>0</v>
      </c>
    </row>
    <row r="63" spans="2:10" ht="15.75" customHeight="1">
      <c r="B63" s="959" t="s">
        <v>678</v>
      </c>
      <c r="C63" s="1078"/>
      <c r="D63" s="1079"/>
      <c r="E63" s="1080"/>
      <c r="F63" s="1069">
        <f t="shared" si="0"/>
        <v>0</v>
      </c>
      <c r="G63" s="1078"/>
      <c r="H63" s="1079"/>
      <c r="I63" s="1080"/>
      <c r="J63" s="1073">
        <f t="shared" si="1"/>
        <v>0</v>
      </c>
    </row>
    <row r="64" spans="2:10" ht="15.75" customHeight="1">
      <c r="B64" s="959" t="s">
        <v>679</v>
      </c>
      <c r="C64" s="1078"/>
      <c r="D64" s="1079"/>
      <c r="E64" s="1080"/>
      <c r="F64" s="1069">
        <f t="shared" si="0"/>
        <v>0</v>
      </c>
      <c r="G64" s="1078"/>
      <c r="H64" s="1079"/>
      <c r="I64" s="1080"/>
      <c r="J64" s="1073">
        <f t="shared" si="1"/>
        <v>0</v>
      </c>
    </row>
    <row r="65" spans="2:10" ht="15.75" customHeight="1">
      <c r="B65" s="959" t="s">
        <v>680</v>
      </c>
      <c r="C65" s="1078"/>
      <c r="D65" s="1079"/>
      <c r="E65" s="1080"/>
      <c r="F65" s="1069">
        <f t="shared" si="0"/>
        <v>0</v>
      </c>
      <c r="G65" s="1078"/>
      <c r="H65" s="1079"/>
      <c r="I65" s="1080"/>
      <c r="J65" s="1073">
        <f t="shared" si="1"/>
        <v>0</v>
      </c>
    </row>
    <row r="66" spans="2:10" ht="15.75" customHeight="1">
      <c r="B66" s="959" t="s">
        <v>681</v>
      </c>
      <c r="C66" s="1078"/>
      <c r="D66" s="1079"/>
      <c r="E66" s="1080"/>
      <c r="F66" s="1069">
        <f t="shared" si="0"/>
        <v>0</v>
      </c>
      <c r="G66" s="1078"/>
      <c r="H66" s="1079"/>
      <c r="I66" s="1080"/>
      <c r="J66" s="1073">
        <f t="shared" si="1"/>
        <v>0</v>
      </c>
    </row>
    <row r="67" spans="2:10" ht="15.75" customHeight="1">
      <c r="B67" s="959" t="s">
        <v>682</v>
      </c>
      <c r="C67" s="1078"/>
      <c r="D67" s="1079"/>
      <c r="E67" s="1080"/>
      <c r="F67" s="1069">
        <f t="shared" si="0"/>
        <v>0</v>
      </c>
      <c r="G67" s="1078"/>
      <c r="H67" s="1079"/>
      <c r="I67" s="1080"/>
      <c r="J67" s="1073">
        <f t="shared" si="1"/>
        <v>0</v>
      </c>
    </row>
    <row r="68" spans="2:10" ht="15.75" customHeight="1">
      <c r="B68" s="959" t="s">
        <v>683</v>
      </c>
      <c r="C68" s="1078"/>
      <c r="D68" s="1079"/>
      <c r="E68" s="1080"/>
      <c r="F68" s="1069">
        <f t="shared" si="0"/>
        <v>0</v>
      </c>
      <c r="G68" s="1078"/>
      <c r="H68" s="1079"/>
      <c r="I68" s="1080"/>
      <c r="J68" s="1073">
        <f t="shared" si="1"/>
        <v>0</v>
      </c>
    </row>
    <row r="69" spans="2:10" ht="15.75" customHeight="1">
      <c r="B69" s="959" t="s">
        <v>684</v>
      </c>
      <c r="C69" s="1078"/>
      <c r="D69" s="1079"/>
      <c r="E69" s="1080"/>
      <c r="F69" s="1069">
        <f t="shared" si="0"/>
        <v>0</v>
      </c>
      <c r="G69" s="1078"/>
      <c r="H69" s="1079"/>
      <c r="I69" s="1080"/>
      <c r="J69" s="1073">
        <f t="shared" si="1"/>
        <v>0</v>
      </c>
    </row>
    <row r="70" spans="2:10" ht="15.75" customHeight="1">
      <c r="B70" s="959" t="s">
        <v>685</v>
      </c>
      <c r="C70" s="1078"/>
      <c r="D70" s="1079"/>
      <c r="E70" s="1080"/>
      <c r="F70" s="1069">
        <f t="shared" si="0"/>
        <v>0</v>
      </c>
      <c r="G70" s="1078"/>
      <c r="H70" s="1079"/>
      <c r="I70" s="1080"/>
      <c r="J70" s="1073">
        <f t="shared" si="1"/>
        <v>0</v>
      </c>
    </row>
    <row r="71" spans="2:10" ht="15.75" customHeight="1">
      <c r="B71" s="959" t="s">
        <v>686</v>
      </c>
      <c r="C71" s="1078"/>
      <c r="D71" s="1079"/>
      <c r="E71" s="1080"/>
      <c r="F71" s="1069">
        <f t="shared" si="0"/>
        <v>0</v>
      </c>
      <c r="G71" s="1078"/>
      <c r="H71" s="1079"/>
      <c r="I71" s="1080"/>
      <c r="J71" s="1073">
        <f t="shared" si="1"/>
        <v>0</v>
      </c>
    </row>
    <row r="72" spans="2:10" ht="15.75" customHeight="1">
      <c r="B72" s="959" t="s">
        <v>687</v>
      </c>
      <c r="C72" s="1078"/>
      <c r="D72" s="1079"/>
      <c r="E72" s="1080"/>
      <c r="F72" s="1069">
        <f t="shared" si="0"/>
        <v>0</v>
      </c>
      <c r="G72" s="1078"/>
      <c r="H72" s="1079"/>
      <c r="I72" s="1080"/>
      <c r="J72" s="1073">
        <f t="shared" si="1"/>
        <v>0</v>
      </c>
    </row>
    <row r="73" spans="2:10" ht="15.75" customHeight="1">
      <c r="B73" s="959" t="s">
        <v>688</v>
      </c>
      <c r="C73" s="1078"/>
      <c r="D73" s="1079"/>
      <c r="E73" s="1080"/>
      <c r="F73" s="1069">
        <f t="shared" si="0"/>
        <v>0</v>
      </c>
      <c r="G73" s="1078"/>
      <c r="H73" s="1079"/>
      <c r="I73" s="1080"/>
      <c r="J73" s="1073">
        <f t="shared" si="1"/>
        <v>0</v>
      </c>
    </row>
    <row r="74" spans="2:10" ht="15.75" customHeight="1">
      <c r="B74" s="959" t="s">
        <v>689</v>
      </c>
      <c r="C74" s="1078"/>
      <c r="D74" s="1079"/>
      <c r="E74" s="1080"/>
      <c r="F74" s="1069">
        <f t="shared" si="0"/>
        <v>0</v>
      </c>
      <c r="G74" s="1078"/>
      <c r="H74" s="1079"/>
      <c r="I74" s="1080"/>
      <c r="J74" s="1073">
        <f t="shared" si="1"/>
        <v>0</v>
      </c>
    </row>
    <row r="75" spans="2:10" ht="15.75" customHeight="1">
      <c r="B75" s="959" t="s">
        <v>690</v>
      </c>
      <c r="C75" s="1078"/>
      <c r="D75" s="1079"/>
      <c r="E75" s="1080"/>
      <c r="F75" s="1069">
        <f t="shared" ref="F75:F138" si="2">SUM(C75:E75)</f>
        <v>0</v>
      </c>
      <c r="G75" s="1078"/>
      <c r="H75" s="1079"/>
      <c r="I75" s="1080"/>
      <c r="J75" s="1073">
        <f t="shared" ref="J75:J138" si="3">SUM(G75:I75)</f>
        <v>0</v>
      </c>
    </row>
    <row r="76" spans="2:10" ht="15.75" customHeight="1">
      <c r="B76" s="959" t="s">
        <v>691</v>
      </c>
      <c r="C76" s="1078"/>
      <c r="D76" s="1079"/>
      <c r="E76" s="1080"/>
      <c r="F76" s="1069">
        <f t="shared" si="2"/>
        <v>0</v>
      </c>
      <c r="G76" s="1078"/>
      <c r="H76" s="1079"/>
      <c r="I76" s="1080"/>
      <c r="J76" s="1073">
        <f t="shared" si="3"/>
        <v>0</v>
      </c>
    </row>
    <row r="77" spans="2:10" ht="15.75" customHeight="1">
      <c r="B77" s="959" t="s">
        <v>692</v>
      </c>
      <c r="C77" s="1078"/>
      <c r="D77" s="1079"/>
      <c r="E77" s="1080"/>
      <c r="F77" s="1069">
        <f t="shared" si="2"/>
        <v>0</v>
      </c>
      <c r="G77" s="1078"/>
      <c r="H77" s="1079"/>
      <c r="I77" s="1080"/>
      <c r="J77" s="1073">
        <f t="shared" si="3"/>
        <v>0</v>
      </c>
    </row>
    <row r="78" spans="2:10" ht="15.75" customHeight="1">
      <c r="B78" s="959" t="s">
        <v>693</v>
      </c>
      <c r="C78" s="1078"/>
      <c r="D78" s="1079"/>
      <c r="E78" s="1080"/>
      <c r="F78" s="1069">
        <f t="shared" si="2"/>
        <v>0</v>
      </c>
      <c r="G78" s="1078"/>
      <c r="H78" s="1079"/>
      <c r="I78" s="1080"/>
      <c r="J78" s="1073">
        <f t="shared" si="3"/>
        <v>0</v>
      </c>
    </row>
    <row r="79" spans="2:10" ht="15.75" customHeight="1">
      <c r="B79" s="959" t="s">
        <v>694</v>
      </c>
      <c r="C79" s="1078"/>
      <c r="D79" s="1079"/>
      <c r="E79" s="1080"/>
      <c r="F79" s="1069">
        <f t="shared" si="2"/>
        <v>0</v>
      </c>
      <c r="G79" s="1078"/>
      <c r="H79" s="1079"/>
      <c r="I79" s="1080"/>
      <c r="J79" s="1073">
        <f t="shared" si="3"/>
        <v>0</v>
      </c>
    </row>
    <row r="80" spans="2:10" ht="15.75" customHeight="1">
      <c r="B80" s="959" t="s">
        <v>695</v>
      </c>
      <c r="C80" s="1078"/>
      <c r="D80" s="1079"/>
      <c r="E80" s="1080"/>
      <c r="F80" s="1069">
        <f t="shared" si="2"/>
        <v>0</v>
      </c>
      <c r="G80" s="1078"/>
      <c r="H80" s="1079"/>
      <c r="I80" s="1080"/>
      <c r="J80" s="1073">
        <f t="shared" si="3"/>
        <v>0</v>
      </c>
    </row>
    <row r="81" spans="2:10" ht="15.75" customHeight="1">
      <c r="B81" s="959" t="s">
        <v>696</v>
      </c>
      <c r="C81" s="1078"/>
      <c r="D81" s="1079"/>
      <c r="E81" s="1080"/>
      <c r="F81" s="1069">
        <f t="shared" si="2"/>
        <v>0</v>
      </c>
      <c r="G81" s="1078"/>
      <c r="H81" s="1079"/>
      <c r="I81" s="1080"/>
      <c r="J81" s="1073">
        <f t="shared" si="3"/>
        <v>0</v>
      </c>
    </row>
    <row r="82" spans="2:10" ht="15.75" customHeight="1">
      <c r="B82" s="959" t="s">
        <v>697</v>
      </c>
      <c r="C82" s="1078"/>
      <c r="D82" s="1079"/>
      <c r="E82" s="1080"/>
      <c r="F82" s="1069">
        <f t="shared" si="2"/>
        <v>0</v>
      </c>
      <c r="G82" s="1078"/>
      <c r="H82" s="1079"/>
      <c r="I82" s="1080"/>
      <c r="J82" s="1073">
        <f t="shared" si="3"/>
        <v>0</v>
      </c>
    </row>
    <row r="83" spans="2:10" ht="15.75" customHeight="1">
      <c r="B83" s="959" t="s">
        <v>698</v>
      </c>
      <c r="C83" s="1078"/>
      <c r="D83" s="1079"/>
      <c r="E83" s="1080"/>
      <c r="F83" s="1069">
        <f t="shared" si="2"/>
        <v>0</v>
      </c>
      <c r="G83" s="1078"/>
      <c r="H83" s="1079"/>
      <c r="I83" s="1080"/>
      <c r="J83" s="1073">
        <f t="shared" si="3"/>
        <v>0</v>
      </c>
    </row>
    <row r="84" spans="2:10" ht="15.75" customHeight="1">
      <c r="B84" s="959" t="s">
        <v>699</v>
      </c>
      <c r="C84" s="1078"/>
      <c r="D84" s="1079"/>
      <c r="E84" s="1080"/>
      <c r="F84" s="1069">
        <f t="shared" si="2"/>
        <v>0</v>
      </c>
      <c r="G84" s="1078"/>
      <c r="H84" s="1079"/>
      <c r="I84" s="1080"/>
      <c r="J84" s="1073">
        <f t="shared" si="3"/>
        <v>0</v>
      </c>
    </row>
    <row r="85" spans="2:10" ht="15.75" customHeight="1">
      <c r="B85" s="959" t="s">
        <v>700</v>
      </c>
      <c r="C85" s="1078"/>
      <c r="D85" s="1079"/>
      <c r="E85" s="1080"/>
      <c r="F85" s="1069">
        <f t="shared" si="2"/>
        <v>0</v>
      </c>
      <c r="G85" s="1078"/>
      <c r="H85" s="1079"/>
      <c r="I85" s="1080"/>
      <c r="J85" s="1073">
        <f t="shared" si="3"/>
        <v>0</v>
      </c>
    </row>
    <row r="86" spans="2:10" ht="15.75" customHeight="1">
      <c r="B86" s="959" t="s">
        <v>701</v>
      </c>
      <c r="C86" s="1078"/>
      <c r="D86" s="1079"/>
      <c r="E86" s="1080"/>
      <c r="F86" s="1069">
        <f t="shared" si="2"/>
        <v>0</v>
      </c>
      <c r="G86" s="1078"/>
      <c r="H86" s="1079"/>
      <c r="I86" s="1080"/>
      <c r="J86" s="1073">
        <f t="shared" si="3"/>
        <v>0</v>
      </c>
    </row>
    <row r="87" spans="2:10" ht="15.75" customHeight="1">
      <c r="B87" s="959" t="s">
        <v>702</v>
      </c>
      <c r="C87" s="1078"/>
      <c r="D87" s="1079"/>
      <c r="E87" s="1080"/>
      <c r="F87" s="1069">
        <f t="shared" si="2"/>
        <v>0</v>
      </c>
      <c r="G87" s="1078"/>
      <c r="H87" s="1079"/>
      <c r="I87" s="1080"/>
      <c r="J87" s="1073">
        <f t="shared" si="3"/>
        <v>0</v>
      </c>
    </row>
    <row r="88" spans="2:10" ht="15.75" customHeight="1">
      <c r="B88" s="959" t="s">
        <v>703</v>
      </c>
      <c r="C88" s="1078"/>
      <c r="D88" s="1079"/>
      <c r="E88" s="1080"/>
      <c r="F88" s="1069">
        <f t="shared" si="2"/>
        <v>0</v>
      </c>
      <c r="G88" s="1078"/>
      <c r="H88" s="1079"/>
      <c r="I88" s="1080"/>
      <c r="J88" s="1073">
        <f t="shared" si="3"/>
        <v>0</v>
      </c>
    </row>
    <row r="89" spans="2:10" ht="15.75" customHeight="1">
      <c r="B89" s="959" t="s">
        <v>704</v>
      </c>
      <c r="C89" s="1078"/>
      <c r="D89" s="1079"/>
      <c r="E89" s="1080"/>
      <c r="F89" s="1069">
        <f t="shared" si="2"/>
        <v>0</v>
      </c>
      <c r="G89" s="1078"/>
      <c r="H89" s="1079"/>
      <c r="I89" s="1080"/>
      <c r="J89" s="1073">
        <f t="shared" si="3"/>
        <v>0</v>
      </c>
    </row>
    <row r="90" spans="2:10" ht="15.75" customHeight="1">
      <c r="B90" s="959" t="s">
        <v>705</v>
      </c>
      <c r="C90" s="1078"/>
      <c r="D90" s="1079"/>
      <c r="E90" s="1080"/>
      <c r="F90" s="1069">
        <f t="shared" si="2"/>
        <v>0</v>
      </c>
      <c r="G90" s="1078"/>
      <c r="H90" s="1079"/>
      <c r="I90" s="1080"/>
      <c r="J90" s="1073">
        <f t="shared" si="3"/>
        <v>0</v>
      </c>
    </row>
    <row r="91" spans="2:10" ht="15.75" customHeight="1">
      <c r="B91" s="959" t="s">
        <v>706</v>
      </c>
      <c r="C91" s="1078"/>
      <c r="D91" s="1079"/>
      <c r="E91" s="1080"/>
      <c r="F91" s="1069">
        <f t="shared" si="2"/>
        <v>0</v>
      </c>
      <c r="G91" s="1078"/>
      <c r="H91" s="1079"/>
      <c r="I91" s="1080"/>
      <c r="J91" s="1073">
        <f t="shared" si="3"/>
        <v>0</v>
      </c>
    </row>
    <row r="92" spans="2:10" ht="15.75" customHeight="1">
      <c r="B92" s="959" t="s">
        <v>707</v>
      </c>
      <c r="C92" s="1078"/>
      <c r="D92" s="1079"/>
      <c r="E92" s="1080"/>
      <c r="F92" s="1069">
        <f t="shared" si="2"/>
        <v>0</v>
      </c>
      <c r="G92" s="1078"/>
      <c r="H92" s="1079"/>
      <c r="I92" s="1080"/>
      <c r="J92" s="1073">
        <f t="shared" si="3"/>
        <v>0</v>
      </c>
    </row>
    <row r="93" spans="2:10" ht="15.75" customHeight="1">
      <c r="B93" s="959" t="s">
        <v>708</v>
      </c>
      <c r="C93" s="1078"/>
      <c r="D93" s="1079"/>
      <c r="E93" s="1080"/>
      <c r="F93" s="1069">
        <f t="shared" si="2"/>
        <v>0</v>
      </c>
      <c r="G93" s="1078"/>
      <c r="H93" s="1079"/>
      <c r="I93" s="1080"/>
      <c r="J93" s="1073">
        <f t="shared" si="3"/>
        <v>0</v>
      </c>
    </row>
    <row r="94" spans="2:10" ht="15.75" customHeight="1">
      <c r="B94" s="959" t="s">
        <v>709</v>
      </c>
      <c r="C94" s="1078"/>
      <c r="D94" s="1079"/>
      <c r="E94" s="1080"/>
      <c r="F94" s="1069">
        <f t="shared" si="2"/>
        <v>0</v>
      </c>
      <c r="G94" s="1078"/>
      <c r="H94" s="1079"/>
      <c r="I94" s="1080"/>
      <c r="J94" s="1073">
        <f t="shared" si="3"/>
        <v>0</v>
      </c>
    </row>
    <row r="95" spans="2:10" ht="15.75" customHeight="1">
      <c r="B95" s="959" t="s">
        <v>710</v>
      </c>
      <c r="C95" s="1078"/>
      <c r="D95" s="1079"/>
      <c r="E95" s="1080"/>
      <c r="F95" s="1069">
        <f t="shared" si="2"/>
        <v>0</v>
      </c>
      <c r="G95" s="1078"/>
      <c r="H95" s="1079"/>
      <c r="I95" s="1080"/>
      <c r="J95" s="1073">
        <f t="shared" si="3"/>
        <v>0</v>
      </c>
    </row>
    <row r="96" spans="2:10" ht="15.75" customHeight="1">
      <c r="B96" s="959" t="s">
        <v>711</v>
      </c>
      <c r="C96" s="1078"/>
      <c r="D96" s="1079"/>
      <c r="E96" s="1080"/>
      <c r="F96" s="1069">
        <f t="shared" si="2"/>
        <v>0</v>
      </c>
      <c r="G96" s="1078"/>
      <c r="H96" s="1079"/>
      <c r="I96" s="1080"/>
      <c r="J96" s="1073">
        <f t="shared" si="3"/>
        <v>0</v>
      </c>
    </row>
    <row r="97" spans="2:10" ht="15.75" customHeight="1">
      <c r="B97" s="959" t="s">
        <v>712</v>
      </c>
      <c r="C97" s="1078"/>
      <c r="D97" s="1079"/>
      <c r="E97" s="1080"/>
      <c r="F97" s="1069">
        <f t="shared" si="2"/>
        <v>0</v>
      </c>
      <c r="G97" s="1078"/>
      <c r="H97" s="1079"/>
      <c r="I97" s="1080"/>
      <c r="J97" s="1073">
        <f t="shared" si="3"/>
        <v>0</v>
      </c>
    </row>
    <row r="98" spans="2:10" ht="15.75" customHeight="1">
      <c r="B98" s="959" t="s">
        <v>713</v>
      </c>
      <c r="C98" s="1078"/>
      <c r="D98" s="1079"/>
      <c r="E98" s="1080"/>
      <c r="F98" s="1069">
        <f t="shared" si="2"/>
        <v>0</v>
      </c>
      <c r="G98" s="1078"/>
      <c r="H98" s="1079"/>
      <c r="I98" s="1080"/>
      <c r="J98" s="1073">
        <f t="shared" si="3"/>
        <v>0</v>
      </c>
    </row>
    <row r="99" spans="2:10" ht="15.75" customHeight="1">
      <c r="B99" s="959" t="s">
        <v>714</v>
      </c>
      <c r="C99" s="1078"/>
      <c r="D99" s="1079"/>
      <c r="E99" s="1080"/>
      <c r="F99" s="1069">
        <f t="shared" si="2"/>
        <v>0</v>
      </c>
      <c r="G99" s="1078"/>
      <c r="H99" s="1079"/>
      <c r="I99" s="1080"/>
      <c r="J99" s="1073">
        <f t="shared" si="3"/>
        <v>0</v>
      </c>
    </row>
    <row r="100" spans="2:10" ht="15.75" customHeight="1">
      <c r="B100" s="959" t="s">
        <v>715</v>
      </c>
      <c r="C100" s="1078"/>
      <c r="D100" s="1079"/>
      <c r="E100" s="1080"/>
      <c r="F100" s="1069">
        <f t="shared" si="2"/>
        <v>0</v>
      </c>
      <c r="G100" s="1078"/>
      <c r="H100" s="1079"/>
      <c r="I100" s="1080"/>
      <c r="J100" s="1073">
        <f t="shared" si="3"/>
        <v>0</v>
      </c>
    </row>
    <row r="101" spans="2:10" ht="15.75" customHeight="1">
      <c r="B101" s="959" t="s">
        <v>716</v>
      </c>
      <c r="C101" s="1078"/>
      <c r="D101" s="1079"/>
      <c r="E101" s="1080"/>
      <c r="F101" s="1069">
        <f t="shared" si="2"/>
        <v>0</v>
      </c>
      <c r="G101" s="1078"/>
      <c r="H101" s="1079"/>
      <c r="I101" s="1080"/>
      <c r="J101" s="1073">
        <f t="shared" si="3"/>
        <v>0</v>
      </c>
    </row>
    <row r="102" spans="2:10" ht="15.75" customHeight="1">
      <c r="B102" s="959" t="s">
        <v>717</v>
      </c>
      <c r="C102" s="1078"/>
      <c r="D102" s="1079"/>
      <c r="E102" s="1080"/>
      <c r="F102" s="1069">
        <f t="shared" si="2"/>
        <v>0</v>
      </c>
      <c r="G102" s="1078"/>
      <c r="H102" s="1079"/>
      <c r="I102" s="1080"/>
      <c r="J102" s="1073">
        <f t="shared" si="3"/>
        <v>0</v>
      </c>
    </row>
    <row r="103" spans="2:10" ht="15.75" customHeight="1">
      <c r="B103" s="959" t="s">
        <v>718</v>
      </c>
      <c r="C103" s="1078"/>
      <c r="D103" s="1079"/>
      <c r="E103" s="1080"/>
      <c r="F103" s="1069">
        <f t="shared" si="2"/>
        <v>0</v>
      </c>
      <c r="G103" s="1078"/>
      <c r="H103" s="1079"/>
      <c r="I103" s="1080"/>
      <c r="J103" s="1073">
        <f t="shared" si="3"/>
        <v>0</v>
      </c>
    </row>
    <row r="104" spans="2:10" ht="15.75" customHeight="1">
      <c r="B104" s="959" t="s">
        <v>719</v>
      </c>
      <c r="C104" s="1078"/>
      <c r="D104" s="1079"/>
      <c r="E104" s="1080"/>
      <c r="F104" s="1069">
        <f t="shared" si="2"/>
        <v>0</v>
      </c>
      <c r="G104" s="1078"/>
      <c r="H104" s="1079"/>
      <c r="I104" s="1080"/>
      <c r="J104" s="1073">
        <f t="shared" si="3"/>
        <v>0</v>
      </c>
    </row>
    <row r="105" spans="2:10" ht="15.75" customHeight="1">
      <c r="B105" s="959" t="s">
        <v>720</v>
      </c>
      <c r="C105" s="1078"/>
      <c r="D105" s="1079"/>
      <c r="E105" s="1080"/>
      <c r="F105" s="1069">
        <f t="shared" si="2"/>
        <v>0</v>
      </c>
      <c r="G105" s="1078"/>
      <c r="H105" s="1079"/>
      <c r="I105" s="1080"/>
      <c r="J105" s="1073">
        <f t="shared" si="3"/>
        <v>0</v>
      </c>
    </row>
    <row r="106" spans="2:10" ht="15.75" customHeight="1">
      <c r="B106" s="959" t="s">
        <v>721</v>
      </c>
      <c r="C106" s="1078"/>
      <c r="D106" s="1079"/>
      <c r="E106" s="1080"/>
      <c r="F106" s="1069">
        <f t="shared" si="2"/>
        <v>0</v>
      </c>
      <c r="G106" s="1078"/>
      <c r="H106" s="1079"/>
      <c r="I106" s="1080"/>
      <c r="J106" s="1073">
        <f t="shared" si="3"/>
        <v>0</v>
      </c>
    </row>
    <row r="107" spans="2:10" ht="15.75" customHeight="1">
      <c r="B107" s="959" t="s">
        <v>722</v>
      </c>
      <c r="C107" s="1078"/>
      <c r="D107" s="1079"/>
      <c r="E107" s="1080"/>
      <c r="F107" s="1069">
        <f t="shared" si="2"/>
        <v>0</v>
      </c>
      <c r="G107" s="1078"/>
      <c r="H107" s="1079"/>
      <c r="I107" s="1080"/>
      <c r="J107" s="1073">
        <f t="shared" si="3"/>
        <v>0</v>
      </c>
    </row>
    <row r="108" spans="2:10" ht="15.75" customHeight="1">
      <c r="B108" s="959" t="s">
        <v>723</v>
      </c>
      <c r="C108" s="1078"/>
      <c r="D108" s="1079"/>
      <c r="E108" s="1080"/>
      <c r="F108" s="1069">
        <f t="shared" si="2"/>
        <v>0</v>
      </c>
      <c r="G108" s="1078"/>
      <c r="H108" s="1079"/>
      <c r="I108" s="1080"/>
      <c r="J108" s="1073">
        <f t="shared" si="3"/>
        <v>0</v>
      </c>
    </row>
    <row r="109" spans="2:10" ht="15.75" customHeight="1">
      <c r="B109" s="959" t="s">
        <v>724</v>
      </c>
      <c r="C109" s="1078"/>
      <c r="D109" s="1079"/>
      <c r="E109" s="1080"/>
      <c r="F109" s="1069">
        <f t="shared" si="2"/>
        <v>0</v>
      </c>
      <c r="G109" s="1078"/>
      <c r="H109" s="1079"/>
      <c r="I109" s="1080"/>
      <c r="J109" s="1073">
        <f t="shared" si="3"/>
        <v>0</v>
      </c>
    </row>
    <row r="110" spans="2:10" ht="15.75" customHeight="1">
      <c r="B110" s="959" t="s">
        <v>725</v>
      </c>
      <c r="C110" s="1078"/>
      <c r="D110" s="1079"/>
      <c r="E110" s="1080"/>
      <c r="F110" s="1069">
        <f t="shared" si="2"/>
        <v>0</v>
      </c>
      <c r="G110" s="1078"/>
      <c r="H110" s="1079"/>
      <c r="I110" s="1080"/>
      <c r="J110" s="1073">
        <f t="shared" si="3"/>
        <v>0</v>
      </c>
    </row>
    <row r="111" spans="2:10" ht="15.75" customHeight="1">
      <c r="B111" s="959" t="s">
        <v>726</v>
      </c>
      <c r="C111" s="1078"/>
      <c r="D111" s="1079"/>
      <c r="E111" s="1080"/>
      <c r="F111" s="1069">
        <f t="shared" si="2"/>
        <v>0</v>
      </c>
      <c r="G111" s="1078"/>
      <c r="H111" s="1079"/>
      <c r="I111" s="1080"/>
      <c r="J111" s="1073">
        <f t="shared" si="3"/>
        <v>0</v>
      </c>
    </row>
    <row r="112" spans="2:10" ht="15.75" customHeight="1">
      <c r="B112" s="959" t="s">
        <v>727</v>
      </c>
      <c r="C112" s="1078"/>
      <c r="D112" s="1079"/>
      <c r="E112" s="1080"/>
      <c r="F112" s="1069">
        <f t="shared" si="2"/>
        <v>0</v>
      </c>
      <c r="G112" s="1078"/>
      <c r="H112" s="1079"/>
      <c r="I112" s="1080"/>
      <c r="J112" s="1073">
        <f t="shared" si="3"/>
        <v>0</v>
      </c>
    </row>
    <row r="113" spans="2:10" ht="15.75" customHeight="1">
      <c r="B113" s="959" t="s">
        <v>728</v>
      </c>
      <c r="C113" s="1078"/>
      <c r="D113" s="1079"/>
      <c r="E113" s="1080"/>
      <c r="F113" s="1069">
        <f t="shared" si="2"/>
        <v>0</v>
      </c>
      <c r="G113" s="1078"/>
      <c r="H113" s="1079"/>
      <c r="I113" s="1080"/>
      <c r="J113" s="1073">
        <f t="shared" si="3"/>
        <v>0</v>
      </c>
    </row>
    <row r="114" spans="2:10" ht="15.75" customHeight="1">
      <c r="B114" s="959" t="s">
        <v>729</v>
      </c>
      <c r="C114" s="1078"/>
      <c r="D114" s="1079"/>
      <c r="E114" s="1080"/>
      <c r="F114" s="1069">
        <f t="shared" si="2"/>
        <v>0</v>
      </c>
      <c r="G114" s="1078"/>
      <c r="H114" s="1079"/>
      <c r="I114" s="1080"/>
      <c r="J114" s="1073">
        <f t="shared" si="3"/>
        <v>0</v>
      </c>
    </row>
    <row r="115" spans="2:10" ht="15.75" customHeight="1">
      <c r="B115" s="959" t="s">
        <v>730</v>
      </c>
      <c r="C115" s="1078"/>
      <c r="D115" s="1079"/>
      <c r="E115" s="1080"/>
      <c r="F115" s="1069">
        <f t="shared" si="2"/>
        <v>0</v>
      </c>
      <c r="G115" s="1078"/>
      <c r="H115" s="1079"/>
      <c r="I115" s="1080"/>
      <c r="J115" s="1073">
        <f t="shared" si="3"/>
        <v>0</v>
      </c>
    </row>
    <row r="116" spans="2:10" ht="15.75" customHeight="1">
      <c r="B116" s="959" t="s">
        <v>731</v>
      </c>
      <c r="C116" s="1078"/>
      <c r="D116" s="1079"/>
      <c r="E116" s="1080"/>
      <c r="F116" s="1069">
        <f t="shared" si="2"/>
        <v>0</v>
      </c>
      <c r="G116" s="1078"/>
      <c r="H116" s="1079"/>
      <c r="I116" s="1080"/>
      <c r="J116" s="1073">
        <f t="shared" si="3"/>
        <v>0</v>
      </c>
    </row>
    <row r="117" spans="2:10" ht="15.75" customHeight="1">
      <c r="B117" s="959" t="s">
        <v>732</v>
      </c>
      <c r="C117" s="1078"/>
      <c r="D117" s="1079"/>
      <c r="E117" s="1080"/>
      <c r="F117" s="1069">
        <f t="shared" si="2"/>
        <v>0</v>
      </c>
      <c r="G117" s="1078"/>
      <c r="H117" s="1079"/>
      <c r="I117" s="1080"/>
      <c r="J117" s="1073">
        <f t="shared" si="3"/>
        <v>0</v>
      </c>
    </row>
    <row r="118" spans="2:10" ht="15.75" customHeight="1">
      <c r="B118" s="959" t="s">
        <v>733</v>
      </c>
      <c r="C118" s="1078"/>
      <c r="D118" s="1079"/>
      <c r="E118" s="1080"/>
      <c r="F118" s="1069">
        <f t="shared" si="2"/>
        <v>0</v>
      </c>
      <c r="G118" s="1078"/>
      <c r="H118" s="1079"/>
      <c r="I118" s="1080"/>
      <c r="J118" s="1073">
        <f t="shared" si="3"/>
        <v>0</v>
      </c>
    </row>
    <row r="119" spans="2:10" ht="15.75" customHeight="1">
      <c r="B119" s="959" t="s">
        <v>734</v>
      </c>
      <c r="C119" s="1078"/>
      <c r="D119" s="1079"/>
      <c r="E119" s="1080"/>
      <c r="F119" s="1069">
        <f t="shared" si="2"/>
        <v>0</v>
      </c>
      <c r="G119" s="1078"/>
      <c r="H119" s="1079"/>
      <c r="I119" s="1080"/>
      <c r="J119" s="1073">
        <f t="shared" si="3"/>
        <v>0</v>
      </c>
    </row>
    <row r="120" spans="2:10" ht="15.75" customHeight="1">
      <c r="B120" s="959" t="s">
        <v>735</v>
      </c>
      <c r="C120" s="1078"/>
      <c r="D120" s="1079"/>
      <c r="E120" s="1080"/>
      <c r="F120" s="1069">
        <f t="shared" si="2"/>
        <v>0</v>
      </c>
      <c r="G120" s="1078"/>
      <c r="H120" s="1079"/>
      <c r="I120" s="1080"/>
      <c r="J120" s="1073">
        <f t="shared" si="3"/>
        <v>0</v>
      </c>
    </row>
    <row r="121" spans="2:10" ht="15.75" customHeight="1">
      <c r="B121" s="959" t="s">
        <v>736</v>
      </c>
      <c r="C121" s="1078"/>
      <c r="D121" s="1079"/>
      <c r="E121" s="1080"/>
      <c r="F121" s="1069">
        <f t="shared" si="2"/>
        <v>0</v>
      </c>
      <c r="G121" s="1078"/>
      <c r="H121" s="1079"/>
      <c r="I121" s="1080"/>
      <c r="J121" s="1073">
        <f t="shared" si="3"/>
        <v>0</v>
      </c>
    </row>
    <row r="122" spans="2:10" ht="15.75" customHeight="1">
      <c r="B122" s="959" t="s">
        <v>737</v>
      </c>
      <c r="C122" s="1078"/>
      <c r="D122" s="1079"/>
      <c r="E122" s="1080"/>
      <c r="F122" s="1069">
        <f t="shared" si="2"/>
        <v>0</v>
      </c>
      <c r="G122" s="1078"/>
      <c r="H122" s="1079"/>
      <c r="I122" s="1080"/>
      <c r="J122" s="1073">
        <f t="shared" si="3"/>
        <v>0</v>
      </c>
    </row>
    <row r="123" spans="2:10" ht="15.75" customHeight="1">
      <c r="B123" s="959" t="s">
        <v>738</v>
      </c>
      <c r="C123" s="1078"/>
      <c r="D123" s="1079"/>
      <c r="E123" s="1080"/>
      <c r="F123" s="1069">
        <f t="shared" si="2"/>
        <v>0</v>
      </c>
      <c r="G123" s="1078"/>
      <c r="H123" s="1079"/>
      <c r="I123" s="1080"/>
      <c r="J123" s="1073">
        <f t="shared" si="3"/>
        <v>0</v>
      </c>
    </row>
    <row r="124" spans="2:10" ht="15.75" customHeight="1">
      <c r="B124" s="959" t="s">
        <v>739</v>
      </c>
      <c r="C124" s="1078"/>
      <c r="D124" s="1079"/>
      <c r="E124" s="1080"/>
      <c r="F124" s="1069">
        <f t="shared" si="2"/>
        <v>0</v>
      </c>
      <c r="G124" s="1078"/>
      <c r="H124" s="1079"/>
      <c r="I124" s="1080"/>
      <c r="J124" s="1073">
        <f t="shared" si="3"/>
        <v>0</v>
      </c>
    </row>
    <row r="125" spans="2:10" ht="15.75" customHeight="1">
      <c r="B125" s="959" t="s">
        <v>740</v>
      </c>
      <c r="C125" s="1078"/>
      <c r="D125" s="1079"/>
      <c r="E125" s="1080"/>
      <c r="F125" s="1069">
        <f t="shared" si="2"/>
        <v>0</v>
      </c>
      <c r="G125" s="1078"/>
      <c r="H125" s="1079"/>
      <c r="I125" s="1080"/>
      <c r="J125" s="1073">
        <f t="shared" si="3"/>
        <v>0</v>
      </c>
    </row>
    <row r="126" spans="2:10" ht="15.75" customHeight="1">
      <c r="B126" s="959" t="s">
        <v>741</v>
      </c>
      <c r="C126" s="1078"/>
      <c r="D126" s="1079"/>
      <c r="E126" s="1080"/>
      <c r="F126" s="1069">
        <f t="shared" si="2"/>
        <v>0</v>
      </c>
      <c r="G126" s="1078"/>
      <c r="H126" s="1079"/>
      <c r="I126" s="1080"/>
      <c r="J126" s="1073">
        <f t="shared" si="3"/>
        <v>0</v>
      </c>
    </row>
    <row r="127" spans="2:10" ht="15.75" customHeight="1">
      <c r="B127" s="959" t="s">
        <v>742</v>
      </c>
      <c r="C127" s="1078"/>
      <c r="D127" s="1079"/>
      <c r="E127" s="1080"/>
      <c r="F127" s="1069">
        <f t="shared" si="2"/>
        <v>0</v>
      </c>
      <c r="G127" s="1078"/>
      <c r="H127" s="1079"/>
      <c r="I127" s="1080"/>
      <c r="J127" s="1073">
        <f t="shared" si="3"/>
        <v>0</v>
      </c>
    </row>
    <row r="128" spans="2:10" ht="15.75" customHeight="1">
      <c r="B128" s="959" t="s">
        <v>743</v>
      </c>
      <c r="C128" s="1078"/>
      <c r="D128" s="1079"/>
      <c r="E128" s="1080"/>
      <c r="F128" s="1069">
        <f t="shared" si="2"/>
        <v>0</v>
      </c>
      <c r="G128" s="1078"/>
      <c r="H128" s="1079"/>
      <c r="I128" s="1080"/>
      <c r="J128" s="1073">
        <f t="shared" si="3"/>
        <v>0</v>
      </c>
    </row>
    <row r="129" spans="2:10" ht="15.75" customHeight="1">
      <c r="B129" s="959" t="s">
        <v>744</v>
      </c>
      <c r="C129" s="1078"/>
      <c r="D129" s="1079"/>
      <c r="E129" s="1080"/>
      <c r="F129" s="1069">
        <f t="shared" si="2"/>
        <v>0</v>
      </c>
      <c r="G129" s="1078"/>
      <c r="H129" s="1079"/>
      <c r="I129" s="1080"/>
      <c r="J129" s="1073">
        <f t="shared" si="3"/>
        <v>0</v>
      </c>
    </row>
    <row r="130" spans="2:10" ht="15.75" customHeight="1">
      <c r="B130" s="959" t="s">
        <v>745</v>
      </c>
      <c r="C130" s="1078"/>
      <c r="D130" s="1079"/>
      <c r="E130" s="1080"/>
      <c r="F130" s="1069">
        <f t="shared" si="2"/>
        <v>0</v>
      </c>
      <c r="G130" s="1078"/>
      <c r="H130" s="1079"/>
      <c r="I130" s="1080"/>
      <c r="J130" s="1073">
        <f t="shared" si="3"/>
        <v>0</v>
      </c>
    </row>
    <row r="131" spans="2:10" ht="15.75" customHeight="1">
      <c r="B131" s="959" t="s">
        <v>746</v>
      </c>
      <c r="C131" s="1078"/>
      <c r="D131" s="1079"/>
      <c r="E131" s="1080"/>
      <c r="F131" s="1069">
        <f t="shared" si="2"/>
        <v>0</v>
      </c>
      <c r="G131" s="1078"/>
      <c r="H131" s="1079"/>
      <c r="I131" s="1080"/>
      <c r="J131" s="1073">
        <f t="shared" si="3"/>
        <v>0</v>
      </c>
    </row>
    <row r="132" spans="2:10" ht="15.75" customHeight="1">
      <c r="B132" s="959" t="s">
        <v>747</v>
      </c>
      <c r="C132" s="1078"/>
      <c r="D132" s="1079"/>
      <c r="E132" s="1080"/>
      <c r="F132" s="1069">
        <f t="shared" si="2"/>
        <v>0</v>
      </c>
      <c r="G132" s="1078"/>
      <c r="H132" s="1079"/>
      <c r="I132" s="1080"/>
      <c r="J132" s="1073">
        <f t="shared" si="3"/>
        <v>0</v>
      </c>
    </row>
    <row r="133" spans="2:10" ht="15.75" customHeight="1">
      <c r="B133" s="959" t="s">
        <v>748</v>
      </c>
      <c r="C133" s="1078"/>
      <c r="D133" s="1079"/>
      <c r="E133" s="1080"/>
      <c r="F133" s="1069">
        <f t="shared" si="2"/>
        <v>0</v>
      </c>
      <c r="G133" s="1078"/>
      <c r="H133" s="1079"/>
      <c r="I133" s="1080"/>
      <c r="J133" s="1073">
        <f t="shared" si="3"/>
        <v>0</v>
      </c>
    </row>
    <row r="134" spans="2:10" ht="15.75" customHeight="1">
      <c r="B134" s="959" t="s">
        <v>749</v>
      </c>
      <c r="C134" s="1078"/>
      <c r="D134" s="1079"/>
      <c r="E134" s="1080"/>
      <c r="F134" s="1069">
        <f t="shared" si="2"/>
        <v>0</v>
      </c>
      <c r="G134" s="1078"/>
      <c r="H134" s="1079"/>
      <c r="I134" s="1080"/>
      <c r="J134" s="1073">
        <f t="shared" si="3"/>
        <v>0</v>
      </c>
    </row>
    <row r="135" spans="2:10" ht="15.75" customHeight="1">
      <c r="B135" s="959" t="s">
        <v>750</v>
      </c>
      <c r="C135" s="1078"/>
      <c r="D135" s="1079"/>
      <c r="E135" s="1080"/>
      <c r="F135" s="1069">
        <f t="shared" si="2"/>
        <v>0</v>
      </c>
      <c r="G135" s="1078"/>
      <c r="H135" s="1079"/>
      <c r="I135" s="1080"/>
      <c r="J135" s="1073">
        <f t="shared" si="3"/>
        <v>0</v>
      </c>
    </row>
    <row r="136" spans="2:10" ht="15.75" customHeight="1">
      <c r="B136" s="959" t="s">
        <v>751</v>
      </c>
      <c r="C136" s="1078"/>
      <c r="D136" s="1079"/>
      <c r="E136" s="1080"/>
      <c r="F136" s="1069">
        <f t="shared" si="2"/>
        <v>0</v>
      </c>
      <c r="G136" s="1078"/>
      <c r="H136" s="1079"/>
      <c r="I136" s="1080"/>
      <c r="J136" s="1073">
        <f t="shared" si="3"/>
        <v>0</v>
      </c>
    </row>
    <row r="137" spans="2:10" ht="15.75" customHeight="1">
      <c r="B137" s="959" t="s">
        <v>752</v>
      </c>
      <c r="C137" s="1078"/>
      <c r="D137" s="1079"/>
      <c r="E137" s="1080"/>
      <c r="F137" s="1069">
        <f t="shared" si="2"/>
        <v>0</v>
      </c>
      <c r="G137" s="1078"/>
      <c r="H137" s="1079"/>
      <c r="I137" s="1080"/>
      <c r="J137" s="1073">
        <f t="shared" si="3"/>
        <v>0</v>
      </c>
    </row>
    <row r="138" spans="2:10" ht="15.75" customHeight="1">
      <c r="B138" s="959" t="s">
        <v>753</v>
      </c>
      <c r="C138" s="1078"/>
      <c r="D138" s="1079"/>
      <c r="E138" s="1080"/>
      <c r="F138" s="1069">
        <f t="shared" si="2"/>
        <v>0</v>
      </c>
      <c r="G138" s="1078"/>
      <c r="H138" s="1079"/>
      <c r="I138" s="1080"/>
      <c r="J138" s="1073">
        <f t="shared" si="3"/>
        <v>0</v>
      </c>
    </row>
    <row r="139" spans="2:10" ht="15.75" customHeight="1">
      <c r="B139" s="959" t="s">
        <v>754</v>
      </c>
      <c r="C139" s="1078"/>
      <c r="D139" s="1079"/>
      <c r="E139" s="1080"/>
      <c r="F139" s="1069">
        <f t="shared" ref="F139:F202" si="4">SUM(C139:E139)</f>
        <v>0</v>
      </c>
      <c r="G139" s="1078"/>
      <c r="H139" s="1079"/>
      <c r="I139" s="1080"/>
      <c r="J139" s="1073">
        <f t="shared" ref="J139:J202" si="5">SUM(G139:I139)</f>
        <v>0</v>
      </c>
    </row>
    <row r="140" spans="2:10" ht="15.75" customHeight="1">
      <c r="B140" s="959" t="s">
        <v>755</v>
      </c>
      <c r="C140" s="1078"/>
      <c r="D140" s="1079"/>
      <c r="E140" s="1080"/>
      <c r="F140" s="1069">
        <f t="shared" si="4"/>
        <v>0</v>
      </c>
      <c r="G140" s="1078"/>
      <c r="H140" s="1079"/>
      <c r="I140" s="1080"/>
      <c r="J140" s="1073">
        <f t="shared" si="5"/>
        <v>0</v>
      </c>
    </row>
    <row r="141" spans="2:10" ht="15.75" customHeight="1">
      <c r="B141" s="959" t="s">
        <v>756</v>
      </c>
      <c r="C141" s="1078"/>
      <c r="D141" s="1079"/>
      <c r="E141" s="1080"/>
      <c r="F141" s="1069">
        <f t="shared" si="4"/>
        <v>0</v>
      </c>
      <c r="G141" s="1078"/>
      <c r="H141" s="1079"/>
      <c r="I141" s="1080"/>
      <c r="J141" s="1073">
        <f t="shared" si="5"/>
        <v>0</v>
      </c>
    </row>
    <row r="142" spans="2:10" ht="15.75" customHeight="1">
      <c r="B142" s="959" t="s">
        <v>757</v>
      </c>
      <c r="C142" s="1078"/>
      <c r="D142" s="1079"/>
      <c r="E142" s="1080"/>
      <c r="F142" s="1069">
        <f t="shared" si="4"/>
        <v>0</v>
      </c>
      <c r="G142" s="1078"/>
      <c r="H142" s="1079"/>
      <c r="I142" s="1080"/>
      <c r="J142" s="1073">
        <f t="shared" si="5"/>
        <v>0</v>
      </c>
    </row>
    <row r="143" spans="2:10" ht="15.75" customHeight="1">
      <c r="B143" s="959" t="s">
        <v>758</v>
      </c>
      <c r="C143" s="1078"/>
      <c r="D143" s="1079"/>
      <c r="E143" s="1080"/>
      <c r="F143" s="1069">
        <f t="shared" si="4"/>
        <v>0</v>
      </c>
      <c r="G143" s="1078"/>
      <c r="H143" s="1079"/>
      <c r="I143" s="1080"/>
      <c r="J143" s="1073">
        <f t="shared" si="5"/>
        <v>0</v>
      </c>
    </row>
    <row r="144" spans="2:10" ht="15.75" customHeight="1">
      <c r="B144" s="959" t="s">
        <v>759</v>
      </c>
      <c r="C144" s="1078"/>
      <c r="D144" s="1079"/>
      <c r="E144" s="1080"/>
      <c r="F144" s="1069">
        <f t="shared" si="4"/>
        <v>0</v>
      </c>
      <c r="G144" s="1078"/>
      <c r="H144" s="1079"/>
      <c r="I144" s="1080"/>
      <c r="J144" s="1073">
        <f t="shared" si="5"/>
        <v>0</v>
      </c>
    </row>
    <row r="145" spans="2:10" ht="15.75" customHeight="1">
      <c r="B145" s="959" t="s">
        <v>760</v>
      </c>
      <c r="C145" s="1078"/>
      <c r="D145" s="1079"/>
      <c r="E145" s="1080"/>
      <c r="F145" s="1069">
        <f t="shared" si="4"/>
        <v>0</v>
      </c>
      <c r="G145" s="1078"/>
      <c r="H145" s="1079"/>
      <c r="I145" s="1080"/>
      <c r="J145" s="1073">
        <f t="shared" si="5"/>
        <v>0</v>
      </c>
    </row>
    <row r="146" spans="2:10" ht="15.75" customHeight="1">
      <c r="B146" s="959" t="s">
        <v>761</v>
      </c>
      <c r="C146" s="1078"/>
      <c r="D146" s="1079"/>
      <c r="E146" s="1080"/>
      <c r="F146" s="1069">
        <f t="shared" si="4"/>
        <v>0</v>
      </c>
      <c r="G146" s="1078"/>
      <c r="H146" s="1079"/>
      <c r="I146" s="1080"/>
      <c r="J146" s="1073">
        <f t="shared" si="5"/>
        <v>0</v>
      </c>
    </row>
    <row r="147" spans="2:10" ht="15.75" customHeight="1">
      <c r="B147" s="959" t="s">
        <v>762</v>
      </c>
      <c r="C147" s="1078"/>
      <c r="D147" s="1079"/>
      <c r="E147" s="1080"/>
      <c r="F147" s="1069">
        <f t="shared" si="4"/>
        <v>0</v>
      </c>
      <c r="G147" s="1078"/>
      <c r="H147" s="1079"/>
      <c r="I147" s="1080"/>
      <c r="J147" s="1073">
        <f t="shared" si="5"/>
        <v>0</v>
      </c>
    </row>
    <row r="148" spans="2:10" ht="15.75" customHeight="1">
      <c r="B148" s="959" t="s">
        <v>763</v>
      </c>
      <c r="C148" s="1078"/>
      <c r="D148" s="1079"/>
      <c r="E148" s="1080"/>
      <c r="F148" s="1069">
        <f t="shared" si="4"/>
        <v>0</v>
      </c>
      <c r="G148" s="1078"/>
      <c r="H148" s="1079"/>
      <c r="I148" s="1080"/>
      <c r="J148" s="1073">
        <f t="shared" si="5"/>
        <v>0</v>
      </c>
    </row>
    <row r="149" spans="2:10" ht="15.75" customHeight="1">
      <c r="B149" s="959" t="s">
        <v>764</v>
      </c>
      <c r="C149" s="1078"/>
      <c r="D149" s="1079"/>
      <c r="E149" s="1080"/>
      <c r="F149" s="1069">
        <f t="shared" si="4"/>
        <v>0</v>
      </c>
      <c r="G149" s="1078"/>
      <c r="H149" s="1079"/>
      <c r="I149" s="1080"/>
      <c r="J149" s="1073">
        <f t="shared" si="5"/>
        <v>0</v>
      </c>
    </row>
    <row r="150" spans="2:10" ht="15.75" customHeight="1">
      <c r="B150" s="959" t="s">
        <v>765</v>
      </c>
      <c r="C150" s="1078"/>
      <c r="D150" s="1079"/>
      <c r="E150" s="1080"/>
      <c r="F150" s="1069">
        <f t="shared" si="4"/>
        <v>0</v>
      </c>
      <c r="G150" s="1078"/>
      <c r="H150" s="1079"/>
      <c r="I150" s="1080"/>
      <c r="J150" s="1073">
        <f t="shared" si="5"/>
        <v>0</v>
      </c>
    </row>
    <row r="151" spans="2:10" ht="15.75" customHeight="1">
      <c r="B151" s="959" t="s">
        <v>766</v>
      </c>
      <c r="C151" s="1078"/>
      <c r="D151" s="1079"/>
      <c r="E151" s="1080"/>
      <c r="F151" s="1069">
        <f t="shared" si="4"/>
        <v>0</v>
      </c>
      <c r="G151" s="1078"/>
      <c r="H151" s="1079"/>
      <c r="I151" s="1080"/>
      <c r="J151" s="1073">
        <f t="shared" si="5"/>
        <v>0</v>
      </c>
    </row>
    <row r="152" spans="2:10" ht="15.75" customHeight="1">
      <c r="B152" s="959" t="s">
        <v>767</v>
      </c>
      <c r="C152" s="1078"/>
      <c r="D152" s="1079"/>
      <c r="E152" s="1080"/>
      <c r="F152" s="1069">
        <f t="shared" si="4"/>
        <v>0</v>
      </c>
      <c r="G152" s="1078"/>
      <c r="H152" s="1079"/>
      <c r="I152" s="1080"/>
      <c r="J152" s="1073">
        <f t="shared" si="5"/>
        <v>0</v>
      </c>
    </row>
    <row r="153" spans="2:10" ht="15.75" customHeight="1">
      <c r="B153" s="959" t="s">
        <v>768</v>
      </c>
      <c r="C153" s="1078"/>
      <c r="D153" s="1079"/>
      <c r="E153" s="1080"/>
      <c r="F153" s="1069">
        <f t="shared" si="4"/>
        <v>0</v>
      </c>
      <c r="G153" s="1078"/>
      <c r="H153" s="1079"/>
      <c r="I153" s="1080"/>
      <c r="J153" s="1073">
        <f t="shared" si="5"/>
        <v>0</v>
      </c>
    </row>
    <row r="154" spans="2:10" ht="15.75" customHeight="1">
      <c r="B154" s="959" t="s">
        <v>769</v>
      </c>
      <c r="C154" s="1078"/>
      <c r="D154" s="1079"/>
      <c r="E154" s="1080"/>
      <c r="F154" s="1069">
        <f t="shared" si="4"/>
        <v>0</v>
      </c>
      <c r="G154" s="1078"/>
      <c r="H154" s="1079"/>
      <c r="I154" s="1080"/>
      <c r="J154" s="1073">
        <f t="shared" si="5"/>
        <v>0</v>
      </c>
    </row>
    <row r="155" spans="2:10" ht="15.75" customHeight="1">
      <c r="B155" s="959" t="s">
        <v>770</v>
      </c>
      <c r="C155" s="1078"/>
      <c r="D155" s="1079"/>
      <c r="E155" s="1080"/>
      <c r="F155" s="1069">
        <f t="shared" si="4"/>
        <v>0</v>
      </c>
      <c r="G155" s="1078"/>
      <c r="H155" s="1079"/>
      <c r="I155" s="1080"/>
      <c r="J155" s="1073">
        <f t="shared" si="5"/>
        <v>0</v>
      </c>
    </row>
    <row r="156" spans="2:10" ht="15.75" customHeight="1">
      <c r="B156" s="959" t="s">
        <v>771</v>
      </c>
      <c r="C156" s="1078"/>
      <c r="D156" s="1079"/>
      <c r="E156" s="1080"/>
      <c r="F156" s="1069">
        <f t="shared" si="4"/>
        <v>0</v>
      </c>
      <c r="G156" s="1078"/>
      <c r="H156" s="1079"/>
      <c r="I156" s="1080"/>
      <c r="J156" s="1073">
        <f t="shared" si="5"/>
        <v>0</v>
      </c>
    </row>
    <row r="157" spans="2:10" ht="15.75" customHeight="1">
      <c r="B157" s="959" t="s">
        <v>772</v>
      </c>
      <c r="C157" s="1078"/>
      <c r="D157" s="1079"/>
      <c r="E157" s="1080"/>
      <c r="F157" s="1069">
        <f t="shared" si="4"/>
        <v>0</v>
      </c>
      <c r="G157" s="1078"/>
      <c r="H157" s="1079"/>
      <c r="I157" s="1080"/>
      <c r="J157" s="1073">
        <f t="shared" si="5"/>
        <v>0</v>
      </c>
    </row>
    <row r="158" spans="2:10" ht="15.75" customHeight="1">
      <c r="B158" s="959" t="s">
        <v>773</v>
      </c>
      <c r="C158" s="1078"/>
      <c r="D158" s="1079"/>
      <c r="E158" s="1080"/>
      <c r="F158" s="1069">
        <f t="shared" si="4"/>
        <v>0</v>
      </c>
      <c r="G158" s="1078"/>
      <c r="H158" s="1079"/>
      <c r="I158" s="1080"/>
      <c r="J158" s="1073">
        <f t="shared" si="5"/>
        <v>0</v>
      </c>
    </row>
    <row r="159" spans="2:10" ht="15.75" customHeight="1">
      <c r="B159" s="959" t="s">
        <v>774</v>
      </c>
      <c r="C159" s="1078"/>
      <c r="D159" s="1079"/>
      <c r="E159" s="1080"/>
      <c r="F159" s="1069">
        <f t="shared" si="4"/>
        <v>0</v>
      </c>
      <c r="G159" s="1078"/>
      <c r="H159" s="1079"/>
      <c r="I159" s="1080"/>
      <c r="J159" s="1073">
        <f t="shared" si="5"/>
        <v>0</v>
      </c>
    </row>
    <row r="160" spans="2:10" ht="15.75" customHeight="1">
      <c r="B160" s="959" t="s">
        <v>775</v>
      </c>
      <c r="C160" s="1078"/>
      <c r="D160" s="1079"/>
      <c r="E160" s="1080"/>
      <c r="F160" s="1069">
        <f t="shared" si="4"/>
        <v>0</v>
      </c>
      <c r="G160" s="1078"/>
      <c r="H160" s="1079"/>
      <c r="I160" s="1080"/>
      <c r="J160" s="1073">
        <f t="shared" si="5"/>
        <v>0</v>
      </c>
    </row>
    <row r="161" spans="2:10" ht="15.75" customHeight="1">
      <c r="B161" s="959" t="s">
        <v>776</v>
      </c>
      <c r="C161" s="1078"/>
      <c r="D161" s="1079"/>
      <c r="E161" s="1080"/>
      <c r="F161" s="1069">
        <f t="shared" si="4"/>
        <v>0</v>
      </c>
      <c r="G161" s="1078"/>
      <c r="H161" s="1079"/>
      <c r="I161" s="1080"/>
      <c r="J161" s="1073">
        <f t="shared" si="5"/>
        <v>0</v>
      </c>
    </row>
    <row r="162" spans="2:10" ht="15.75" customHeight="1">
      <c r="B162" s="959" t="s">
        <v>777</v>
      </c>
      <c r="C162" s="1078"/>
      <c r="D162" s="1079"/>
      <c r="E162" s="1080"/>
      <c r="F162" s="1069">
        <f t="shared" si="4"/>
        <v>0</v>
      </c>
      <c r="G162" s="1078"/>
      <c r="H162" s="1079"/>
      <c r="I162" s="1080"/>
      <c r="J162" s="1073">
        <f t="shared" si="5"/>
        <v>0</v>
      </c>
    </row>
    <row r="163" spans="2:10" ht="15.75" customHeight="1">
      <c r="B163" s="959" t="s">
        <v>778</v>
      </c>
      <c r="C163" s="1078"/>
      <c r="D163" s="1079"/>
      <c r="E163" s="1080"/>
      <c r="F163" s="1069">
        <f t="shared" si="4"/>
        <v>0</v>
      </c>
      <c r="G163" s="1078"/>
      <c r="H163" s="1079"/>
      <c r="I163" s="1080"/>
      <c r="J163" s="1073">
        <f t="shared" si="5"/>
        <v>0</v>
      </c>
    </row>
    <row r="164" spans="2:10" ht="15.75" customHeight="1">
      <c r="B164" s="959" t="s">
        <v>779</v>
      </c>
      <c r="C164" s="1078"/>
      <c r="D164" s="1079"/>
      <c r="E164" s="1080"/>
      <c r="F164" s="1069">
        <f t="shared" si="4"/>
        <v>0</v>
      </c>
      <c r="G164" s="1078"/>
      <c r="H164" s="1079"/>
      <c r="I164" s="1080"/>
      <c r="J164" s="1073">
        <f t="shared" si="5"/>
        <v>0</v>
      </c>
    </row>
    <row r="165" spans="2:10" ht="15.75" customHeight="1">
      <c r="B165" s="959" t="s">
        <v>780</v>
      </c>
      <c r="C165" s="1078"/>
      <c r="D165" s="1079"/>
      <c r="E165" s="1080"/>
      <c r="F165" s="1069">
        <f t="shared" si="4"/>
        <v>0</v>
      </c>
      <c r="G165" s="1078"/>
      <c r="H165" s="1079"/>
      <c r="I165" s="1080"/>
      <c r="J165" s="1073">
        <f t="shared" si="5"/>
        <v>0</v>
      </c>
    </row>
    <row r="166" spans="2:10" ht="15.75" customHeight="1">
      <c r="B166" s="959" t="s">
        <v>781</v>
      </c>
      <c r="C166" s="1078"/>
      <c r="D166" s="1079"/>
      <c r="E166" s="1080"/>
      <c r="F166" s="1069">
        <f t="shared" si="4"/>
        <v>0</v>
      </c>
      <c r="G166" s="1078"/>
      <c r="H166" s="1079"/>
      <c r="I166" s="1080"/>
      <c r="J166" s="1073">
        <f t="shared" si="5"/>
        <v>0</v>
      </c>
    </row>
    <row r="167" spans="2:10" ht="15.75" customHeight="1">
      <c r="B167" s="959" t="s">
        <v>782</v>
      </c>
      <c r="C167" s="1078"/>
      <c r="D167" s="1079"/>
      <c r="E167" s="1080"/>
      <c r="F167" s="1069">
        <f t="shared" si="4"/>
        <v>0</v>
      </c>
      <c r="G167" s="1078"/>
      <c r="H167" s="1079"/>
      <c r="I167" s="1080"/>
      <c r="J167" s="1073">
        <f t="shared" si="5"/>
        <v>0</v>
      </c>
    </row>
    <row r="168" spans="2:10" ht="15.75" customHeight="1">
      <c r="B168" s="959" t="s">
        <v>783</v>
      </c>
      <c r="C168" s="1078"/>
      <c r="D168" s="1079"/>
      <c r="E168" s="1080"/>
      <c r="F168" s="1069">
        <f t="shared" si="4"/>
        <v>0</v>
      </c>
      <c r="G168" s="1078"/>
      <c r="H168" s="1079"/>
      <c r="I168" s="1080"/>
      <c r="J168" s="1073">
        <f t="shared" si="5"/>
        <v>0</v>
      </c>
    </row>
    <row r="169" spans="2:10" ht="15.75" customHeight="1">
      <c r="B169" s="959" t="s">
        <v>784</v>
      </c>
      <c r="C169" s="1078"/>
      <c r="D169" s="1079"/>
      <c r="E169" s="1080"/>
      <c r="F169" s="1069">
        <f t="shared" si="4"/>
        <v>0</v>
      </c>
      <c r="G169" s="1078"/>
      <c r="H169" s="1079"/>
      <c r="I169" s="1080"/>
      <c r="J169" s="1073">
        <f t="shared" si="5"/>
        <v>0</v>
      </c>
    </row>
    <row r="170" spans="2:10" ht="15.75" customHeight="1">
      <c r="B170" s="959" t="s">
        <v>785</v>
      </c>
      <c r="C170" s="1078"/>
      <c r="D170" s="1079"/>
      <c r="E170" s="1080"/>
      <c r="F170" s="1069">
        <f t="shared" si="4"/>
        <v>0</v>
      </c>
      <c r="G170" s="1078"/>
      <c r="H170" s="1079"/>
      <c r="I170" s="1080"/>
      <c r="J170" s="1073">
        <f t="shared" si="5"/>
        <v>0</v>
      </c>
    </row>
    <row r="171" spans="2:10" ht="15.75" customHeight="1">
      <c r="B171" s="959" t="s">
        <v>786</v>
      </c>
      <c r="C171" s="1078"/>
      <c r="D171" s="1079"/>
      <c r="E171" s="1080"/>
      <c r="F171" s="1069">
        <f t="shared" si="4"/>
        <v>0</v>
      </c>
      <c r="G171" s="1078"/>
      <c r="H171" s="1079"/>
      <c r="I171" s="1080"/>
      <c r="J171" s="1073">
        <f t="shared" si="5"/>
        <v>0</v>
      </c>
    </row>
    <row r="172" spans="2:10" ht="15.75" customHeight="1">
      <c r="B172" s="959" t="s">
        <v>787</v>
      </c>
      <c r="C172" s="1078"/>
      <c r="D172" s="1079"/>
      <c r="E172" s="1080"/>
      <c r="F172" s="1069">
        <f t="shared" si="4"/>
        <v>0</v>
      </c>
      <c r="G172" s="1078"/>
      <c r="H172" s="1079"/>
      <c r="I172" s="1080"/>
      <c r="J172" s="1073">
        <f t="shared" si="5"/>
        <v>0</v>
      </c>
    </row>
    <row r="173" spans="2:10" ht="15.75" customHeight="1">
      <c r="B173" s="959" t="s">
        <v>788</v>
      </c>
      <c r="C173" s="1078"/>
      <c r="D173" s="1079"/>
      <c r="E173" s="1080"/>
      <c r="F173" s="1069">
        <f t="shared" si="4"/>
        <v>0</v>
      </c>
      <c r="G173" s="1078"/>
      <c r="H173" s="1079"/>
      <c r="I173" s="1080"/>
      <c r="J173" s="1073">
        <f t="shared" si="5"/>
        <v>0</v>
      </c>
    </row>
    <row r="174" spans="2:10" ht="15.75" customHeight="1">
      <c r="B174" s="959" t="s">
        <v>789</v>
      </c>
      <c r="C174" s="1078"/>
      <c r="D174" s="1079"/>
      <c r="E174" s="1080"/>
      <c r="F174" s="1069">
        <f t="shared" si="4"/>
        <v>0</v>
      </c>
      <c r="G174" s="1078"/>
      <c r="H174" s="1079"/>
      <c r="I174" s="1080"/>
      <c r="J174" s="1073">
        <f t="shared" si="5"/>
        <v>0</v>
      </c>
    </row>
    <row r="175" spans="2:10" ht="15.75" customHeight="1">
      <c r="B175" s="959" t="s">
        <v>790</v>
      </c>
      <c r="C175" s="1078"/>
      <c r="D175" s="1079"/>
      <c r="E175" s="1080"/>
      <c r="F175" s="1069">
        <f t="shared" si="4"/>
        <v>0</v>
      </c>
      <c r="G175" s="1078"/>
      <c r="H175" s="1079"/>
      <c r="I175" s="1080"/>
      <c r="J175" s="1073">
        <f t="shared" si="5"/>
        <v>0</v>
      </c>
    </row>
    <row r="176" spans="2:10" ht="15.75" customHeight="1">
      <c r="B176" s="959" t="s">
        <v>791</v>
      </c>
      <c r="C176" s="1078"/>
      <c r="D176" s="1079"/>
      <c r="E176" s="1080"/>
      <c r="F176" s="1069">
        <f t="shared" si="4"/>
        <v>0</v>
      </c>
      <c r="G176" s="1078"/>
      <c r="H176" s="1079"/>
      <c r="I176" s="1080"/>
      <c r="J176" s="1073">
        <f t="shared" si="5"/>
        <v>0</v>
      </c>
    </row>
    <row r="177" spans="2:10" ht="15.75" customHeight="1">
      <c r="B177" s="959" t="s">
        <v>792</v>
      </c>
      <c r="C177" s="1078"/>
      <c r="D177" s="1079"/>
      <c r="E177" s="1080"/>
      <c r="F177" s="1069">
        <f t="shared" si="4"/>
        <v>0</v>
      </c>
      <c r="G177" s="1078"/>
      <c r="H177" s="1079"/>
      <c r="I177" s="1080"/>
      <c r="J177" s="1073">
        <f t="shared" si="5"/>
        <v>0</v>
      </c>
    </row>
    <row r="178" spans="2:10" ht="15.75" customHeight="1">
      <c r="B178" s="959" t="s">
        <v>793</v>
      </c>
      <c r="C178" s="1078"/>
      <c r="D178" s="1079"/>
      <c r="E178" s="1080"/>
      <c r="F178" s="1069">
        <f t="shared" si="4"/>
        <v>0</v>
      </c>
      <c r="G178" s="1078"/>
      <c r="H178" s="1079"/>
      <c r="I178" s="1080"/>
      <c r="J178" s="1073">
        <f t="shared" si="5"/>
        <v>0</v>
      </c>
    </row>
    <row r="179" spans="2:10" ht="15.75" customHeight="1">
      <c r="B179" s="959" t="s">
        <v>794</v>
      </c>
      <c r="C179" s="1078"/>
      <c r="D179" s="1079"/>
      <c r="E179" s="1080"/>
      <c r="F179" s="1069">
        <f t="shared" si="4"/>
        <v>0</v>
      </c>
      <c r="G179" s="1078"/>
      <c r="H179" s="1079"/>
      <c r="I179" s="1080"/>
      <c r="J179" s="1073">
        <f t="shared" si="5"/>
        <v>0</v>
      </c>
    </row>
    <row r="180" spans="2:10" ht="15.75" customHeight="1">
      <c r="B180" s="959" t="s">
        <v>795</v>
      </c>
      <c r="C180" s="1078"/>
      <c r="D180" s="1079"/>
      <c r="E180" s="1080"/>
      <c r="F180" s="1069">
        <f t="shared" si="4"/>
        <v>0</v>
      </c>
      <c r="G180" s="1078"/>
      <c r="H180" s="1079"/>
      <c r="I180" s="1080"/>
      <c r="J180" s="1073">
        <f t="shared" si="5"/>
        <v>0</v>
      </c>
    </row>
    <row r="181" spans="2:10" ht="15.75" customHeight="1">
      <c r="B181" s="959" t="s">
        <v>796</v>
      </c>
      <c r="C181" s="1078"/>
      <c r="D181" s="1079"/>
      <c r="E181" s="1080"/>
      <c r="F181" s="1069">
        <f t="shared" si="4"/>
        <v>0</v>
      </c>
      <c r="G181" s="1078"/>
      <c r="H181" s="1079"/>
      <c r="I181" s="1080"/>
      <c r="J181" s="1073">
        <f t="shared" si="5"/>
        <v>0</v>
      </c>
    </row>
    <row r="182" spans="2:10" ht="15.75" customHeight="1">
      <c r="B182" s="959" t="s">
        <v>797</v>
      </c>
      <c r="C182" s="1078"/>
      <c r="D182" s="1079"/>
      <c r="E182" s="1080"/>
      <c r="F182" s="1069">
        <f t="shared" si="4"/>
        <v>0</v>
      </c>
      <c r="G182" s="1078"/>
      <c r="H182" s="1079"/>
      <c r="I182" s="1080"/>
      <c r="J182" s="1073">
        <f t="shared" si="5"/>
        <v>0</v>
      </c>
    </row>
    <row r="183" spans="2:10" ht="15.75" customHeight="1">
      <c r="B183" s="959" t="s">
        <v>798</v>
      </c>
      <c r="C183" s="1078"/>
      <c r="D183" s="1079"/>
      <c r="E183" s="1080"/>
      <c r="F183" s="1069">
        <f t="shared" si="4"/>
        <v>0</v>
      </c>
      <c r="G183" s="1078"/>
      <c r="H183" s="1079"/>
      <c r="I183" s="1080"/>
      <c r="J183" s="1073">
        <f t="shared" si="5"/>
        <v>0</v>
      </c>
    </row>
    <row r="184" spans="2:10" ht="15.75" customHeight="1">
      <c r="B184" s="959" t="s">
        <v>799</v>
      </c>
      <c r="C184" s="1078"/>
      <c r="D184" s="1079"/>
      <c r="E184" s="1080"/>
      <c r="F184" s="1069">
        <f t="shared" si="4"/>
        <v>0</v>
      </c>
      <c r="G184" s="1078"/>
      <c r="H184" s="1079"/>
      <c r="I184" s="1080"/>
      <c r="J184" s="1073">
        <f t="shared" si="5"/>
        <v>0</v>
      </c>
    </row>
    <row r="185" spans="2:10" ht="15.75" customHeight="1">
      <c r="B185" s="959" t="s">
        <v>800</v>
      </c>
      <c r="C185" s="1078"/>
      <c r="D185" s="1079"/>
      <c r="E185" s="1080"/>
      <c r="F185" s="1069">
        <f t="shared" si="4"/>
        <v>0</v>
      </c>
      <c r="G185" s="1078"/>
      <c r="H185" s="1079"/>
      <c r="I185" s="1080"/>
      <c r="J185" s="1073">
        <f t="shared" si="5"/>
        <v>0</v>
      </c>
    </row>
    <row r="186" spans="2:10" ht="15.75" customHeight="1">
      <c r="B186" s="959" t="s">
        <v>801</v>
      </c>
      <c r="C186" s="1078"/>
      <c r="D186" s="1079"/>
      <c r="E186" s="1080"/>
      <c r="F186" s="1069">
        <f t="shared" si="4"/>
        <v>0</v>
      </c>
      <c r="G186" s="1078"/>
      <c r="H186" s="1079"/>
      <c r="I186" s="1080"/>
      <c r="J186" s="1073">
        <f t="shared" si="5"/>
        <v>0</v>
      </c>
    </row>
    <row r="187" spans="2:10" ht="15.75" customHeight="1">
      <c r="B187" s="959" t="s">
        <v>802</v>
      </c>
      <c r="C187" s="1078"/>
      <c r="D187" s="1079"/>
      <c r="E187" s="1080"/>
      <c r="F187" s="1069">
        <f t="shared" si="4"/>
        <v>0</v>
      </c>
      <c r="G187" s="1078"/>
      <c r="H187" s="1079"/>
      <c r="I187" s="1080"/>
      <c r="J187" s="1073">
        <f t="shared" si="5"/>
        <v>0</v>
      </c>
    </row>
    <row r="188" spans="2:10" ht="15.75" customHeight="1">
      <c r="B188" s="959" t="s">
        <v>803</v>
      </c>
      <c r="C188" s="1078"/>
      <c r="D188" s="1079"/>
      <c r="E188" s="1080"/>
      <c r="F188" s="1069">
        <f t="shared" si="4"/>
        <v>0</v>
      </c>
      <c r="G188" s="1078"/>
      <c r="H188" s="1079"/>
      <c r="I188" s="1080"/>
      <c r="J188" s="1073">
        <f t="shared" si="5"/>
        <v>0</v>
      </c>
    </row>
    <row r="189" spans="2:10" ht="15.75" customHeight="1">
      <c r="B189" s="959" t="s">
        <v>804</v>
      </c>
      <c r="C189" s="1078"/>
      <c r="D189" s="1079"/>
      <c r="E189" s="1080"/>
      <c r="F189" s="1069">
        <f t="shared" si="4"/>
        <v>0</v>
      </c>
      <c r="G189" s="1078"/>
      <c r="H189" s="1079"/>
      <c r="I189" s="1080"/>
      <c r="J189" s="1073">
        <f t="shared" si="5"/>
        <v>0</v>
      </c>
    </row>
    <row r="190" spans="2:10" ht="15.75" customHeight="1">
      <c r="B190" s="959" t="s">
        <v>805</v>
      </c>
      <c r="C190" s="1078"/>
      <c r="D190" s="1079"/>
      <c r="E190" s="1080"/>
      <c r="F190" s="1069">
        <f t="shared" si="4"/>
        <v>0</v>
      </c>
      <c r="G190" s="1078"/>
      <c r="H190" s="1079"/>
      <c r="I190" s="1080"/>
      <c r="J190" s="1073">
        <f t="shared" si="5"/>
        <v>0</v>
      </c>
    </row>
    <row r="191" spans="2:10" ht="15.75" customHeight="1">
      <c r="B191" s="959" t="s">
        <v>806</v>
      </c>
      <c r="C191" s="1078"/>
      <c r="D191" s="1079"/>
      <c r="E191" s="1080"/>
      <c r="F191" s="1069">
        <f t="shared" si="4"/>
        <v>0</v>
      </c>
      <c r="G191" s="1078"/>
      <c r="H191" s="1079"/>
      <c r="I191" s="1080"/>
      <c r="J191" s="1073">
        <f t="shared" si="5"/>
        <v>0</v>
      </c>
    </row>
    <row r="192" spans="2:10" ht="15.75" customHeight="1">
      <c r="B192" s="959" t="s">
        <v>807</v>
      </c>
      <c r="C192" s="1078"/>
      <c r="D192" s="1079"/>
      <c r="E192" s="1080"/>
      <c r="F192" s="1069">
        <f t="shared" si="4"/>
        <v>0</v>
      </c>
      <c r="G192" s="1078"/>
      <c r="H192" s="1079"/>
      <c r="I192" s="1080"/>
      <c r="J192" s="1073">
        <f t="shared" si="5"/>
        <v>0</v>
      </c>
    </row>
    <row r="193" spans="2:10" ht="15.75" customHeight="1">
      <c r="B193" s="959" t="s">
        <v>808</v>
      </c>
      <c r="C193" s="1078"/>
      <c r="D193" s="1079"/>
      <c r="E193" s="1080"/>
      <c r="F193" s="1069">
        <f t="shared" si="4"/>
        <v>0</v>
      </c>
      <c r="G193" s="1078"/>
      <c r="H193" s="1079"/>
      <c r="I193" s="1080"/>
      <c r="J193" s="1073">
        <f t="shared" si="5"/>
        <v>0</v>
      </c>
    </row>
    <row r="194" spans="2:10" ht="15.75" customHeight="1">
      <c r="B194" s="959" t="s">
        <v>809</v>
      </c>
      <c r="C194" s="1078"/>
      <c r="D194" s="1079"/>
      <c r="E194" s="1080"/>
      <c r="F194" s="1069">
        <f t="shared" si="4"/>
        <v>0</v>
      </c>
      <c r="G194" s="1078"/>
      <c r="H194" s="1079"/>
      <c r="I194" s="1080"/>
      <c r="J194" s="1073">
        <f t="shared" si="5"/>
        <v>0</v>
      </c>
    </row>
    <row r="195" spans="2:10" ht="15.75" customHeight="1">
      <c r="B195" s="959" t="s">
        <v>810</v>
      </c>
      <c r="C195" s="1078"/>
      <c r="D195" s="1079"/>
      <c r="E195" s="1080"/>
      <c r="F195" s="1069">
        <f t="shared" si="4"/>
        <v>0</v>
      </c>
      <c r="G195" s="1078"/>
      <c r="H195" s="1079"/>
      <c r="I195" s="1080"/>
      <c r="J195" s="1073">
        <f t="shared" si="5"/>
        <v>0</v>
      </c>
    </row>
    <row r="196" spans="2:10" ht="15.75" customHeight="1">
      <c r="B196" s="959" t="s">
        <v>811</v>
      </c>
      <c r="C196" s="1078"/>
      <c r="D196" s="1079"/>
      <c r="E196" s="1080"/>
      <c r="F196" s="1069">
        <f t="shared" si="4"/>
        <v>0</v>
      </c>
      <c r="G196" s="1078"/>
      <c r="H196" s="1079"/>
      <c r="I196" s="1080"/>
      <c r="J196" s="1073">
        <f t="shared" si="5"/>
        <v>0</v>
      </c>
    </row>
    <row r="197" spans="2:10" ht="15.75" customHeight="1">
      <c r="B197" s="959" t="s">
        <v>812</v>
      </c>
      <c r="C197" s="1078"/>
      <c r="D197" s="1079"/>
      <c r="E197" s="1080"/>
      <c r="F197" s="1069">
        <f t="shared" si="4"/>
        <v>0</v>
      </c>
      <c r="G197" s="1078"/>
      <c r="H197" s="1079"/>
      <c r="I197" s="1080"/>
      <c r="J197" s="1073">
        <f t="shared" si="5"/>
        <v>0</v>
      </c>
    </row>
    <row r="198" spans="2:10" ht="15.75" customHeight="1">
      <c r="B198" s="959" t="s">
        <v>813</v>
      </c>
      <c r="C198" s="1078"/>
      <c r="D198" s="1079"/>
      <c r="E198" s="1080"/>
      <c r="F198" s="1069">
        <f t="shared" si="4"/>
        <v>0</v>
      </c>
      <c r="G198" s="1078"/>
      <c r="H198" s="1079"/>
      <c r="I198" s="1080"/>
      <c r="J198" s="1073">
        <f t="shared" si="5"/>
        <v>0</v>
      </c>
    </row>
    <row r="199" spans="2:10" ht="15.75" customHeight="1">
      <c r="B199" s="959" t="s">
        <v>814</v>
      </c>
      <c r="C199" s="1078"/>
      <c r="D199" s="1079"/>
      <c r="E199" s="1080"/>
      <c r="F199" s="1069">
        <f t="shared" si="4"/>
        <v>0</v>
      </c>
      <c r="G199" s="1078"/>
      <c r="H199" s="1079"/>
      <c r="I199" s="1080"/>
      <c r="J199" s="1073">
        <f t="shared" si="5"/>
        <v>0</v>
      </c>
    </row>
    <row r="200" spans="2:10" ht="15.75" customHeight="1">
      <c r="B200" s="959" t="s">
        <v>815</v>
      </c>
      <c r="C200" s="1078"/>
      <c r="D200" s="1079"/>
      <c r="E200" s="1080"/>
      <c r="F200" s="1069">
        <f t="shared" si="4"/>
        <v>0</v>
      </c>
      <c r="G200" s="1078"/>
      <c r="H200" s="1079"/>
      <c r="I200" s="1080"/>
      <c r="J200" s="1073">
        <f t="shared" si="5"/>
        <v>0</v>
      </c>
    </row>
    <row r="201" spans="2:10" ht="15.75" customHeight="1">
      <c r="B201" s="959" t="s">
        <v>816</v>
      </c>
      <c r="C201" s="1078"/>
      <c r="D201" s="1079"/>
      <c r="E201" s="1080"/>
      <c r="F201" s="1069">
        <f t="shared" si="4"/>
        <v>0</v>
      </c>
      <c r="G201" s="1078"/>
      <c r="H201" s="1079"/>
      <c r="I201" s="1080"/>
      <c r="J201" s="1073">
        <f t="shared" si="5"/>
        <v>0</v>
      </c>
    </row>
    <row r="202" spans="2:10" ht="15.75" customHeight="1">
      <c r="B202" s="959" t="s">
        <v>817</v>
      </c>
      <c r="C202" s="1078"/>
      <c r="D202" s="1079"/>
      <c r="E202" s="1080"/>
      <c r="F202" s="1069">
        <f t="shared" si="4"/>
        <v>0</v>
      </c>
      <c r="G202" s="1078"/>
      <c r="H202" s="1079"/>
      <c r="I202" s="1080"/>
      <c r="J202" s="1073">
        <f t="shared" si="5"/>
        <v>0</v>
      </c>
    </row>
    <row r="203" spans="2:10" ht="15.75" customHeight="1">
      <c r="B203" s="959" t="s">
        <v>818</v>
      </c>
      <c r="C203" s="1078"/>
      <c r="D203" s="1079"/>
      <c r="E203" s="1080"/>
      <c r="F203" s="1069">
        <f t="shared" ref="F203:F266" si="6">SUM(C203:E203)</f>
        <v>0</v>
      </c>
      <c r="G203" s="1078"/>
      <c r="H203" s="1079"/>
      <c r="I203" s="1080"/>
      <c r="J203" s="1073">
        <f t="shared" ref="J203:J266" si="7">SUM(G203:I203)</f>
        <v>0</v>
      </c>
    </row>
    <row r="204" spans="2:10" ht="15.75" customHeight="1">
      <c r="B204" s="959" t="s">
        <v>819</v>
      </c>
      <c r="C204" s="1078"/>
      <c r="D204" s="1079"/>
      <c r="E204" s="1080"/>
      <c r="F204" s="1069">
        <f t="shared" si="6"/>
        <v>0</v>
      </c>
      <c r="G204" s="1078"/>
      <c r="H204" s="1079"/>
      <c r="I204" s="1080"/>
      <c r="J204" s="1073">
        <f t="shared" si="7"/>
        <v>0</v>
      </c>
    </row>
    <row r="205" spans="2:10" ht="15.75" customHeight="1">
      <c r="B205" s="959" t="s">
        <v>820</v>
      </c>
      <c r="C205" s="1078"/>
      <c r="D205" s="1079"/>
      <c r="E205" s="1080"/>
      <c r="F205" s="1069">
        <f t="shared" si="6"/>
        <v>0</v>
      </c>
      <c r="G205" s="1078"/>
      <c r="H205" s="1079"/>
      <c r="I205" s="1080"/>
      <c r="J205" s="1073">
        <f t="shared" si="7"/>
        <v>0</v>
      </c>
    </row>
    <row r="206" spans="2:10" ht="15.75" customHeight="1">
      <c r="B206" s="959" t="s">
        <v>821</v>
      </c>
      <c r="C206" s="1078"/>
      <c r="D206" s="1079"/>
      <c r="E206" s="1080"/>
      <c r="F206" s="1069">
        <f t="shared" si="6"/>
        <v>0</v>
      </c>
      <c r="G206" s="1078"/>
      <c r="H206" s="1079"/>
      <c r="I206" s="1080"/>
      <c r="J206" s="1073">
        <f t="shared" si="7"/>
        <v>0</v>
      </c>
    </row>
    <row r="207" spans="2:10" ht="15.75" customHeight="1">
      <c r="B207" s="959" t="s">
        <v>822</v>
      </c>
      <c r="C207" s="1078"/>
      <c r="D207" s="1079"/>
      <c r="E207" s="1080"/>
      <c r="F207" s="1069">
        <f t="shared" si="6"/>
        <v>0</v>
      </c>
      <c r="G207" s="1078"/>
      <c r="H207" s="1079"/>
      <c r="I207" s="1080"/>
      <c r="J207" s="1073">
        <f t="shared" si="7"/>
        <v>0</v>
      </c>
    </row>
    <row r="208" spans="2:10" ht="15.75" customHeight="1">
      <c r="B208" s="959" t="s">
        <v>823</v>
      </c>
      <c r="C208" s="1078"/>
      <c r="D208" s="1079"/>
      <c r="E208" s="1080"/>
      <c r="F208" s="1069">
        <f t="shared" si="6"/>
        <v>0</v>
      </c>
      <c r="G208" s="1078"/>
      <c r="H208" s="1079"/>
      <c r="I208" s="1080"/>
      <c r="J208" s="1073">
        <f t="shared" si="7"/>
        <v>0</v>
      </c>
    </row>
    <row r="209" spans="2:10" ht="15.75" customHeight="1">
      <c r="B209" s="959" t="s">
        <v>824</v>
      </c>
      <c r="C209" s="1078"/>
      <c r="D209" s="1079"/>
      <c r="E209" s="1080"/>
      <c r="F209" s="1069">
        <f t="shared" si="6"/>
        <v>0</v>
      </c>
      <c r="G209" s="1078"/>
      <c r="H209" s="1079"/>
      <c r="I209" s="1080"/>
      <c r="J209" s="1073">
        <f t="shared" si="7"/>
        <v>0</v>
      </c>
    </row>
    <row r="210" spans="2:10" ht="15.75" customHeight="1">
      <c r="B210" s="959" t="s">
        <v>825</v>
      </c>
      <c r="C210" s="1078"/>
      <c r="D210" s="1079"/>
      <c r="E210" s="1080"/>
      <c r="F210" s="1069">
        <f t="shared" si="6"/>
        <v>0</v>
      </c>
      <c r="G210" s="1078"/>
      <c r="H210" s="1079"/>
      <c r="I210" s="1080"/>
      <c r="J210" s="1073">
        <f t="shared" si="7"/>
        <v>0</v>
      </c>
    </row>
    <row r="211" spans="2:10" ht="15.75" customHeight="1">
      <c r="B211" s="959" t="s">
        <v>826</v>
      </c>
      <c r="C211" s="1078"/>
      <c r="D211" s="1079"/>
      <c r="E211" s="1080"/>
      <c r="F211" s="1069">
        <f t="shared" si="6"/>
        <v>0</v>
      </c>
      <c r="G211" s="1078"/>
      <c r="H211" s="1079"/>
      <c r="I211" s="1080"/>
      <c r="J211" s="1073">
        <f t="shared" si="7"/>
        <v>0</v>
      </c>
    </row>
    <row r="212" spans="2:10" ht="15.75" customHeight="1">
      <c r="B212" s="959" t="s">
        <v>827</v>
      </c>
      <c r="C212" s="1078"/>
      <c r="D212" s="1079"/>
      <c r="E212" s="1080"/>
      <c r="F212" s="1069">
        <f t="shared" si="6"/>
        <v>0</v>
      </c>
      <c r="G212" s="1078"/>
      <c r="H212" s="1079"/>
      <c r="I212" s="1080"/>
      <c r="J212" s="1073">
        <f t="shared" si="7"/>
        <v>0</v>
      </c>
    </row>
    <row r="213" spans="2:10" ht="15.75" customHeight="1">
      <c r="B213" s="959" t="s">
        <v>828</v>
      </c>
      <c r="C213" s="1078"/>
      <c r="D213" s="1079"/>
      <c r="E213" s="1080"/>
      <c r="F213" s="1069">
        <f t="shared" si="6"/>
        <v>0</v>
      </c>
      <c r="G213" s="1078"/>
      <c r="H213" s="1079"/>
      <c r="I213" s="1080"/>
      <c r="J213" s="1073">
        <f t="shared" si="7"/>
        <v>0</v>
      </c>
    </row>
    <row r="214" spans="2:10" ht="15.75" customHeight="1">
      <c r="B214" s="959" t="s">
        <v>829</v>
      </c>
      <c r="C214" s="1078"/>
      <c r="D214" s="1079"/>
      <c r="E214" s="1080"/>
      <c r="F214" s="1069">
        <f t="shared" si="6"/>
        <v>0</v>
      </c>
      <c r="G214" s="1078"/>
      <c r="H214" s="1079"/>
      <c r="I214" s="1080"/>
      <c r="J214" s="1073">
        <f t="shared" si="7"/>
        <v>0</v>
      </c>
    </row>
    <row r="215" spans="2:10" ht="15.75" customHeight="1">
      <c r="B215" s="959" t="s">
        <v>830</v>
      </c>
      <c r="C215" s="1078"/>
      <c r="D215" s="1079"/>
      <c r="E215" s="1080"/>
      <c r="F215" s="1069">
        <f t="shared" si="6"/>
        <v>0</v>
      </c>
      <c r="G215" s="1078"/>
      <c r="H215" s="1079"/>
      <c r="I215" s="1080"/>
      <c r="J215" s="1073">
        <f t="shared" si="7"/>
        <v>0</v>
      </c>
    </row>
    <row r="216" spans="2:10" ht="15.75" customHeight="1">
      <c r="B216" s="959" t="s">
        <v>831</v>
      </c>
      <c r="C216" s="1078"/>
      <c r="D216" s="1079"/>
      <c r="E216" s="1080"/>
      <c r="F216" s="1069">
        <f t="shared" si="6"/>
        <v>0</v>
      </c>
      <c r="G216" s="1078"/>
      <c r="H216" s="1079"/>
      <c r="I216" s="1080"/>
      <c r="J216" s="1073">
        <f t="shared" si="7"/>
        <v>0</v>
      </c>
    </row>
    <row r="217" spans="2:10" ht="15.75" customHeight="1">
      <c r="B217" s="959" t="s">
        <v>832</v>
      </c>
      <c r="C217" s="1078"/>
      <c r="D217" s="1079"/>
      <c r="E217" s="1080"/>
      <c r="F217" s="1069">
        <f t="shared" si="6"/>
        <v>0</v>
      </c>
      <c r="G217" s="1078"/>
      <c r="H217" s="1079"/>
      <c r="I217" s="1080"/>
      <c r="J217" s="1073">
        <f t="shared" si="7"/>
        <v>0</v>
      </c>
    </row>
    <row r="218" spans="2:10" ht="15.75" customHeight="1">
      <c r="B218" s="959" t="s">
        <v>833</v>
      </c>
      <c r="C218" s="1078"/>
      <c r="D218" s="1079"/>
      <c r="E218" s="1080"/>
      <c r="F218" s="1069">
        <f t="shared" si="6"/>
        <v>0</v>
      </c>
      <c r="G218" s="1078"/>
      <c r="H218" s="1079"/>
      <c r="I218" s="1080"/>
      <c r="J218" s="1073">
        <f t="shared" si="7"/>
        <v>0</v>
      </c>
    </row>
    <row r="219" spans="2:10" ht="15.75" customHeight="1">
      <c r="B219" s="959" t="s">
        <v>834</v>
      </c>
      <c r="C219" s="1078"/>
      <c r="D219" s="1079"/>
      <c r="E219" s="1080"/>
      <c r="F219" s="1069">
        <f t="shared" si="6"/>
        <v>0</v>
      </c>
      <c r="G219" s="1078"/>
      <c r="H219" s="1079"/>
      <c r="I219" s="1080"/>
      <c r="J219" s="1073">
        <f t="shared" si="7"/>
        <v>0</v>
      </c>
    </row>
    <row r="220" spans="2:10" ht="15.75" customHeight="1">
      <c r="B220" s="959" t="s">
        <v>835</v>
      </c>
      <c r="C220" s="1078"/>
      <c r="D220" s="1079"/>
      <c r="E220" s="1080"/>
      <c r="F220" s="1069">
        <f t="shared" si="6"/>
        <v>0</v>
      </c>
      <c r="G220" s="1078"/>
      <c r="H220" s="1079"/>
      <c r="I220" s="1080"/>
      <c r="J220" s="1073">
        <f t="shared" si="7"/>
        <v>0</v>
      </c>
    </row>
    <row r="221" spans="2:10" ht="15.75" customHeight="1">
      <c r="B221" s="959" t="s">
        <v>836</v>
      </c>
      <c r="C221" s="1078"/>
      <c r="D221" s="1079"/>
      <c r="E221" s="1080"/>
      <c r="F221" s="1069">
        <f t="shared" si="6"/>
        <v>0</v>
      </c>
      <c r="G221" s="1078"/>
      <c r="H221" s="1079"/>
      <c r="I221" s="1080"/>
      <c r="J221" s="1073">
        <f t="shared" si="7"/>
        <v>0</v>
      </c>
    </row>
    <row r="222" spans="2:10" ht="15.75" customHeight="1">
      <c r="B222" s="959" t="s">
        <v>837</v>
      </c>
      <c r="C222" s="1078"/>
      <c r="D222" s="1079"/>
      <c r="E222" s="1080"/>
      <c r="F222" s="1069">
        <f t="shared" si="6"/>
        <v>0</v>
      </c>
      <c r="G222" s="1078"/>
      <c r="H222" s="1079"/>
      <c r="I222" s="1080"/>
      <c r="J222" s="1073">
        <f t="shared" si="7"/>
        <v>0</v>
      </c>
    </row>
    <row r="223" spans="2:10" ht="15.75" customHeight="1">
      <c r="B223" s="959" t="s">
        <v>838</v>
      </c>
      <c r="C223" s="1078"/>
      <c r="D223" s="1079"/>
      <c r="E223" s="1080"/>
      <c r="F223" s="1069">
        <f t="shared" si="6"/>
        <v>0</v>
      </c>
      <c r="G223" s="1078"/>
      <c r="H223" s="1079"/>
      <c r="I223" s="1080"/>
      <c r="J223" s="1073">
        <f t="shared" si="7"/>
        <v>0</v>
      </c>
    </row>
    <row r="224" spans="2:10" ht="15.75" customHeight="1">
      <c r="B224" s="959" t="s">
        <v>839</v>
      </c>
      <c r="C224" s="1078"/>
      <c r="D224" s="1079"/>
      <c r="E224" s="1080"/>
      <c r="F224" s="1069">
        <f t="shared" si="6"/>
        <v>0</v>
      </c>
      <c r="G224" s="1078"/>
      <c r="H224" s="1079"/>
      <c r="I224" s="1080"/>
      <c r="J224" s="1073">
        <f t="shared" si="7"/>
        <v>0</v>
      </c>
    </row>
    <row r="225" spans="2:10" ht="15.75" customHeight="1">
      <c r="B225" s="959" t="s">
        <v>840</v>
      </c>
      <c r="C225" s="1078"/>
      <c r="D225" s="1079"/>
      <c r="E225" s="1080"/>
      <c r="F225" s="1069">
        <f t="shared" si="6"/>
        <v>0</v>
      </c>
      <c r="G225" s="1078"/>
      <c r="H225" s="1079"/>
      <c r="I225" s="1080"/>
      <c r="J225" s="1073">
        <f t="shared" si="7"/>
        <v>0</v>
      </c>
    </row>
    <row r="226" spans="2:10" ht="15.75" customHeight="1">
      <c r="B226" s="959" t="s">
        <v>841</v>
      </c>
      <c r="C226" s="1078"/>
      <c r="D226" s="1079"/>
      <c r="E226" s="1080"/>
      <c r="F226" s="1069">
        <f t="shared" si="6"/>
        <v>0</v>
      </c>
      <c r="G226" s="1078"/>
      <c r="H226" s="1079"/>
      <c r="I226" s="1080"/>
      <c r="J226" s="1073">
        <f t="shared" si="7"/>
        <v>0</v>
      </c>
    </row>
    <row r="227" spans="2:10" ht="15.75" customHeight="1">
      <c r="B227" s="959" t="s">
        <v>842</v>
      </c>
      <c r="C227" s="1078"/>
      <c r="D227" s="1079"/>
      <c r="E227" s="1080"/>
      <c r="F227" s="1069">
        <f t="shared" si="6"/>
        <v>0</v>
      </c>
      <c r="G227" s="1078"/>
      <c r="H227" s="1079"/>
      <c r="I227" s="1080"/>
      <c r="J227" s="1073">
        <f t="shared" si="7"/>
        <v>0</v>
      </c>
    </row>
    <row r="228" spans="2:10" ht="15.75" customHeight="1">
      <c r="B228" s="959" t="s">
        <v>843</v>
      </c>
      <c r="C228" s="1078"/>
      <c r="D228" s="1079"/>
      <c r="E228" s="1080"/>
      <c r="F228" s="1069">
        <f t="shared" si="6"/>
        <v>0</v>
      </c>
      <c r="G228" s="1078"/>
      <c r="H228" s="1079"/>
      <c r="I228" s="1080"/>
      <c r="J228" s="1073">
        <f t="shared" si="7"/>
        <v>0</v>
      </c>
    </row>
    <row r="229" spans="2:10" ht="15.75" customHeight="1">
      <c r="B229" s="959" t="s">
        <v>844</v>
      </c>
      <c r="C229" s="1078"/>
      <c r="D229" s="1079"/>
      <c r="E229" s="1080"/>
      <c r="F229" s="1069">
        <f t="shared" si="6"/>
        <v>0</v>
      </c>
      <c r="G229" s="1078"/>
      <c r="H229" s="1079"/>
      <c r="I229" s="1080"/>
      <c r="J229" s="1073">
        <f t="shared" si="7"/>
        <v>0</v>
      </c>
    </row>
    <row r="230" spans="2:10" ht="15.75" customHeight="1">
      <c r="B230" s="959" t="s">
        <v>845</v>
      </c>
      <c r="C230" s="1078"/>
      <c r="D230" s="1079"/>
      <c r="E230" s="1080"/>
      <c r="F230" s="1069">
        <f t="shared" si="6"/>
        <v>0</v>
      </c>
      <c r="G230" s="1078"/>
      <c r="H230" s="1079"/>
      <c r="I230" s="1080"/>
      <c r="J230" s="1073">
        <f t="shared" si="7"/>
        <v>0</v>
      </c>
    </row>
    <row r="231" spans="2:10" ht="15.75" customHeight="1">
      <c r="B231" s="959" t="s">
        <v>846</v>
      </c>
      <c r="C231" s="1078"/>
      <c r="D231" s="1079"/>
      <c r="E231" s="1080"/>
      <c r="F231" s="1069">
        <f t="shared" si="6"/>
        <v>0</v>
      </c>
      <c r="G231" s="1078"/>
      <c r="H231" s="1079"/>
      <c r="I231" s="1080"/>
      <c r="J231" s="1073">
        <f t="shared" si="7"/>
        <v>0</v>
      </c>
    </row>
    <row r="232" spans="2:10" ht="15.75" customHeight="1">
      <c r="B232" s="959" t="s">
        <v>847</v>
      </c>
      <c r="C232" s="1078"/>
      <c r="D232" s="1079"/>
      <c r="E232" s="1080"/>
      <c r="F232" s="1069">
        <f t="shared" si="6"/>
        <v>0</v>
      </c>
      <c r="G232" s="1078"/>
      <c r="H232" s="1079"/>
      <c r="I232" s="1080"/>
      <c r="J232" s="1073">
        <f t="shared" si="7"/>
        <v>0</v>
      </c>
    </row>
    <row r="233" spans="2:10" ht="15.75" customHeight="1">
      <c r="B233" s="959" t="s">
        <v>848</v>
      </c>
      <c r="C233" s="1078"/>
      <c r="D233" s="1079"/>
      <c r="E233" s="1080"/>
      <c r="F233" s="1069">
        <f t="shared" si="6"/>
        <v>0</v>
      </c>
      <c r="G233" s="1078"/>
      <c r="H233" s="1079"/>
      <c r="I233" s="1080"/>
      <c r="J233" s="1073">
        <f t="shared" si="7"/>
        <v>0</v>
      </c>
    </row>
    <row r="234" spans="2:10" ht="15.75" customHeight="1">
      <c r="B234" s="959" t="s">
        <v>849</v>
      </c>
      <c r="C234" s="1078"/>
      <c r="D234" s="1079"/>
      <c r="E234" s="1080"/>
      <c r="F234" s="1069">
        <f t="shared" si="6"/>
        <v>0</v>
      </c>
      <c r="G234" s="1078"/>
      <c r="H234" s="1079"/>
      <c r="I234" s="1080"/>
      <c r="J234" s="1073">
        <f t="shared" si="7"/>
        <v>0</v>
      </c>
    </row>
    <row r="235" spans="2:10" ht="15.75" customHeight="1">
      <c r="B235" s="959" t="s">
        <v>850</v>
      </c>
      <c r="C235" s="1078"/>
      <c r="D235" s="1079"/>
      <c r="E235" s="1080"/>
      <c r="F235" s="1069">
        <f t="shared" si="6"/>
        <v>0</v>
      </c>
      <c r="G235" s="1078"/>
      <c r="H235" s="1079"/>
      <c r="I235" s="1080"/>
      <c r="J235" s="1073">
        <f t="shared" si="7"/>
        <v>0</v>
      </c>
    </row>
    <row r="236" spans="2:10" ht="15.75" customHeight="1">
      <c r="B236" s="959" t="s">
        <v>851</v>
      </c>
      <c r="C236" s="1078"/>
      <c r="D236" s="1079"/>
      <c r="E236" s="1080"/>
      <c r="F236" s="1069">
        <f t="shared" si="6"/>
        <v>0</v>
      </c>
      <c r="G236" s="1078"/>
      <c r="H236" s="1079"/>
      <c r="I236" s="1080"/>
      <c r="J236" s="1073">
        <f t="shared" si="7"/>
        <v>0</v>
      </c>
    </row>
    <row r="237" spans="2:10" ht="15.75" customHeight="1">
      <c r="B237" s="959" t="s">
        <v>852</v>
      </c>
      <c r="C237" s="1078"/>
      <c r="D237" s="1079"/>
      <c r="E237" s="1080"/>
      <c r="F237" s="1069">
        <f t="shared" si="6"/>
        <v>0</v>
      </c>
      <c r="G237" s="1078"/>
      <c r="H237" s="1079"/>
      <c r="I237" s="1080"/>
      <c r="J237" s="1073">
        <f t="shared" si="7"/>
        <v>0</v>
      </c>
    </row>
    <row r="238" spans="2:10" ht="15.75" customHeight="1">
      <c r="B238" s="959" t="s">
        <v>853</v>
      </c>
      <c r="C238" s="1078"/>
      <c r="D238" s="1079"/>
      <c r="E238" s="1080"/>
      <c r="F238" s="1069">
        <f t="shared" si="6"/>
        <v>0</v>
      </c>
      <c r="G238" s="1078"/>
      <c r="H238" s="1079"/>
      <c r="I238" s="1080"/>
      <c r="J238" s="1073">
        <f t="shared" si="7"/>
        <v>0</v>
      </c>
    </row>
    <row r="239" spans="2:10" ht="15.75" customHeight="1">
      <c r="B239" s="959" t="s">
        <v>854</v>
      </c>
      <c r="C239" s="1078"/>
      <c r="D239" s="1079"/>
      <c r="E239" s="1080"/>
      <c r="F239" s="1069">
        <f t="shared" si="6"/>
        <v>0</v>
      </c>
      <c r="G239" s="1078"/>
      <c r="H239" s="1079"/>
      <c r="I239" s="1080"/>
      <c r="J239" s="1073">
        <f t="shared" si="7"/>
        <v>0</v>
      </c>
    </row>
    <row r="240" spans="2:10" ht="15.75" customHeight="1">
      <c r="B240" s="959" t="s">
        <v>855</v>
      </c>
      <c r="C240" s="1078"/>
      <c r="D240" s="1079"/>
      <c r="E240" s="1080"/>
      <c r="F240" s="1069">
        <f t="shared" si="6"/>
        <v>0</v>
      </c>
      <c r="G240" s="1078"/>
      <c r="H240" s="1079"/>
      <c r="I240" s="1080"/>
      <c r="J240" s="1073">
        <f t="shared" si="7"/>
        <v>0</v>
      </c>
    </row>
    <row r="241" spans="2:10" ht="15.75" customHeight="1">
      <c r="B241" s="959" t="s">
        <v>856</v>
      </c>
      <c r="C241" s="1078"/>
      <c r="D241" s="1079"/>
      <c r="E241" s="1080"/>
      <c r="F241" s="1069">
        <f t="shared" si="6"/>
        <v>0</v>
      </c>
      <c r="G241" s="1078"/>
      <c r="H241" s="1079"/>
      <c r="I241" s="1080"/>
      <c r="J241" s="1073">
        <f t="shared" si="7"/>
        <v>0</v>
      </c>
    </row>
    <row r="242" spans="2:10" ht="15.75" customHeight="1">
      <c r="B242" s="959" t="s">
        <v>857</v>
      </c>
      <c r="C242" s="1078"/>
      <c r="D242" s="1079"/>
      <c r="E242" s="1080"/>
      <c r="F242" s="1069">
        <f t="shared" si="6"/>
        <v>0</v>
      </c>
      <c r="G242" s="1078"/>
      <c r="H242" s="1079"/>
      <c r="I242" s="1080"/>
      <c r="J242" s="1073">
        <f t="shared" si="7"/>
        <v>0</v>
      </c>
    </row>
    <row r="243" spans="2:10" ht="15.75" customHeight="1">
      <c r="B243" s="959" t="s">
        <v>858</v>
      </c>
      <c r="C243" s="1078"/>
      <c r="D243" s="1079"/>
      <c r="E243" s="1080"/>
      <c r="F243" s="1069">
        <f t="shared" si="6"/>
        <v>0</v>
      </c>
      <c r="G243" s="1078"/>
      <c r="H243" s="1079"/>
      <c r="I243" s="1080"/>
      <c r="J243" s="1073">
        <f t="shared" si="7"/>
        <v>0</v>
      </c>
    </row>
    <row r="244" spans="2:10" ht="15.75" customHeight="1">
      <c r="B244" s="959" t="s">
        <v>859</v>
      </c>
      <c r="C244" s="1078"/>
      <c r="D244" s="1079"/>
      <c r="E244" s="1080"/>
      <c r="F244" s="1069">
        <f t="shared" si="6"/>
        <v>0</v>
      </c>
      <c r="G244" s="1078"/>
      <c r="H244" s="1079"/>
      <c r="I244" s="1080"/>
      <c r="J244" s="1073">
        <f t="shared" si="7"/>
        <v>0</v>
      </c>
    </row>
    <row r="245" spans="2:10" ht="15.75" customHeight="1">
      <c r="B245" s="959" t="s">
        <v>860</v>
      </c>
      <c r="C245" s="1078"/>
      <c r="D245" s="1079"/>
      <c r="E245" s="1080"/>
      <c r="F245" s="1069">
        <f t="shared" si="6"/>
        <v>0</v>
      </c>
      <c r="G245" s="1078"/>
      <c r="H245" s="1079"/>
      <c r="I245" s="1080"/>
      <c r="J245" s="1073">
        <f t="shared" si="7"/>
        <v>0</v>
      </c>
    </row>
    <row r="246" spans="2:10" ht="15.75" customHeight="1">
      <c r="B246" s="959" t="s">
        <v>861</v>
      </c>
      <c r="C246" s="1078"/>
      <c r="D246" s="1079"/>
      <c r="E246" s="1080"/>
      <c r="F246" s="1069">
        <f t="shared" si="6"/>
        <v>0</v>
      </c>
      <c r="G246" s="1078"/>
      <c r="H246" s="1079"/>
      <c r="I246" s="1080"/>
      <c r="J246" s="1073">
        <f t="shared" si="7"/>
        <v>0</v>
      </c>
    </row>
    <row r="247" spans="2:10" ht="15.75" customHeight="1">
      <c r="B247" s="959" t="s">
        <v>862</v>
      </c>
      <c r="C247" s="1078"/>
      <c r="D247" s="1079"/>
      <c r="E247" s="1080"/>
      <c r="F247" s="1069">
        <f t="shared" si="6"/>
        <v>0</v>
      </c>
      <c r="G247" s="1078"/>
      <c r="H247" s="1079"/>
      <c r="I247" s="1080"/>
      <c r="J247" s="1073">
        <f t="shared" si="7"/>
        <v>0</v>
      </c>
    </row>
    <row r="248" spans="2:10" ht="15.75" customHeight="1">
      <c r="B248" s="959" t="s">
        <v>863</v>
      </c>
      <c r="C248" s="1078"/>
      <c r="D248" s="1079"/>
      <c r="E248" s="1080"/>
      <c r="F248" s="1069">
        <f t="shared" si="6"/>
        <v>0</v>
      </c>
      <c r="G248" s="1078"/>
      <c r="H248" s="1079"/>
      <c r="I248" s="1080"/>
      <c r="J248" s="1073">
        <f t="shared" si="7"/>
        <v>0</v>
      </c>
    </row>
    <row r="249" spans="2:10" ht="15.75" customHeight="1">
      <c r="B249" s="959" t="s">
        <v>864</v>
      </c>
      <c r="C249" s="1078"/>
      <c r="D249" s="1079"/>
      <c r="E249" s="1080"/>
      <c r="F249" s="1069">
        <f t="shared" si="6"/>
        <v>0</v>
      </c>
      <c r="G249" s="1078"/>
      <c r="H249" s="1079"/>
      <c r="I249" s="1080"/>
      <c r="J249" s="1073">
        <f t="shared" si="7"/>
        <v>0</v>
      </c>
    </row>
    <row r="250" spans="2:10" ht="15.75" customHeight="1">
      <c r="B250" s="959" t="s">
        <v>865</v>
      </c>
      <c r="C250" s="1078"/>
      <c r="D250" s="1079"/>
      <c r="E250" s="1080"/>
      <c r="F250" s="1069">
        <f t="shared" si="6"/>
        <v>0</v>
      </c>
      <c r="G250" s="1078"/>
      <c r="H250" s="1079"/>
      <c r="I250" s="1080"/>
      <c r="J250" s="1073">
        <f t="shared" si="7"/>
        <v>0</v>
      </c>
    </row>
    <row r="251" spans="2:10" ht="15.75" customHeight="1">
      <c r="B251" s="959" t="s">
        <v>866</v>
      </c>
      <c r="C251" s="1078"/>
      <c r="D251" s="1079"/>
      <c r="E251" s="1080"/>
      <c r="F251" s="1069">
        <f t="shared" si="6"/>
        <v>0</v>
      </c>
      <c r="G251" s="1078"/>
      <c r="H251" s="1079"/>
      <c r="I251" s="1080"/>
      <c r="J251" s="1073">
        <f t="shared" si="7"/>
        <v>0</v>
      </c>
    </row>
    <row r="252" spans="2:10" ht="15.75" customHeight="1">
      <c r="B252" s="959" t="s">
        <v>867</v>
      </c>
      <c r="C252" s="1078"/>
      <c r="D252" s="1079"/>
      <c r="E252" s="1080"/>
      <c r="F252" s="1069">
        <f t="shared" si="6"/>
        <v>0</v>
      </c>
      <c r="G252" s="1078"/>
      <c r="H252" s="1079"/>
      <c r="I252" s="1080"/>
      <c r="J252" s="1073">
        <f t="shared" si="7"/>
        <v>0</v>
      </c>
    </row>
    <row r="253" spans="2:10" ht="15.75" customHeight="1">
      <c r="B253" s="959" t="s">
        <v>868</v>
      </c>
      <c r="C253" s="1078"/>
      <c r="D253" s="1079"/>
      <c r="E253" s="1080"/>
      <c r="F253" s="1069">
        <f t="shared" si="6"/>
        <v>0</v>
      </c>
      <c r="G253" s="1078"/>
      <c r="H253" s="1079"/>
      <c r="I253" s="1080"/>
      <c r="J253" s="1073">
        <f t="shared" si="7"/>
        <v>0</v>
      </c>
    </row>
    <row r="254" spans="2:10" ht="15.75" customHeight="1">
      <c r="B254" s="959" t="s">
        <v>869</v>
      </c>
      <c r="C254" s="1078"/>
      <c r="D254" s="1079"/>
      <c r="E254" s="1080"/>
      <c r="F254" s="1069">
        <f t="shared" si="6"/>
        <v>0</v>
      </c>
      <c r="G254" s="1078"/>
      <c r="H254" s="1079"/>
      <c r="I254" s="1080"/>
      <c r="J254" s="1073">
        <f t="shared" si="7"/>
        <v>0</v>
      </c>
    </row>
    <row r="255" spans="2:10" ht="15.75" customHeight="1">
      <c r="B255" s="959" t="s">
        <v>870</v>
      </c>
      <c r="C255" s="1078"/>
      <c r="D255" s="1079"/>
      <c r="E255" s="1080"/>
      <c r="F255" s="1069">
        <f t="shared" si="6"/>
        <v>0</v>
      </c>
      <c r="G255" s="1078"/>
      <c r="H255" s="1079"/>
      <c r="I255" s="1080"/>
      <c r="J255" s="1073">
        <f t="shared" si="7"/>
        <v>0</v>
      </c>
    </row>
    <row r="256" spans="2:10" ht="15.75" customHeight="1">
      <c r="B256" s="959" t="s">
        <v>871</v>
      </c>
      <c r="C256" s="1078"/>
      <c r="D256" s="1079"/>
      <c r="E256" s="1080"/>
      <c r="F256" s="1069">
        <f t="shared" si="6"/>
        <v>0</v>
      </c>
      <c r="G256" s="1078"/>
      <c r="H256" s="1079"/>
      <c r="I256" s="1080"/>
      <c r="J256" s="1073">
        <f t="shared" si="7"/>
        <v>0</v>
      </c>
    </row>
    <row r="257" spans="2:10" ht="15.75" customHeight="1">
      <c r="B257" s="959" t="s">
        <v>872</v>
      </c>
      <c r="C257" s="1078"/>
      <c r="D257" s="1079"/>
      <c r="E257" s="1080"/>
      <c r="F257" s="1069">
        <f t="shared" si="6"/>
        <v>0</v>
      </c>
      <c r="G257" s="1078"/>
      <c r="H257" s="1079"/>
      <c r="I257" s="1080"/>
      <c r="J257" s="1073">
        <f t="shared" si="7"/>
        <v>0</v>
      </c>
    </row>
    <row r="258" spans="2:10" ht="15.75" customHeight="1">
      <c r="B258" s="959" t="s">
        <v>873</v>
      </c>
      <c r="C258" s="1078"/>
      <c r="D258" s="1079"/>
      <c r="E258" s="1080"/>
      <c r="F258" s="1069">
        <f t="shared" si="6"/>
        <v>0</v>
      </c>
      <c r="G258" s="1078"/>
      <c r="H258" s="1079"/>
      <c r="I258" s="1080"/>
      <c r="J258" s="1073">
        <f t="shared" si="7"/>
        <v>0</v>
      </c>
    </row>
    <row r="259" spans="2:10" ht="15.75" customHeight="1">
      <c r="B259" s="959" t="s">
        <v>874</v>
      </c>
      <c r="C259" s="1078"/>
      <c r="D259" s="1079"/>
      <c r="E259" s="1080"/>
      <c r="F259" s="1069">
        <f t="shared" si="6"/>
        <v>0</v>
      </c>
      <c r="G259" s="1078"/>
      <c r="H259" s="1079"/>
      <c r="I259" s="1080"/>
      <c r="J259" s="1073">
        <f t="shared" si="7"/>
        <v>0</v>
      </c>
    </row>
    <row r="260" spans="2:10" ht="15.75" customHeight="1">
      <c r="B260" s="959" t="s">
        <v>875</v>
      </c>
      <c r="C260" s="1078"/>
      <c r="D260" s="1079"/>
      <c r="E260" s="1080"/>
      <c r="F260" s="1069">
        <f t="shared" si="6"/>
        <v>0</v>
      </c>
      <c r="G260" s="1078"/>
      <c r="H260" s="1079"/>
      <c r="I260" s="1080"/>
      <c r="J260" s="1073">
        <f t="shared" si="7"/>
        <v>0</v>
      </c>
    </row>
    <row r="261" spans="2:10" ht="15.75" customHeight="1">
      <c r="B261" s="959" t="s">
        <v>876</v>
      </c>
      <c r="C261" s="1078"/>
      <c r="D261" s="1079"/>
      <c r="E261" s="1080"/>
      <c r="F261" s="1069">
        <f t="shared" si="6"/>
        <v>0</v>
      </c>
      <c r="G261" s="1078"/>
      <c r="H261" s="1079"/>
      <c r="I261" s="1080"/>
      <c r="J261" s="1073">
        <f t="shared" si="7"/>
        <v>0</v>
      </c>
    </row>
    <row r="262" spans="2:10" ht="15.75" customHeight="1">
      <c r="B262" s="959" t="s">
        <v>877</v>
      </c>
      <c r="C262" s="1078"/>
      <c r="D262" s="1079"/>
      <c r="E262" s="1080"/>
      <c r="F262" s="1069">
        <f t="shared" si="6"/>
        <v>0</v>
      </c>
      <c r="G262" s="1078"/>
      <c r="H262" s="1079"/>
      <c r="I262" s="1080"/>
      <c r="J262" s="1073">
        <f t="shared" si="7"/>
        <v>0</v>
      </c>
    </row>
    <row r="263" spans="2:10" ht="15.75" customHeight="1">
      <c r="B263" s="959" t="s">
        <v>878</v>
      </c>
      <c r="C263" s="1078"/>
      <c r="D263" s="1079"/>
      <c r="E263" s="1080"/>
      <c r="F263" s="1069">
        <f t="shared" si="6"/>
        <v>0</v>
      </c>
      <c r="G263" s="1078"/>
      <c r="H263" s="1079"/>
      <c r="I263" s="1080"/>
      <c r="J263" s="1073">
        <f t="shared" si="7"/>
        <v>0</v>
      </c>
    </row>
    <row r="264" spans="2:10" ht="15.75" customHeight="1">
      <c r="B264" s="959" t="s">
        <v>879</v>
      </c>
      <c r="C264" s="1078"/>
      <c r="D264" s="1079"/>
      <c r="E264" s="1080"/>
      <c r="F264" s="1069">
        <f t="shared" si="6"/>
        <v>0</v>
      </c>
      <c r="G264" s="1078"/>
      <c r="H264" s="1079"/>
      <c r="I264" s="1080"/>
      <c r="J264" s="1073">
        <f t="shared" si="7"/>
        <v>0</v>
      </c>
    </row>
    <row r="265" spans="2:10" ht="15.75" customHeight="1">
      <c r="B265" s="959" t="s">
        <v>880</v>
      </c>
      <c r="C265" s="1078"/>
      <c r="D265" s="1079"/>
      <c r="E265" s="1080"/>
      <c r="F265" s="1069">
        <f t="shared" si="6"/>
        <v>0</v>
      </c>
      <c r="G265" s="1078"/>
      <c r="H265" s="1079"/>
      <c r="I265" s="1080"/>
      <c r="J265" s="1073">
        <f t="shared" si="7"/>
        <v>0</v>
      </c>
    </row>
    <row r="266" spans="2:10" ht="15.75" customHeight="1">
      <c r="B266" s="959" t="s">
        <v>881</v>
      </c>
      <c r="C266" s="1078"/>
      <c r="D266" s="1079"/>
      <c r="E266" s="1080"/>
      <c r="F266" s="1069">
        <f t="shared" si="6"/>
        <v>0</v>
      </c>
      <c r="G266" s="1078"/>
      <c r="H266" s="1079"/>
      <c r="I266" s="1080"/>
      <c r="J266" s="1073">
        <f t="shared" si="7"/>
        <v>0</v>
      </c>
    </row>
    <row r="267" spans="2:10" ht="15.75" customHeight="1">
      <c r="B267" s="959" t="s">
        <v>882</v>
      </c>
      <c r="C267" s="1078"/>
      <c r="D267" s="1079"/>
      <c r="E267" s="1080"/>
      <c r="F267" s="1069">
        <f t="shared" ref="F267:F330" si="8">SUM(C267:E267)</f>
        <v>0</v>
      </c>
      <c r="G267" s="1078"/>
      <c r="H267" s="1079"/>
      <c r="I267" s="1080"/>
      <c r="J267" s="1073">
        <f t="shared" ref="J267:J330" si="9">SUM(G267:I267)</f>
        <v>0</v>
      </c>
    </row>
    <row r="268" spans="2:10" ht="15.75" customHeight="1">
      <c r="B268" s="959" t="s">
        <v>883</v>
      </c>
      <c r="C268" s="1078"/>
      <c r="D268" s="1079"/>
      <c r="E268" s="1080"/>
      <c r="F268" s="1069">
        <f t="shared" si="8"/>
        <v>0</v>
      </c>
      <c r="G268" s="1078"/>
      <c r="H268" s="1079"/>
      <c r="I268" s="1080"/>
      <c r="J268" s="1073">
        <f t="shared" si="9"/>
        <v>0</v>
      </c>
    </row>
    <row r="269" spans="2:10" ht="15.75" customHeight="1">
      <c r="B269" s="959" t="s">
        <v>884</v>
      </c>
      <c r="C269" s="1078"/>
      <c r="D269" s="1079"/>
      <c r="E269" s="1080"/>
      <c r="F269" s="1069">
        <f t="shared" si="8"/>
        <v>0</v>
      </c>
      <c r="G269" s="1078"/>
      <c r="H269" s="1079"/>
      <c r="I269" s="1080"/>
      <c r="J269" s="1073">
        <f t="shared" si="9"/>
        <v>0</v>
      </c>
    </row>
    <row r="270" spans="2:10" ht="15.75" customHeight="1">
      <c r="B270" s="959" t="s">
        <v>885</v>
      </c>
      <c r="C270" s="1078"/>
      <c r="D270" s="1079"/>
      <c r="E270" s="1080"/>
      <c r="F270" s="1069">
        <f t="shared" si="8"/>
        <v>0</v>
      </c>
      <c r="G270" s="1078"/>
      <c r="H270" s="1079"/>
      <c r="I270" s="1080"/>
      <c r="J270" s="1073">
        <f t="shared" si="9"/>
        <v>0</v>
      </c>
    </row>
    <row r="271" spans="2:10" ht="15.75" customHeight="1">
      <c r="B271" s="959" t="s">
        <v>886</v>
      </c>
      <c r="C271" s="1078"/>
      <c r="D271" s="1079"/>
      <c r="E271" s="1080"/>
      <c r="F271" s="1069">
        <f t="shared" si="8"/>
        <v>0</v>
      </c>
      <c r="G271" s="1078"/>
      <c r="H271" s="1079"/>
      <c r="I271" s="1080"/>
      <c r="J271" s="1073">
        <f t="shared" si="9"/>
        <v>0</v>
      </c>
    </row>
    <row r="272" spans="2:10" ht="15.75" customHeight="1">
      <c r="B272" s="959" t="s">
        <v>887</v>
      </c>
      <c r="C272" s="1078"/>
      <c r="D272" s="1079"/>
      <c r="E272" s="1080"/>
      <c r="F272" s="1069">
        <f t="shared" si="8"/>
        <v>0</v>
      </c>
      <c r="G272" s="1078"/>
      <c r="H272" s="1079"/>
      <c r="I272" s="1080"/>
      <c r="J272" s="1073">
        <f t="shared" si="9"/>
        <v>0</v>
      </c>
    </row>
    <row r="273" spans="2:10" ht="15.75" customHeight="1">
      <c r="B273" s="959" t="s">
        <v>888</v>
      </c>
      <c r="C273" s="1078"/>
      <c r="D273" s="1079"/>
      <c r="E273" s="1080"/>
      <c r="F273" s="1069">
        <f t="shared" si="8"/>
        <v>0</v>
      </c>
      <c r="G273" s="1078"/>
      <c r="H273" s="1079"/>
      <c r="I273" s="1080"/>
      <c r="J273" s="1073">
        <f t="shared" si="9"/>
        <v>0</v>
      </c>
    </row>
    <row r="274" spans="2:10" ht="15.75" customHeight="1">
      <c r="B274" s="959" t="s">
        <v>889</v>
      </c>
      <c r="C274" s="1078"/>
      <c r="D274" s="1079"/>
      <c r="E274" s="1080"/>
      <c r="F274" s="1069">
        <f t="shared" si="8"/>
        <v>0</v>
      </c>
      <c r="G274" s="1078"/>
      <c r="H274" s="1079"/>
      <c r="I274" s="1080"/>
      <c r="J274" s="1073">
        <f t="shared" si="9"/>
        <v>0</v>
      </c>
    </row>
    <row r="275" spans="2:10" ht="15.75" customHeight="1">
      <c r="B275" s="959" t="s">
        <v>890</v>
      </c>
      <c r="C275" s="1078"/>
      <c r="D275" s="1079"/>
      <c r="E275" s="1080"/>
      <c r="F275" s="1069">
        <f t="shared" si="8"/>
        <v>0</v>
      </c>
      <c r="G275" s="1078"/>
      <c r="H275" s="1079"/>
      <c r="I275" s="1080"/>
      <c r="J275" s="1073">
        <f t="shared" si="9"/>
        <v>0</v>
      </c>
    </row>
    <row r="276" spans="2:10" ht="15.75" customHeight="1">
      <c r="B276" s="959" t="s">
        <v>891</v>
      </c>
      <c r="C276" s="1078"/>
      <c r="D276" s="1079"/>
      <c r="E276" s="1080"/>
      <c r="F276" s="1069">
        <f t="shared" si="8"/>
        <v>0</v>
      </c>
      <c r="G276" s="1078"/>
      <c r="H276" s="1079"/>
      <c r="I276" s="1080"/>
      <c r="J276" s="1073">
        <f t="shared" si="9"/>
        <v>0</v>
      </c>
    </row>
    <row r="277" spans="2:10" ht="15.75" customHeight="1">
      <c r="B277" s="959" t="s">
        <v>892</v>
      </c>
      <c r="C277" s="1078"/>
      <c r="D277" s="1079"/>
      <c r="E277" s="1080"/>
      <c r="F277" s="1069">
        <f t="shared" si="8"/>
        <v>0</v>
      </c>
      <c r="G277" s="1078"/>
      <c r="H277" s="1079"/>
      <c r="I277" s="1080"/>
      <c r="J277" s="1073">
        <f t="shared" si="9"/>
        <v>0</v>
      </c>
    </row>
    <row r="278" spans="2:10" ht="15.75" customHeight="1">
      <c r="B278" s="959" t="s">
        <v>893</v>
      </c>
      <c r="C278" s="1078"/>
      <c r="D278" s="1079"/>
      <c r="E278" s="1080"/>
      <c r="F278" s="1069">
        <f t="shared" si="8"/>
        <v>0</v>
      </c>
      <c r="G278" s="1078"/>
      <c r="H278" s="1079"/>
      <c r="I278" s="1080"/>
      <c r="J278" s="1073">
        <f t="shared" si="9"/>
        <v>0</v>
      </c>
    </row>
    <row r="279" spans="2:10" ht="15.75" customHeight="1">
      <c r="B279" s="959" t="s">
        <v>894</v>
      </c>
      <c r="C279" s="1078"/>
      <c r="D279" s="1079"/>
      <c r="E279" s="1080"/>
      <c r="F279" s="1069">
        <f t="shared" si="8"/>
        <v>0</v>
      </c>
      <c r="G279" s="1078"/>
      <c r="H279" s="1079"/>
      <c r="I279" s="1080"/>
      <c r="J279" s="1073">
        <f t="shared" si="9"/>
        <v>0</v>
      </c>
    </row>
    <row r="280" spans="2:10" ht="15.75" customHeight="1">
      <c r="B280" s="959" t="s">
        <v>895</v>
      </c>
      <c r="C280" s="1078"/>
      <c r="D280" s="1079"/>
      <c r="E280" s="1080"/>
      <c r="F280" s="1069">
        <f t="shared" si="8"/>
        <v>0</v>
      </c>
      <c r="G280" s="1078"/>
      <c r="H280" s="1079"/>
      <c r="I280" s="1080"/>
      <c r="J280" s="1073">
        <f t="shared" si="9"/>
        <v>0</v>
      </c>
    </row>
    <row r="281" spans="2:10" ht="15.75" customHeight="1">
      <c r="B281" s="959" t="s">
        <v>896</v>
      </c>
      <c r="C281" s="1078"/>
      <c r="D281" s="1079"/>
      <c r="E281" s="1080"/>
      <c r="F281" s="1069">
        <f t="shared" si="8"/>
        <v>0</v>
      </c>
      <c r="G281" s="1078"/>
      <c r="H281" s="1079"/>
      <c r="I281" s="1080"/>
      <c r="J281" s="1073">
        <f t="shared" si="9"/>
        <v>0</v>
      </c>
    </row>
    <row r="282" spans="2:10" ht="15.75" customHeight="1">
      <c r="B282" s="959" t="s">
        <v>897</v>
      </c>
      <c r="C282" s="1078"/>
      <c r="D282" s="1079"/>
      <c r="E282" s="1080"/>
      <c r="F282" s="1069">
        <f t="shared" si="8"/>
        <v>0</v>
      </c>
      <c r="G282" s="1078"/>
      <c r="H282" s="1079"/>
      <c r="I282" s="1080"/>
      <c r="J282" s="1073">
        <f t="shared" si="9"/>
        <v>0</v>
      </c>
    </row>
    <row r="283" spans="2:10" ht="15.75" customHeight="1">
      <c r="B283" s="959" t="s">
        <v>898</v>
      </c>
      <c r="C283" s="1078"/>
      <c r="D283" s="1079"/>
      <c r="E283" s="1080"/>
      <c r="F283" s="1069">
        <f t="shared" si="8"/>
        <v>0</v>
      </c>
      <c r="G283" s="1078"/>
      <c r="H283" s="1079"/>
      <c r="I283" s="1080"/>
      <c r="J283" s="1073">
        <f t="shared" si="9"/>
        <v>0</v>
      </c>
    </row>
    <row r="284" spans="2:10" ht="15.75" customHeight="1">
      <c r="B284" s="959" t="s">
        <v>899</v>
      </c>
      <c r="C284" s="1078"/>
      <c r="D284" s="1079"/>
      <c r="E284" s="1080"/>
      <c r="F284" s="1069">
        <f t="shared" si="8"/>
        <v>0</v>
      </c>
      <c r="G284" s="1078"/>
      <c r="H284" s="1079"/>
      <c r="I284" s="1080"/>
      <c r="J284" s="1073">
        <f t="shared" si="9"/>
        <v>0</v>
      </c>
    </row>
    <row r="285" spans="2:10" ht="15.75" customHeight="1">
      <c r="B285" s="959" t="s">
        <v>900</v>
      </c>
      <c r="C285" s="1078"/>
      <c r="D285" s="1079"/>
      <c r="E285" s="1080"/>
      <c r="F285" s="1069">
        <f t="shared" si="8"/>
        <v>0</v>
      </c>
      <c r="G285" s="1078"/>
      <c r="H285" s="1079"/>
      <c r="I285" s="1080"/>
      <c r="J285" s="1073">
        <f t="shared" si="9"/>
        <v>0</v>
      </c>
    </row>
    <row r="286" spans="2:10" ht="15.75" customHeight="1">
      <c r="B286" s="959" t="s">
        <v>901</v>
      </c>
      <c r="C286" s="1078"/>
      <c r="D286" s="1079"/>
      <c r="E286" s="1080"/>
      <c r="F286" s="1069">
        <f t="shared" si="8"/>
        <v>0</v>
      </c>
      <c r="G286" s="1078"/>
      <c r="H286" s="1079"/>
      <c r="I286" s="1080"/>
      <c r="J286" s="1073">
        <f t="shared" si="9"/>
        <v>0</v>
      </c>
    </row>
    <row r="287" spans="2:10" ht="15.75" customHeight="1">
      <c r="B287" s="959" t="s">
        <v>902</v>
      </c>
      <c r="C287" s="1078"/>
      <c r="D287" s="1079"/>
      <c r="E287" s="1080"/>
      <c r="F287" s="1069">
        <f t="shared" si="8"/>
        <v>0</v>
      </c>
      <c r="G287" s="1078"/>
      <c r="H287" s="1079"/>
      <c r="I287" s="1080"/>
      <c r="J287" s="1073">
        <f t="shared" si="9"/>
        <v>0</v>
      </c>
    </row>
    <row r="288" spans="2:10" ht="15.75" customHeight="1">
      <c r="B288" s="959" t="s">
        <v>903</v>
      </c>
      <c r="C288" s="1078"/>
      <c r="D288" s="1079"/>
      <c r="E288" s="1080"/>
      <c r="F288" s="1069">
        <f t="shared" si="8"/>
        <v>0</v>
      </c>
      <c r="G288" s="1078"/>
      <c r="H288" s="1079"/>
      <c r="I288" s="1080"/>
      <c r="J288" s="1073">
        <f t="shared" si="9"/>
        <v>0</v>
      </c>
    </row>
    <row r="289" spans="2:10" ht="15.75" customHeight="1">
      <c r="B289" s="959" t="s">
        <v>904</v>
      </c>
      <c r="C289" s="1078"/>
      <c r="D289" s="1079"/>
      <c r="E289" s="1080"/>
      <c r="F289" s="1069">
        <f t="shared" si="8"/>
        <v>0</v>
      </c>
      <c r="G289" s="1078"/>
      <c r="H289" s="1079"/>
      <c r="I289" s="1080"/>
      <c r="J289" s="1073">
        <f t="shared" si="9"/>
        <v>0</v>
      </c>
    </row>
    <row r="290" spans="2:10" ht="15.75" customHeight="1">
      <c r="B290" s="959" t="s">
        <v>905</v>
      </c>
      <c r="C290" s="1078"/>
      <c r="D290" s="1079"/>
      <c r="E290" s="1080"/>
      <c r="F290" s="1069">
        <f t="shared" si="8"/>
        <v>0</v>
      </c>
      <c r="G290" s="1078"/>
      <c r="H290" s="1079"/>
      <c r="I290" s="1080"/>
      <c r="J290" s="1073">
        <f t="shared" si="9"/>
        <v>0</v>
      </c>
    </row>
    <row r="291" spans="2:10" ht="15.75" customHeight="1">
      <c r="B291" s="959" t="s">
        <v>906</v>
      </c>
      <c r="C291" s="1078"/>
      <c r="D291" s="1079"/>
      <c r="E291" s="1080"/>
      <c r="F291" s="1069">
        <f t="shared" si="8"/>
        <v>0</v>
      </c>
      <c r="G291" s="1078"/>
      <c r="H291" s="1079"/>
      <c r="I291" s="1080"/>
      <c r="J291" s="1073">
        <f t="shared" si="9"/>
        <v>0</v>
      </c>
    </row>
    <row r="292" spans="2:10" ht="15.75" customHeight="1">
      <c r="B292" s="959" t="s">
        <v>907</v>
      </c>
      <c r="C292" s="1078"/>
      <c r="D292" s="1079"/>
      <c r="E292" s="1080"/>
      <c r="F292" s="1069">
        <f t="shared" si="8"/>
        <v>0</v>
      </c>
      <c r="G292" s="1078"/>
      <c r="H292" s="1079"/>
      <c r="I292" s="1080"/>
      <c r="J292" s="1073">
        <f t="shared" si="9"/>
        <v>0</v>
      </c>
    </row>
    <row r="293" spans="2:10" ht="15.75" customHeight="1">
      <c r="B293" s="959" t="s">
        <v>908</v>
      </c>
      <c r="C293" s="1078"/>
      <c r="D293" s="1079"/>
      <c r="E293" s="1080"/>
      <c r="F293" s="1069">
        <f t="shared" si="8"/>
        <v>0</v>
      </c>
      <c r="G293" s="1078"/>
      <c r="H293" s="1079"/>
      <c r="I293" s="1080"/>
      <c r="J293" s="1073">
        <f t="shared" si="9"/>
        <v>0</v>
      </c>
    </row>
    <row r="294" spans="2:10" ht="15.75" customHeight="1">
      <c r="B294" s="959" t="s">
        <v>909</v>
      </c>
      <c r="C294" s="1078"/>
      <c r="D294" s="1079"/>
      <c r="E294" s="1080"/>
      <c r="F294" s="1069">
        <f t="shared" si="8"/>
        <v>0</v>
      </c>
      <c r="G294" s="1078"/>
      <c r="H294" s="1079"/>
      <c r="I294" s="1080"/>
      <c r="J294" s="1073">
        <f t="shared" si="9"/>
        <v>0</v>
      </c>
    </row>
    <row r="295" spans="2:10" ht="15.75" customHeight="1">
      <c r="B295" s="959" t="s">
        <v>910</v>
      </c>
      <c r="C295" s="1078"/>
      <c r="D295" s="1079"/>
      <c r="E295" s="1080"/>
      <c r="F295" s="1069">
        <f t="shared" si="8"/>
        <v>0</v>
      </c>
      <c r="G295" s="1078"/>
      <c r="H295" s="1079"/>
      <c r="I295" s="1080"/>
      <c r="J295" s="1073">
        <f t="shared" si="9"/>
        <v>0</v>
      </c>
    </row>
    <row r="296" spans="2:10" ht="15.75" customHeight="1">
      <c r="B296" s="959" t="s">
        <v>911</v>
      </c>
      <c r="C296" s="1078"/>
      <c r="D296" s="1079"/>
      <c r="E296" s="1080"/>
      <c r="F296" s="1069">
        <f t="shared" si="8"/>
        <v>0</v>
      </c>
      <c r="G296" s="1078"/>
      <c r="H296" s="1079"/>
      <c r="I296" s="1080"/>
      <c r="J296" s="1073">
        <f t="shared" si="9"/>
        <v>0</v>
      </c>
    </row>
    <row r="297" spans="2:10" ht="15.75" customHeight="1">
      <c r="B297" s="959" t="s">
        <v>912</v>
      </c>
      <c r="C297" s="1078"/>
      <c r="D297" s="1079"/>
      <c r="E297" s="1080"/>
      <c r="F297" s="1069">
        <f t="shared" si="8"/>
        <v>0</v>
      </c>
      <c r="G297" s="1078"/>
      <c r="H297" s="1079"/>
      <c r="I297" s="1080"/>
      <c r="J297" s="1073">
        <f t="shared" si="9"/>
        <v>0</v>
      </c>
    </row>
    <row r="298" spans="2:10" ht="15.75" customHeight="1">
      <c r="B298" s="959" t="s">
        <v>913</v>
      </c>
      <c r="C298" s="1078"/>
      <c r="D298" s="1079"/>
      <c r="E298" s="1080"/>
      <c r="F298" s="1069">
        <f t="shared" si="8"/>
        <v>0</v>
      </c>
      <c r="G298" s="1078"/>
      <c r="H298" s="1079"/>
      <c r="I298" s="1080"/>
      <c r="J298" s="1073">
        <f t="shared" si="9"/>
        <v>0</v>
      </c>
    </row>
    <row r="299" spans="2:10" ht="15.75" customHeight="1">
      <c r="B299" s="959" t="s">
        <v>914</v>
      </c>
      <c r="C299" s="1078"/>
      <c r="D299" s="1079"/>
      <c r="E299" s="1080"/>
      <c r="F299" s="1069">
        <f t="shared" si="8"/>
        <v>0</v>
      </c>
      <c r="G299" s="1078"/>
      <c r="H299" s="1079"/>
      <c r="I299" s="1080"/>
      <c r="J299" s="1073">
        <f t="shared" si="9"/>
        <v>0</v>
      </c>
    </row>
    <row r="300" spans="2:10" ht="15.75" customHeight="1">
      <c r="B300" s="959" t="s">
        <v>915</v>
      </c>
      <c r="C300" s="1078"/>
      <c r="D300" s="1079"/>
      <c r="E300" s="1080"/>
      <c r="F300" s="1069">
        <f t="shared" si="8"/>
        <v>0</v>
      </c>
      <c r="G300" s="1078"/>
      <c r="H300" s="1079"/>
      <c r="I300" s="1080"/>
      <c r="J300" s="1073">
        <f t="shared" si="9"/>
        <v>0</v>
      </c>
    </row>
    <row r="301" spans="2:10" ht="15.75" customHeight="1">
      <c r="B301" s="959" t="s">
        <v>916</v>
      </c>
      <c r="C301" s="1078"/>
      <c r="D301" s="1079"/>
      <c r="E301" s="1080"/>
      <c r="F301" s="1069">
        <f t="shared" si="8"/>
        <v>0</v>
      </c>
      <c r="G301" s="1078"/>
      <c r="H301" s="1079"/>
      <c r="I301" s="1080"/>
      <c r="J301" s="1073">
        <f t="shared" si="9"/>
        <v>0</v>
      </c>
    </row>
    <row r="302" spans="2:10" ht="15.75" customHeight="1">
      <c r="B302" s="959" t="s">
        <v>917</v>
      </c>
      <c r="C302" s="1078"/>
      <c r="D302" s="1079"/>
      <c r="E302" s="1080"/>
      <c r="F302" s="1069">
        <f t="shared" si="8"/>
        <v>0</v>
      </c>
      <c r="G302" s="1078"/>
      <c r="H302" s="1079"/>
      <c r="I302" s="1080"/>
      <c r="J302" s="1073">
        <f t="shared" si="9"/>
        <v>0</v>
      </c>
    </row>
    <row r="303" spans="2:10" ht="15.75" customHeight="1">
      <c r="B303" s="959" t="s">
        <v>918</v>
      </c>
      <c r="C303" s="1078"/>
      <c r="D303" s="1079"/>
      <c r="E303" s="1080"/>
      <c r="F303" s="1069">
        <f t="shared" si="8"/>
        <v>0</v>
      </c>
      <c r="G303" s="1078"/>
      <c r="H303" s="1079"/>
      <c r="I303" s="1080"/>
      <c r="J303" s="1073">
        <f t="shared" si="9"/>
        <v>0</v>
      </c>
    </row>
    <row r="304" spans="2:10" ht="15.75" customHeight="1">
      <c r="B304" s="959" t="s">
        <v>919</v>
      </c>
      <c r="C304" s="1078"/>
      <c r="D304" s="1079"/>
      <c r="E304" s="1080"/>
      <c r="F304" s="1069">
        <f t="shared" si="8"/>
        <v>0</v>
      </c>
      <c r="G304" s="1078"/>
      <c r="H304" s="1079"/>
      <c r="I304" s="1080"/>
      <c r="J304" s="1073">
        <f t="shared" si="9"/>
        <v>0</v>
      </c>
    </row>
    <row r="305" spans="2:10" ht="15.75" customHeight="1">
      <c r="B305" s="959" t="s">
        <v>920</v>
      </c>
      <c r="C305" s="1078"/>
      <c r="D305" s="1079"/>
      <c r="E305" s="1080"/>
      <c r="F305" s="1069">
        <f t="shared" si="8"/>
        <v>0</v>
      </c>
      <c r="G305" s="1078"/>
      <c r="H305" s="1079"/>
      <c r="I305" s="1080"/>
      <c r="J305" s="1073">
        <f t="shared" si="9"/>
        <v>0</v>
      </c>
    </row>
    <row r="306" spans="2:10" ht="15.75" customHeight="1">
      <c r="B306" s="959" t="s">
        <v>921</v>
      </c>
      <c r="C306" s="1078"/>
      <c r="D306" s="1079"/>
      <c r="E306" s="1080"/>
      <c r="F306" s="1069">
        <f t="shared" si="8"/>
        <v>0</v>
      </c>
      <c r="G306" s="1078"/>
      <c r="H306" s="1079"/>
      <c r="I306" s="1080"/>
      <c r="J306" s="1073">
        <f t="shared" si="9"/>
        <v>0</v>
      </c>
    </row>
    <row r="307" spans="2:10" ht="15.75" customHeight="1">
      <c r="B307" s="959" t="s">
        <v>922</v>
      </c>
      <c r="C307" s="1078"/>
      <c r="D307" s="1079"/>
      <c r="E307" s="1080"/>
      <c r="F307" s="1069">
        <f t="shared" si="8"/>
        <v>0</v>
      </c>
      <c r="G307" s="1078"/>
      <c r="H307" s="1079"/>
      <c r="I307" s="1080"/>
      <c r="J307" s="1073">
        <f t="shared" si="9"/>
        <v>0</v>
      </c>
    </row>
    <row r="308" spans="2:10" ht="15.75" customHeight="1">
      <c r="B308" s="959" t="s">
        <v>923</v>
      </c>
      <c r="C308" s="1078"/>
      <c r="D308" s="1079"/>
      <c r="E308" s="1080"/>
      <c r="F308" s="1069">
        <f t="shared" si="8"/>
        <v>0</v>
      </c>
      <c r="G308" s="1078"/>
      <c r="H308" s="1079"/>
      <c r="I308" s="1080"/>
      <c r="J308" s="1073">
        <f t="shared" si="9"/>
        <v>0</v>
      </c>
    </row>
    <row r="309" spans="2:10" ht="15.75" customHeight="1">
      <c r="B309" s="959" t="s">
        <v>924</v>
      </c>
      <c r="C309" s="1078"/>
      <c r="D309" s="1079"/>
      <c r="E309" s="1080"/>
      <c r="F309" s="1069">
        <f t="shared" si="8"/>
        <v>0</v>
      </c>
      <c r="G309" s="1078"/>
      <c r="H309" s="1079"/>
      <c r="I309" s="1080"/>
      <c r="J309" s="1073">
        <f t="shared" si="9"/>
        <v>0</v>
      </c>
    </row>
    <row r="310" spans="2:10" ht="15.75" customHeight="1">
      <c r="B310" s="959" t="s">
        <v>925</v>
      </c>
      <c r="C310" s="1078"/>
      <c r="D310" s="1079"/>
      <c r="E310" s="1080"/>
      <c r="F310" s="1069">
        <f t="shared" si="8"/>
        <v>0</v>
      </c>
      <c r="G310" s="1078"/>
      <c r="H310" s="1079"/>
      <c r="I310" s="1080"/>
      <c r="J310" s="1073">
        <f t="shared" si="9"/>
        <v>0</v>
      </c>
    </row>
    <row r="311" spans="2:10" ht="15.75" customHeight="1">
      <c r="B311" s="959" t="s">
        <v>926</v>
      </c>
      <c r="C311" s="1078"/>
      <c r="D311" s="1079"/>
      <c r="E311" s="1080"/>
      <c r="F311" s="1069">
        <f t="shared" si="8"/>
        <v>0</v>
      </c>
      <c r="G311" s="1078"/>
      <c r="H311" s="1079"/>
      <c r="I311" s="1080"/>
      <c r="J311" s="1073">
        <f t="shared" si="9"/>
        <v>0</v>
      </c>
    </row>
    <row r="312" spans="2:10" ht="15.75" customHeight="1">
      <c r="B312" s="959" t="s">
        <v>927</v>
      </c>
      <c r="C312" s="1078"/>
      <c r="D312" s="1079"/>
      <c r="E312" s="1080"/>
      <c r="F312" s="1069">
        <f t="shared" si="8"/>
        <v>0</v>
      </c>
      <c r="G312" s="1078"/>
      <c r="H312" s="1079"/>
      <c r="I312" s="1080"/>
      <c r="J312" s="1073">
        <f t="shared" si="9"/>
        <v>0</v>
      </c>
    </row>
    <row r="313" spans="2:10" ht="15.75" customHeight="1">
      <c r="B313" s="959" t="s">
        <v>928</v>
      </c>
      <c r="C313" s="1078"/>
      <c r="D313" s="1079"/>
      <c r="E313" s="1080"/>
      <c r="F313" s="1069">
        <f t="shared" si="8"/>
        <v>0</v>
      </c>
      <c r="G313" s="1078"/>
      <c r="H313" s="1079"/>
      <c r="I313" s="1080"/>
      <c r="J313" s="1073">
        <f t="shared" si="9"/>
        <v>0</v>
      </c>
    </row>
    <row r="314" spans="2:10" ht="15.75" customHeight="1">
      <c r="B314" s="959" t="s">
        <v>929</v>
      </c>
      <c r="C314" s="1078"/>
      <c r="D314" s="1079"/>
      <c r="E314" s="1080"/>
      <c r="F314" s="1069">
        <f t="shared" si="8"/>
        <v>0</v>
      </c>
      <c r="G314" s="1078"/>
      <c r="H314" s="1079"/>
      <c r="I314" s="1080"/>
      <c r="J314" s="1073">
        <f t="shared" si="9"/>
        <v>0</v>
      </c>
    </row>
    <row r="315" spans="2:10" ht="15.75" customHeight="1">
      <c r="B315" s="959" t="s">
        <v>930</v>
      </c>
      <c r="C315" s="1078"/>
      <c r="D315" s="1079"/>
      <c r="E315" s="1080"/>
      <c r="F315" s="1069">
        <f t="shared" si="8"/>
        <v>0</v>
      </c>
      <c r="G315" s="1078"/>
      <c r="H315" s="1079"/>
      <c r="I315" s="1080"/>
      <c r="J315" s="1073">
        <f t="shared" si="9"/>
        <v>0</v>
      </c>
    </row>
    <row r="316" spans="2:10" ht="15.75" customHeight="1">
      <c r="B316" s="959" t="s">
        <v>931</v>
      </c>
      <c r="C316" s="1078"/>
      <c r="D316" s="1079"/>
      <c r="E316" s="1080"/>
      <c r="F316" s="1069">
        <f t="shared" si="8"/>
        <v>0</v>
      </c>
      <c r="G316" s="1078"/>
      <c r="H316" s="1079"/>
      <c r="I316" s="1080"/>
      <c r="J316" s="1073">
        <f t="shared" si="9"/>
        <v>0</v>
      </c>
    </row>
    <row r="317" spans="2:10" ht="15.75" customHeight="1">
      <c r="B317" s="959" t="s">
        <v>932</v>
      </c>
      <c r="C317" s="1078"/>
      <c r="D317" s="1079"/>
      <c r="E317" s="1080"/>
      <c r="F317" s="1069">
        <f t="shared" si="8"/>
        <v>0</v>
      </c>
      <c r="G317" s="1078"/>
      <c r="H317" s="1079"/>
      <c r="I317" s="1080"/>
      <c r="J317" s="1073">
        <f t="shared" si="9"/>
        <v>0</v>
      </c>
    </row>
    <row r="318" spans="2:10" ht="15.75" customHeight="1">
      <c r="B318" s="959" t="s">
        <v>933</v>
      </c>
      <c r="C318" s="1078"/>
      <c r="D318" s="1079"/>
      <c r="E318" s="1080"/>
      <c r="F318" s="1069">
        <f t="shared" si="8"/>
        <v>0</v>
      </c>
      <c r="G318" s="1078"/>
      <c r="H318" s="1079"/>
      <c r="I318" s="1080"/>
      <c r="J318" s="1073">
        <f t="shared" si="9"/>
        <v>0</v>
      </c>
    </row>
    <row r="319" spans="2:10" ht="15.75" customHeight="1">
      <c r="B319" s="959" t="s">
        <v>934</v>
      </c>
      <c r="C319" s="1078"/>
      <c r="D319" s="1079"/>
      <c r="E319" s="1080"/>
      <c r="F319" s="1069">
        <f t="shared" si="8"/>
        <v>0</v>
      </c>
      <c r="G319" s="1078"/>
      <c r="H319" s="1079"/>
      <c r="I319" s="1080"/>
      <c r="J319" s="1073">
        <f t="shared" si="9"/>
        <v>0</v>
      </c>
    </row>
    <row r="320" spans="2:10" ht="15.75" customHeight="1">
      <c r="B320" s="959" t="s">
        <v>935</v>
      </c>
      <c r="C320" s="1078"/>
      <c r="D320" s="1079"/>
      <c r="E320" s="1080"/>
      <c r="F320" s="1069">
        <f t="shared" si="8"/>
        <v>0</v>
      </c>
      <c r="G320" s="1078"/>
      <c r="H320" s="1079"/>
      <c r="I320" s="1080"/>
      <c r="J320" s="1073">
        <f t="shared" si="9"/>
        <v>0</v>
      </c>
    </row>
    <row r="321" spans="2:10" ht="15.75" customHeight="1">
      <c r="B321" s="959" t="s">
        <v>936</v>
      </c>
      <c r="C321" s="1078"/>
      <c r="D321" s="1079"/>
      <c r="E321" s="1080"/>
      <c r="F321" s="1069">
        <f t="shared" si="8"/>
        <v>0</v>
      </c>
      <c r="G321" s="1078"/>
      <c r="H321" s="1079"/>
      <c r="I321" s="1080"/>
      <c r="J321" s="1073">
        <f t="shared" si="9"/>
        <v>0</v>
      </c>
    </row>
    <row r="322" spans="2:10" ht="15.75" customHeight="1">
      <c r="B322" s="959" t="s">
        <v>937</v>
      </c>
      <c r="C322" s="1078"/>
      <c r="D322" s="1079"/>
      <c r="E322" s="1080"/>
      <c r="F322" s="1069">
        <f t="shared" si="8"/>
        <v>0</v>
      </c>
      <c r="G322" s="1078"/>
      <c r="H322" s="1079"/>
      <c r="I322" s="1080"/>
      <c r="J322" s="1073">
        <f t="shared" si="9"/>
        <v>0</v>
      </c>
    </row>
    <row r="323" spans="2:10" ht="15.75" customHeight="1">
      <c r="B323" s="959" t="s">
        <v>938</v>
      </c>
      <c r="C323" s="1078"/>
      <c r="D323" s="1079"/>
      <c r="E323" s="1080"/>
      <c r="F323" s="1069">
        <f t="shared" si="8"/>
        <v>0</v>
      </c>
      <c r="G323" s="1078"/>
      <c r="H323" s="1079"/>
      <c r="I323" s="1080"/>
      <c r="J323" s="1073">
        <f t="shared" si="9"/>
        <v>0</v>
      </c>
    </row>
    <row r="324" spans="2:10" ht="15.75" customHeight="1">
      <c r="B324" s="959" t="s">
        <v>939</v>
      </c>
      <c r="C324" s="1078"/>
      <c r="D324" s="1079"/>
      <c r="E324" s="1080"/>
      <c r="F324" s="1069">
        <f t="shared" si="8"/>
        <v>0</v>
      </c>
      <c r="G324" s="1078"/>
      <c r="H324" s="1079"/>
      <c r="I324" s="1080"/>
      <c r="J324" s="1073">
        <f t="shared" si="9"/>
        <v>0</v>
      </c>
    </row>
    <row r="325" spans="2:10" ht="15.75" customHeight="1">
      <c r="B325" s="959" t="s">
        <v>940</v>
      </c>
      <c r="C325" s="1078"/>
      <c r="D325" s="1079"/>
      <c r="E325" s="1080"/>
      <c r="F325" s="1069">
        <f t="shared" si="8"/>
        <v>0</v>
      </c>
      <c r="G325" s="1078"/>
      <c r="H325" s="1079"/>
      <c r="I325" s="1080"/>
      <c r="J325" s="1073">
        <f t="shared" si="9"/>
        <v>0</v>
      </c>
    </row>
    <row r="326" spans="2:10" ht="15.75" customHeight="1">
      <c r="B326" s="959" t="s">
        <v>941</v>
      </c>
      <c r="C326" s="1078"/>
      <c r="D326" s="1079"/>
      <c r="E326" s="1080"/>
      <c r="F326" s="1069">
        <f t="shared" si="8"/>
        <v>0</v>
      </c>
      <c r="G326" s="1078"/>
      <c r="H326" s="1079"/>
      <c r="I326" s="1080"/>
      <c r="J326" s="1073">
        <f t="shared" si="9"/>
        <v>0</v>
      </c>
    </row>
    <row r="327" spans="2:10" ht="15.75" customHeight="1">
      <c r="B327" s="959" t="s">
        <v>942</v>
      </c>
      <c r="C327" s="1078"/>
      <c r="D327" s="1079"/>
      <c r="E327" s="1080"/>
      <c r="F327" s="1069">
        <f t="shared" si="8"/>
        <v>0</v>
      </c>
      <c r="G327" s="1078"/>
      <c r="H327" s="1079"/>
      <c r="I327" s="1080"/>
      <c r="J327" s="1073">
        <f t="shared" si="9"/>
        <v>0</v>
      </c>
    </row>
    <row r="328" spans="2:10" ht="15.75" customHeight="1">
      <c r="B328" s="959" t="s">
        <v>943</v>
      </c>
      <c r="C328" s="1078"/>
      <c r="D328" s="1079"/>
      <c r="E328" s="1080"/>
      <c r="F328" s="1069">
        <f t="shared" si="8"/>
        <v>0</v>
      </c>
      <c r="G328" s="1078"/>
      <c r="H328" s="1079"/>
      <c r="I328" s="1080"/>
      <c r="J328" s="1073">
        <f t="shared" si="9"/>
        <v>0</v>
      </c>
    </row>
    <row r="329" spans="2:10" ht="15.75" customHeight="1">
      <c r="B329" s="959" t="s">
        <v>944</v>
      </c>
      <c r="C329" s="1078"/>
      <c r="D329" s="1079"/>
      <c r="E329" s="1080"/>
      <c r="F329" s="1069">
        <f t="shared" si="8"/>
        <v>0</v>
      </c>
      <c r="G329" s="1078"/>
      <c r="H329" s="1079"/>
      <c r="I329" s="1080"/>
      <c r="J329" s="1073">
        <f t="shared" si="9"/>
        <v>0</v>
      </c>
    </row>
    <row r="330" spans="2:10" ht="15.75" customHeight="1">
      <c r="B330" s="959" t="s">
        <v>945</v>
      </c>
      <c r="C330" s="1078"/>
      <c r="D330" s="1079"/>
      <c r="E330" s="1080"/>
      <c r="F330" s="1069">
        <f t="shared" si="8"/>
        <v>0</v>
      </c>
      <c r="G330" s="1078"/>
      <c r="H330" s="1079"/>
      <c r="I330" s="1080"/>
      <c r="J330" s="1073">
        <f t="shared" si="9"/>
        <v>0</v>
      </c>
    </row>
    <row r="331" spans="2:10" ht="15.75" customHeight="1">
      <c r="B331" s="959" t="s">
        <v>946</v>
      </c>
      <c r="C331" s="1078"/>
      <c r="D331" s="1079"/>
      <c r="E331" s="1080"/>
      <c r="F331" s="1069">
        <f t="shared" ref="F331:F374" si="10">SUM(C331:E331)</f>
        <v>0</v>
      </c>
      <c r="G331" s="1078"/>
      <c r="H331" s="1079"/>
      <c r="I331" s="1080"/>
      <c r="J331" s="1073">
        <f t="shared" ref="J331:J374" si="11">SUM(G331:I331)</f>
        <v>0</v>
      </c>
    </row>
    <row r="332" spans="2:10" ht="15.75" customHeight="1">
      <c r="B332" s="959" t="s">
        <v>947</v>
      </c>
      <c r="C332" s="1078"/>
      <c r="D332" s="1079"/>
      <c r="E332" s="1080"/>
      <c r="F332" s="1069">
        <f t="shared" si="10"/>
        <v>0</v>
      </c>
      <c r="G332" s="1078"/>
      <c r="H332" s="1079"/>
      <c r="I332" s="1080"/>
      <c r="J332" s="1073">
        <f t="shared" si="11"/>
        <v>0</v>
      </c>
    </row>
    <row r="333" spans="2:10" ht="15.75" customHeight="1">
      <c r="B333" s="959" t="s">
        <v>948</v>
      </c>
      <c r="C333" s="1078"/>
      <c r="D333" s="1079"/>
      <c r="E333" s="1080"/>
      <c r="F333" s="1069">
        <f t="shared" si="10"/>
        <v>0</v>
      </c>
      <c r="G333" s="1078"/>
      <c r="H333" s="1079"/>
      <c r="I333" s="1080"/>
      <c r="J333" s="1073">
        <f t="shared" si="11"/>
        <v>0</v>
      </c>
    </row>
    <row r="334" spans="2:10" ht="15.75" customHeight="1">
      <c r="B334" s="959" t="s">
        <v>949</v>
      </c>
      <c r="C334" s="1078"/>
      <c r="D334" s="1079"/>
      <c r="E334" s="1080"/>
      <c r="F334" s="1069">
        <f t="shared" si="10"/>
        <v>0</v>
      </c>
      <c r="G334" s="1078"/>
      <c r="H334" s="1079"/>
      <c r="I334" s="1080"/>
      <c r="J334" s="1073">
        <f t="shared" si="11"/>
        <v>0</v>
      </c>
    </row>
    <row r="335" spans="2:10" ht="15.75" customHeight="1">
      <c r="B335" s="959" t="s">
        <v>950</v>
      </c>
      <c r="C335" s="1078"/>
      <c r="D335" s="1079"/>
      <c r="E335" s="1080"/>
      <c r="F335" s="1069">
        <f t="shared" si="10"/>
        <v>0</v>
      </c>
      <c r="G335" s="1078"/>
      <c r="H335" s="1079"/>
      <c r="I335" s="1080"/>
      <c r="J335" s="1073">
        <f t="shared" si="11"/>
        <v>0</v>
      </c>
    </row>
    <row r="336" spans="2:10" ht="15.75" customHeight="1">
      <c r="B336" s="959" t="s">
        <v>951</v>
      </c>
      <c r="C336" s="1078"/>
      <c r="D336" s="1079"/>
      <c r="E336" s="1080"/>
      <c r="F336" s="1069">
        <f t="shared" si="10"/>
        <v>0</v>
      </c>
      <c r="G336" s="1078"/>
      <c r="H336" s="1079"/>
      <c r="I336" s="1080"/>
      <c r="J336" s="1073">
        <f t="shared" si="11"/>
        <v>0</v>
      </c>
    </row>
    <row r="337" spans="2:10" ht="15.75" customHeight="1">
      <c r="B337" s="959" t="s">
        <v>952</v>
      </c>
      <c r="C337" s="1078"/>
      <c r="D337" s="1079"/>
      <c r="E337" s="1080"/>
      <c r="F337" s="1069">
        <f t="shared" si="10"/>
        <v>0</v>
      </c>
      <c r="G337" s="1078"/>
      <c r="H337" s="1079"/>
      <c r="I337" s="1080"/>
      <c r="J337" s="1073">
        <f t="shared" si="11"/>
        <v>0</v>
      </c>
    </row>
    <row r="338" spans="2:10" ht="15.75" customHeight="1">
      <c r="B338" s="959" t="s">
        <v>953</v>
      </c>
      <c r="C338" s="1078"/>
      <c r="D338" s="1079"/>
      <c r="E338" s="1080"/>
      <c r="F338" s="1069">
        <f t="shared" si="10"/>
        <v>0</v>
      </c>
      <c r="G338" s="1078"/>
      <c r="H338" s="1079"/>
      <c r="I338" s="1080"/>
      <c r="J338" s="1073">
        <f t="shared" si="11"/>
        <v>0</v>
      </c>
    </row>
    <row r="339" spans="2:10" ht="15.75" customHeight="1">
      <c r="B339" s="959" t="s">
        <v>954</v>
      </c>
      <c r="C339" s="1078"/>
      <c r="D339" s="1079"/>
      <c r="E339" s="1080"/>
      <c r="F339" s="1069">
        <f t="shared" si="10"/>
        <v>0</v>
      </c>
      <c r="G339" s="1078"/>
      <c r="H339" s="1079"/>
      <c r="I339" s="1080"/>
      <c r="J339" s="1073">
        <f t="shared" si="11"/>
        <v>0</v>
      </c>
    </row>
    <row r="340" spans="2:10" ht="15.75" customHeight="1">
      <c r="B340" s="959" t="s">
        <v>955</v>
      </c>
      <c r="C340" s="1078"/>
      <c r="D340" s="1079"/>
      <c r="E340" s="1080"/>
      <c r="F340" s="1069">
        <f t="shared" si="10"/>
        <v>0</v>
      </c>
      <c r="G340" s="1078"/>
      <c r="H340" s="1079"/>
      <c r="I340" s="1080"/>
      <c r="J340" s="1073">
        <f t="shared" si="11"/>
        <v>0</v>
      </c>
    </row>
    <row r="341" spans="2:10" ht="15.75" customHeight="1">
      <c r="B341" s="959" t="s">
        <v>956</v>
      </c>
      <c r="C341" s="1078"/>
      <c r="D341" s="1079"/>
      <c r="E341" s="1080"/>
      <c r="F341" s="1069">
        <f t="shared" si="10"/>
        <v>0</v>
      </c>
      <c r="G341" s="1078"/>
      <c r="H341" s="1079"/>
      <c r="I341" s="1080"/>
      <c r="J341" s="1073">
        <f t="shared" si="11"/>
        <v>0</v>
      </c>
    </row>
    <row r="342" spans="2:10" ht="15.75" customHeight="1">
      <c r="B342" s="959" t="s">
        <v>957</v>
      </c>
      <c r="C342" s="1078"/>
      <c r="D342" s="1079"/>
      <c r="E342" s="1080"/>
      <c r="F342" s="1069">
        <f t="shared" si="10"/>
        <v>0</v>
      </c>
      <c r="G342" s="1078"/>
      <c r="H342" s="1079"/>
      <c r="I342" s="1080"/>
      <c r="J342" s="1073">
        <f t="shared" si="11"/>
        <v>0</v>
      </c>
    </row>
    <row r="343" spans="2:10" ht="15.75" customHeight="1">
      <c r="B343" s="959" t="s">
        <v>958</v>
      </c>
      <c r="C343" s="1078"/>
      <c r="D343" s="1079"/>
      <c r="E343" s="1080"/>
      <c r="F343" s="1069">
        <f t="shared" si="10"/>
        <v>0</v>
      </c>
      <c r="G343" s="1078"/>
      <c r="H343" s="1079"/>
      <c r="I343" s="1080"/>
      <c r="J343" s="1073">
        <f t="shared" si="11"/>
        <v>0</v>
      </c>
    </row>
    <row r="344" spans="2:10" ht="15.75" customHeight="1">
      <c r="B344" s="959" t="s">
        <v>959</v>
      </c>
      <c r="C344" s="1078"/>
      <c r="D344" s="1079"/>
      <c r="E344" s="1080"/>
      <c r="F344" s="1069">
        <f t="shared" si="10"/>
        <v>0</v>
      </c>
      <c r="G344" s="1078"/>
      <c r="H344" s="1079"/>
      <c r="I344" s="1080"/>
      <c r="J344" s="1073">
        <f t="shared" si="11"/>
        <v>0</v>
      </c>
    </row>
    <row r="345" spans="2:10" ht="15.75" customHeight="1">
      <c r="B345" s="959" t="s">
        <v>960</v>
      </c>
      <c r="C345" s="1078"/>
      <c r="D345" s="1079"/>
      <c r="E345" s="1080"/>
      <c r="F345" s="1069">
        <f t="shared" si="10"/>
        <v>0</v>
      </c>
      <c r="G345" s="1078"/>
      <c r="H345" s="1079"/>
      <c r="I345" s="1080"/>
      <c r="J345" s="1073">
        <f t="shared" si="11"/>
        <v>0</v>
      </c>
    </row>
    <row r="346" spans="2:10" ht="15.75" customHeight="1">
      <c r="B346" s="959" t="s">
        <v>961</v>
      </c>
      <c r="C346" s="1078"/>
      <c r="D346" s="1079"/>
      <c r="E346" s="1080"/>
      <c r="F346" s="1069">
        <f t="shared" si="10"/>
        <v>0</v>
      </c>
      <c r="G346" s="1078"/>
      <c r="H346" s="1079"/>
      <c r="I346" s="1080"/>
      <c r="J346" s="1073">
        <f t="shared" si="11"/>
        <v>0</v>
      </c>
    </row>
    <row r="347" spans="2:10" ht="15.75" customHeight="1">
      <c r="B347" s="959" t="s">
        <v>962</v>
      </c>
      <c r="C347" s="1078"/>
      <c r="D347" s="1079"/>
      <c r="E347" s="1080"/>
      <c r="F347" s="1069">
        <f t="shared" si="10"/>
        <v>0</v>
      </c>
      <c r="G347" s="1078"/>
      <c r="H347" s="1079"/>
      <c r="I347" s="1080"/>
      <c r="J347" s="1073">
        <f t="shared" si="11"/>
        <v>0</v>
      </c>
    </row>
    <row r="348" spans="2:10" ht="15.75" customHeight="1">
      <c r="B348" s="959" t="s">
        <v>963</v>
      </c>
      <c r="C348" s="1078"/>
      <c r="D348" s="1079"/>
      <c r="E348" s="1080"/>
      <c r="F348" s="1069">
        <f t="shared" si="10"/>
        <v>0</v>
      </c>
      <c r="G348" s="1078"/>
      <c r="H348" s="1079"/>
      <c r="I348" s="1080"/>
      <c r="J348" s="1073">
        <f t="shared" si="11"/>
        <v>0</v>
      </c>
    </row>
    <row r="349" spans="2:10" ht="15.75" customHeight="1">
      <c r="B349" s="959" t="s">
        <v>964</v>
      </c>
      <c r="C349" s="1078"/>
      <c r="D349" s="1079"/>
      <c r="E349" s="1080"/>
      <c r="F349" s="1069">
        <f t="shared" si="10"/>
        <v>0</v>
      </c>
      <c r="G349" s="1078"/>
      <c r="H349" s="1079"/>
      <c r="I349" s="1080"/>
      <c r="J349" s="1073">
        <f t="shared" si="11"/>
        <v>0</v>
      </c>
    </row>
    <row r="350" spans="2:10" ht="15.75" customHeight="1">
      <c r="B350" s="959" t="s">
        <v>965</v>
      </c>
      <c r="C350" s="1078"/>
      <c r="D350" s="1079"/>
      <c r="E350" s="1080"/>
      <c r="F350" s="1069">
        <f t="shared" si="10"/>
        <v>0</v>
      </c>
      <c r="G350" s="1078"/>
      <c r="H350" s="1079"/>
      <c r="I350" s="1080"/>
      <c r="J350" s="1073">
        <f t="shared" si="11"/>
        <v>0</v>
      </c>
    </row>
    <row r="351" spans="2:10" ht="15.75" customHeight="1">
      <c r="B351" s="959" t="s">
        <v>966</v>
      </c>
      <c r="C351" s="1078"/>
      <c r="D351" s="1079"/>
      <c r="E351" s="1080"/>
      <c r="F351" s="1069">
        <f t="shared" si="10"/>
        <v>0</v>
      </c>
      <c r="G351" s="1078"/>
      <c r="H351" s="1079"/>
      <c r="I351" s="1080"/>
      <c r="J351" s="1073">
        <f t="shared" si="11"/>
        <v>0</v>
      </c>
    </row>
    <row r="352" spans="2:10" ht="15.75" customHeight="1">
      <c r="B352" s="959" t="s">
        <v>967</v>
      </c>
      <c r="C352" s="1078"/>
      <c r="D352" s="1079"/>
      <c r="E352" s="1080"/>
      <c r="F352" s="1069">
        <f t="shared" si="10"/>
        <v>0</v>
      </c>
      <c r="G352" s="1078"/>
      <c r="H352" s="1079"/>
      <c r="I352" s="1080"/>
      <c r="J352" s="1073">
        <f t="shared" si="11"/>
        <v>0</v>
      </c>
    </row>
    <row r="353" spans="2:10" ht="15.75" customHeight="1">
      <c r="B353" s="959" t="s">
        <v>968</v>
      </c>
      <c r="C353" s="1078"/>
      <c r="D353" s="1079"/>
      <c r="E353" s="1080"/>
      <c r="F353" s="1069">
        <f t="shared" si="10"/>
        <v>0</v>
      </c>
      <c r="G353" s="1078"/>
      <c r="H353" s="1079"/>
      <c r="I353" s="1080"/>
      <c r="J353" s="1073">
        <f t="shared" si="11"/>
        <v>0</v>
      </c>
    </row>
    <row r="354" spans="2:10" ht="15.75" customHeight="1">
      <c r="B354" s="959" t="s">
        <v>969</v>
      </c>
      <c r="C354" s="1078"/>
      <c r="D354" s="1079"/>
      <c r="E354" s="1080"/>
      <c r="F354" s="1069">
        <f t="shared" si="10"/>
        <v>0</v>
      </c>
      <c r="G354" s="1078"/>
      <c r="H354" s="1079"/>
      <c r="I354" s="1080"/>
      <c r="J354" s="1073">
        <f t="shared" si="11"/>
        <v>0</v>
      </c>
    </row>
    <row r="355" spans="2:10" ht="15.75" customHeight="1">
      <c r="B355" s="959" t="s">
        <v>970</v>
      </c>
      <c r="C355" s="1078"/>
      <c r="D355" s="1079"/>
      <c r="E355" s="1080"/>
      <c r="F355" s="1069">
        <f t="shared" si="10"/>
        <v>0</v>
      </c>
      <c r="G355" s="1078"/>
      <c r="H355" s="1079"/>
      <c r="I355" s="1080"/>
      <c r="J355" s="1073">
        <f t="shared" si="11"/>
        <v>0</v>
      </c>
    </row>
    <row r="356" spans="2:10" ht="15.75" customHeight="1">
      <c r="B356" s="959" t="s">
        <v>971</v>
      </c>
      <c r="C356" s="1078"/>
      <c r="D356" s="1079"/>
      <c r="E356" s="1080"/>
      <c r="F356" s="1069">
        <f t="shared" si="10"/>
        <v>0</v>
      </c>
      <c r="G356" s="1078"/>
      <c r="H356" s="1079"/>
      <c r="I356" s="1080"/>
      <c r="J356" s="1073">
        <f t="shared" si="11"/>
        <v>0</v>
      </c>
    </row>
    <row r="357" spans="2:10" ht="15.75" customHeight="1">
      <c r="B357" s="959" t="s">
        <v>972</v>
      </c>
      <c r="C357" s="1078"/>
      <c r="D357" s="1079"/>
      <c r="E357" s="1080"/>
      <c r="F357" s="1069">
        <f t="shared" si="10"/>
        <v>0</v>
      </c>
      <c r="G357" s="1078"/>
      <c r="H357" s="1079"/>
      <c r="I357" s="1080"/>
      <c r="J357" s="1073">
        <f t="shared" si="11"/>
        <v>0</v>
      </c>
    </row>
    <row r="358" spans="2:10" ht="15.75" customHeight="1">
      <c r="B358" s="959" t="s">
        <v>973</v>
      </c>
      <c r="C358" s="1078"/>
      <c r="D358" s="1079"/>
      <c r="E358" s="1080"/>
      <c r="F358" s="1069">
        <f t="shared" si="10"/>
        <v>0</v>
      </c>
      <c r="G358" s="1078"/>
      <c r="H358" s="1079"/>
      <c r="I358" s="1080"/>
      <c r="J358" s="1073">
        <f t="shared" si="11"/>
        <v>0</v>
      </c>
    </row>
    <row r="359" spans="2:10" ht="15.75" customHeight="1">
      <c r="B359" s="959" t="s">
        <v>974</v>
      </c>
      <c r="C359" s="1078"/>
      <c r="D359" s="1079"/>
      <c r="E359" s="1080"/>
      <c r="F359" s="1069">
        <f t="shared" si="10"/>
        <v>0</v>
      </c>
      <c r="G359" s="1078"/>
      <c r="H359" s="1079"/>
      <c r="I359" s="1080"/>
      <c r="J359" s="1073">
        <f t="shared" si="11"/>
        <v>0</v>
      </c>
    </row>
    <row r="360" spans="2:10" ht="15.75" customHeight="1">
      <c r="B360" s="959" t="s">
        <v>975</v>
      </c>
      <c r="C360" s="1078"/>
      <c r="D360" s="1079"/>
      <c r="E360" s="1080"/>
      <c r="F360" s="1069">
        <f t="shared" si="10"/>
        <v>0</v>
      </c>
      <c r="G360" s="1078"/>
      <c r="H360" s="1079"/>
      <c r="I360" s="1080"/>
      <c r="J360" s="1073">
        <f t="shared" si="11"/>
        <v>0</v>
      </c>
    </row>
    <row r="361" spans="2:10" ht="15.75" customHeight="1">
      <c r="B361" s="959" t="s">
        <v>976</v>
      </c>
      <c r="C361" s="1078"/>
      <c r="D361" s="1079"/>
      <c r="E361" s="1080"/>
      <c r="F361" s="1069">
        <f t="shared" si="10"/>
        <v>0</v>
      </c>
      <c r="G361" s="1078"/>
      <c r="H361" s="1079"/>
      <c r="I361" s="1080"/>
      <c r="J361" s="1073">
        <f t="shared" si="11"/>
        <v>0</v>
      </c>
    </row>
    <row r="362" spans="2:10" ht="15.75" customHeight="1">
      <c r="B362" s="959" t="s">
        <v>977</v>
      </c>
      <c r="C362" s="1078"/>
      <c r="D362" s="1079"/>
      <c r="E362" s="1080"/>
      <c r="F362" s="1069">
        <f t="shared" si="10"/>
        <v>0</v>
      </c>
      <c r="G362" s="1078"/>
      <c r="H362" s="1079"/>
      <c r="I362" s="1080"/>
      <c r="J362" s="1073">
        <f t="shared" si="11"/>
        <v>0</v>
      </c>
    </row>
    <row r="363" spans="2:10" ht="15.75" customHeight="1">
      <c r="B363" s="959" t="s">
        <v>978</v>
      </c>
      <c r="C363" s="1078"/>
      <c r="D363" s="1079"/>
      <c r="E363" s="1080"/>
      <c r="F363" s="1069">
        <f t="shared" si="10"/>
        <v>0</v>
      </c>
      <c r="G363" s="1078"/>
      <c r="H363" s="1079"/>
      <c r="I363" s="1080"/>
      <c r="J363" s="1073">
        <f t="shared" si="11"/>
        <v>0</v>
      </c>
    </row>
    <row r="364" spans="2:10" ht="15.75" customHeight="1">
      <c r="B364" s="959" t="s">
        <v>979</v>
      </c>
      <c r="C364" s="1078"/>
      <c r="D364" s="1079"/>
      <c r="E364" s="1080"/>
      <c r="F364" s="1069">
        <f t="shared" si="10"/>
        <v>0</v>
      </c>
      <c r="G364" s="1078"/>
      <c r="H364" s="1079"/>
      <c r="I364" s="1080"/>
      <c r="J364" s="1073">
        <f t="shared" si="11"/>
        <v>0</v>
      </c>
    </row>
    <row r="365" spans="2:10" ht="15.75" customHeight="1">
      <c r="B365" s="959" t="s">
        <v>980</v>
      </c>
      <c r="C365" s="1078"/>
      <c r="D365" s="1079"/>
      <c r="E365" s="1080"/>
      <c r="F365" s="1069">
        <f t="shared" si="10"/>
        <v>0</v>
      </c>
      <c r="G365" s="1078"/>
      <c r="H365" s="1079"/>
      <c r="I365" s="1080"/>
      <c r="J365" s="1073">
        <f t="shared" si="11"/>
        <v>0</v>
      </c>
    </row>
    <row r="366" spans="2:10" ht="15.75" customHeight="1">
      <c r="B366" s="959" t="s">
        <v>981</v>
      </c>
      <c r="C366" s="1078"/>
      <c r="D366" s="1079"/>
      <c r="E366" s="1080"/>
      <c r="F366" s="1069">
        <f t="shared" si="10"/>
        <v>0</v>
      </c>
      <c r="G366" s="1078"/>
      <c r="H366" s="1079"/>
      <c r="I366" s="1080"/>
      <c r="J366" s="1073">
        <f t="shared" si="11"/>
        <v>0</v>
      </c>
    </row>
    <row r="367" spans="2:10" ht="15.75" customHeight="1">
      <c r="B367" s="959" t="s">
        <v>982</v>
      </c>
      <c r="C367" s="1078"/>
      <c r="D367" s="1079"/>
      <c r="E367" s="1080"/>
      <c r="F367" s="1069">
        <f t="shared" si="10"/>
        <v>0</v>
      </c>
      <c r="G367" s="1078"/>
      <c r="H367" s="1079"/>
      <c r="I367" s="1080"/>
      <c r="J367" s="1073">
        <f t="shared" si="11"/>
        <v>0</v>
      </c>
    </row>
    <row r="368" spans="2:10" ht="15.75" customHeight="1">
      <c r="B368" s="959" t="s">
        <v>983</v>
      </c>
      <c r="C368" s="1078"/>
      <c r="D368" s="1079"/>
      <c r="E368" s="1080"/>
      <c r="F368" s="1069">
        <f t="shared" si="10"/>
        <v>0</v>
      </c>
      <c r="G368" s="1078"/>
      <c r="H368" s="1079"/>
      <c r="I368" s="1080"/>
      <c r="J368" s="1073">
        <f t="shared" si="11"/>
        <v>0</v>
      </c>
    </row>
    <row r="369" spans="2:11" ht="15.75" customHeight="1">
      <c r="B369" s="959" t="s">
        <v>984</v>
      </c>
      <c r="C369" s="1078"/>
      <c r="D369" s="1079"/>
      <c r="E369" s="1080"/>
      <c r="F369" s="1069">
        <f t="shared" si="10"/>
        <v>0</v>
      </c>
      <c r="G369" s="1078"/>
      <c r="H369" s="1079"/>
      <c r="I369" s="1080"/>
      <c r="J369" s="1073">
        <f t="shared" si="11"/>
        <v>0</v>
      </c>
    </row>
    <row r="370" spans="2:11" ht="15.75" customHeight="1">
      <c r="B370" s="959" t="s">
        <v>985</v>
      </c>
      <c r="C370" s="1078"/>
      <c r="D370" s="1079"/>
      <c r="E370" s="1080"/>
      <c r="F370" s="1069">
        <f t="shared" si="10"/>
        <v>0</v>
      </c>
      <c r="G370" s="1078"/>
      <c r="H370" s="1079"/>
      <c r="I370" s="1080"/>
      <c r="J370" s="1073">
        <f t="shared" si="11"/>
        <v>0</v>
      </c>
    </row>
    <row r="371" spans="2:11" ht="15.75" customHeight="1">
      <c r="B371" s="959" t="s">
        <v>986</v>
      </c>
      <c r="C371" s="1078"/>
      <c r="D371" s="1079"/>
      <c r="E371" s="1080"/>
      <c r="F371" s="1069">
        <f t="shared" si="10"/>
        <v>0</v>
      </c>
      <c r="G371" s="1078"/>
      <c r="H371" s="1079"/>
      <c r="I371" s="1080"/>
      <c r="J371" s="1073">
        <f t="shared" si="11"/>
        <v>0</v>
      </c>
    </row>
    <row r="372" spans="2:11" ht="15.75" customHeight="1">
      <c r="B372" s="959" t="s">
        <v>987</v>
      </c>
      <c r="C372" s="1078"/>
      <c r="D372" s="1079"/>
      <c r="E372" s="1080"/>
      <c r="F372" s="1069">
        <f t="shared" si="10"/>
        <v>0</v>
      </c>
      <c r="G372" s="1078"/>
      <c r="H372" s="1079"/>
      <c r="I372" s="1080"/>
      <c r="J372" s="1073">
        <f t="shared" si="11"/>
        <v>0</v>
      </c>
    </row>
    <row r="373" spans="2:11" ht="15.75" customHeight="1">
      <c r="B373" s="959" t="s">
        <v>988</v>
      </c>
      <c r="C373" s="1078"/>
      <c r="D373" s="1079"/>
      <c r="E373" s="1080"/>
      <c r="F373" s="1069">
        <f t="shared" si="10"/>
        <v>0</v>
      </c>
      <c r="G373" s="1078"/>
      <c r="H373" s="1079"/>
      <c r="I373" s="1080"/>
      <c r="J373" s="1073">
        <f t="shared" si="11"/>
        <v>0</v>
      </c>
    </row>
    <row r="374" spans="2:11" s="1063" customFormat="1" ht="15.75" customHeight="1" thickBot="1">
      <c r="B374" s="1796" t="s">
        <v>989</v>
      </c>
      <c r="C374" s="1083"/>
      <c r="D374" s="1084"/>
      <c r="E374" s="1085"/>
      <c r="F374" s="1082">
        <f t="shared" si="10"/>
        <v>0</v>
      </c>
      <c r="G374" s="1083"/>
      <c r="H374" s="1084"/>
      <c r="I374" s="1085"/>
      <c r="J374" s="1086">
        <f t="shared" si="11"/>
        <v>0</v>
      </c>
    </row>
    <row r="375" spans="2:11" s="1063" customFormat="1" ht="15.75" customHeight="1" thickBot="1">
      <c r="B375" s="1087"/>
      <c r="C375" s="1093"/>
      <c r="D375" s="1093"/>
      <c r="E375" s="1093"/>
      <c r="F375" s="1093"/>
      <c r="G375" s="1093"/>
      <c r="H375" s="1093"/>
      <c r="I375" s="1093"/>
      <c r="J375" s="1093"/>
      <c r="K375" s="1093"/>
    </row>
    <row r="376" spans="2:11" s="1063" customFormat="1" ht="15.75" customHeight="1">
      <c r="B376" s="1089"/>
      <c r="C376" s="1093"/>
      <c r="D376" s="1093"/>
      <c r="E376" s="1093"/>
      <c r="F376" s="1093"/>
      <c r="G376" s="573" t="s">
        <v>92</v>
      </c>
      <c r="H376" s="596"/>
      <c r="I376" s="575" t="s">
        <v>93</v>
      </c>
      <c r="J376" s="577"/>
    </row>
    <row r="377" spans="2:11" s="1063" customFormat="1">
      <c r="B377" s="873"/>
      <c r="C377" s="873"/>
      <c r="D377" s="873"/>
      <c r="E377" s="873"/>
      <c r="F377" s="873"/>
      <c r="G377" s="510"/>
      <c r="H377" s="1043"/>
      <c r="I377" s="1044"/>
      <c r="J377" s="1094"/>
    </row>
    <row r="378" spans="2:11" s="1063" customFormat="1">
      <c r="B378" s="873"/>
      <c r="C378" s="873"/>
      <c r="D378" s="873"/>
      <c r="E378" s="873"/>
      <c r="F378" s="873"/>
      <c r="G378" s="581"/>
      <c r="H378" s="597"/>
      <c r="I378" s="1047"/>
      <c r="J378" s="584"/>
    </row>
    <row r="379" spans="2:11" s="1063" customFormat="1">
      <c r="B379" s="873"/>
      <c r="C379" s="873"/>
      <c r="D379" s="873"/>
      <c r="E379" s="873"/>
      <c r="F379" s="873"/>
      <c r="G379" s="585"/>
      <c r="H379" s="597"/>
      <c r="I379" s="1095"/>
      <c r="J379" s="584"/>
    </row>
    <row r="380" spans="2:11" s="1063" customFormat="1" ht="15.75" thickBot="1">
      <c r="B380" s="873"/>
      <c r="C380" s="873"/>
      <c r="D380" s="873"/>
      <c r="E380" s="873"/>
      <c r="F380" s="873"/>
      <c r="G380" s="587" t="s">
        <v>94</v>
      </c>
      <c r="H380" s="589"/>
      <c r="I380" s="600" t="s">
        <v>94</v>
      </c>
      <c r="J380" s="590"/>
    </row>
    <row r="381" spans="2:11" s="1063" customFormat="1" ht="15.75" thickBot="1">
      <c r="B381" s="873"/>
      <c r="C381" s="873"/>
      <c r="D381" s="873"/>
      <c r="E381" s="873"/>
      <c r="F381" s="873"/>
      <c r="G381" s="601" t="s">
        <v>95</v>
      </c>
      <c r="H381" s="1096"/>
      <c r="I381" s="592"/>
      <c r="J381" s="593"/>
    </row>
    <row r="382" spans="2:11" s="1063" customFormat="1">
      <c r="B382" s="873"/>
      <c r="C382" s="873"/>
      <c r="D382" s="873"/>
      <c r="E382" s="873"/>
      <c r="F382" s="873"/>
      <c r="G382" s="873"/>
      <c r="H382" s="873"/>
      <c r="I382" s="873"/>
      <c r="J382" s="873"/>
    </row>
    <row r="383" spans="2:11" s="1063" customFormat="1">
      <c r="B383" s="873"/>
      <c r="C383" s="873"/>
      <c r="D383" s="873"/>
      <c r="E383" s="873"/>
      <c r="F383" s="873"/>
      <c r="G383" s="873"/>
      <c r="H383" s="873"/>
      <c r="I383" s="873"/>
      <c r="J383" s="873"/>
    </row>
  </sheetData>
  <protectedRanges>
    <protectedRange password="C521" sqref="G378:J378" name="Oblast1_1_1_1_1"/>
  </protectedRanges>
  <mergeCells count="4">
    <mergeCell ref="B5:B8"/>
    <mergeCell ref="C5:J5"/>
    <mergeCell ref="C6:F6"/>
    <mergeCell ref="G6:J6"/>
  </mergeCells>
  <pageMargins left="0.7" right="0.7" top="0.78740157499999996" bottom="0.78740157499999996" header="0.3" footer="0.3"/>
  <pageSetup paperSize="9" orientation="portrait" verticalDpi="0" r:id="rId1"/>
  <ignoredErrors>
    <ignoredError sqref="F10:F374" formulaRange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Q382"/>
  <sheetViews>
    <sheetView showGridLines="0" zoomScale="80" zoomScaleNormal="80" workbookViewId="0">
      <selection activeCell="J3" sqref="J3"/>
    </sheetView>
  </sheetViews>
  <sheetFormatPr defaultColWidth="9.140625" defaultRowHeight="15"/>
  <cols>
    <col min="1" max="1" width="3.5703125" style="873" customWidth="1"/>
    <col min="2" max="2" width="12.7109375" style="873" customWidth="1"/>
    <col min="3" max="10" width="16" style="873" customWidth="1"/>
    <col min="11" max="16384" width="9.140625" style="873"/>
  </cols>
  <sheetData>
    <row r="1" spans="2:17" ht="18.75" thickBot="1">
      <c r="B1" s="1059"/>
      <c r="C1" s="1058"/>
      <c r="D1" s="946"/>
      <c r="E1" s="946"/>
      <c r="F1" s="946"/>
      <c r="G1" s="946"/>
      <c r="H1" s="946"/>
      <c r="I1" s="946"/>
      <c r="J1" s="946"/>
    </row>
    <row r="2" spans="2:17" ht="15.75" thickBot="1">
      <c r="B2" s="1060"/>
      <c r="C2" s="946"/>
      <c r="D2" s="946"/>
      <c r="E2" s="946"/>
      <c r="F2" s="946"/>
      <c r="G2" s="876" t="s">
        <v>0</v>
      </c>
      <c r="H2" s="877"/>
      <c r="I2" s="878" t="s">
        <v>1</v>
      </c>
      <c r="J2" s="947">
        <v>2023</v>
      </c>
    </row>
    <row r="3" spans="2:17" ht="15.75" customHeight="1">
      <c r="B3" s="880" t="s">
        <v>440</v>
      </c>
      <c r="C3" s="880"/>
      <c r="D3" s="880"/>
      <c r="E3" s="880"/>
      <c r="F3" s="880"/>
      <c r="G3" s="880"/>
      <c r="H3" s="946"/>
      <c r="I3" s="946"/>
      <c r="J3" s="946"/>
    </row>
    <row r="4" spans="2:17" ht="16.5" thickBot="1">
      <c r="B4" s="946"/>
      <c r="C4" s="1099"/>
      <c r="D4" s="1099"/>
      <c r="E4" s="1099"/>
      <c r="F4" s="1099"/>
      <c r="G4" s="1099"/>
      <c r="H4" s="1099"/>
      <c r="I4" s="1099"/>
      <c r="J4" s="1099"/>
    </row>
    <row r="5" spans="2:17" ht="25.5" customHeight="1" thickBot="1">
      <c r="B5" s="1998" t="s">
        <v>441</v>
      </c>
      <c r="C5" s="2013" t="s">
        <v>385</v>
      </c>
      <c r="D5" s="2014"/>
      <c r="E5" s="2014"/>
      <c r="F5" s="2014"/>
      <c r="G5" s="2014"/>
      <c r="H5" s="2014"/>
      <c r="I5" s="2014"/>
      <c r="J5" s="2015"/>
    </row>
    <row r="6" spans="2:17" ht="21.75" customHeight="1" thickBot="1">
      <c r="B6" s="1999"/>
      <c r="C6" s="2013" t="s">
        <v>180</v>
      </c>
      <c r="D6" s="2014"/>
      <c r="E6" s="2014"/>
      <c r="F6" s="2016"/>
      <c r="G6" s="2013" t="s">
        <v>182</v>
      </c>
      <c r="H6" s="2014"/>
      <c r="I6" s="2014"/>
      <c r="J6" s="2016"/>
    </row>
    <row r="7" spans="2:17" ht="28.5" customHeight="1">
      <c r="B7" s="1982"/>
      <c r="C7" s="949" t="s">
        <v>327</v>
      </c>
      <c r="D7" s="950" t="s">
        <v>327</v>
      </c>
      <c r="E7" s="951" t="s">
        <v>327</v>
      </c>
      <c r="F7" s="1097" t="s">
        <v>412</v>
      </c>
      <c r="G7" s="949" t="s">
        <v>327</v>
      </c>
      <c r="H7" s="950" t="s">
        <v>327</v>
      </c>
      <c r="I7" s="1020" t="s">
        <v>327</v>
      </c>
      <c r="J7" s="1090" t="s">
        <v>412</v>
      </c>
    </row>
    <row r="8" spans="2:17" ht="15.75" customHeight="1" thickBot="1">
      <c r="B8" s="1982"/>
      <c r="C8" s="989" t="s">
        <v>398</v>
      </c>
      <c r="D8" s="990" t="s">
        <v>398</v>
      </c>
      <c r="E8" s="1018" t="s">
        <v>398</v>
      </c>
      <c r="F8" s="1098" t="s">
        <v>398</v>
      </c>
      <c r="G8" s="989" t="s">
        <v>398</v>
      </c>
      <c r="H8" s="990" t="s">
        <v>398</v>
      </c>
      <c r="I8" s="1018" t="s">
        <v>398</v>
      </c>
      <c r="J8" s="1064" t="s">
        <v>398</v>
      </c>
      <c r="K8" s="1063"/>
      <c r="L8" s="1063"/>
      <c r="M8" s="1063"/>
      <c r="N8" s="1063"/>
      <c r="O8" s="1063"/>
      <c r="P8" s="1063"/>
      <c r="Q8" s="1063"/>
    </row>
    <row r="9" spans="2:17" ht="15.75" customHeight="1" thickBot="1">
      <c r="B9" s="885" t="s">
        <v>14</v>
      </c>
      <c r="C9" s="942" t="s">
        <v>15</v>
      </c>
      <c r="D9" s="943" t="s">
        <v>16</v>
      </c>
      <c r="E9" s="944" t="s">
        <v>17</v>
      </c>
      <c r="F9" s="884" t="s">
        <v>18</v>
      </c>
      <c r="G9" s="942" t="s">
        <v>19</v>
      </c>
      <c r="H9" s="943" t="s">
        <v>20</v>
      </c>
      <c r="I9" s="1019" t="s">
        <v>21</v>
      </c>
      <c r="J9" s="884" t="s">
        <v>22</v>
      </c>
      <c r="K9" s="1063"/>
      <c r="L9" s="1063"/>
      <c r="M9" s="1063"/>
      <c r="N9" s="1063"/>
      <c r="O9" s="1063"/>
      <c r="P9" s="1063"/>
      <c r="Q9" s="1063"/>
    </row>
    <row r="10" spans="2:17" ht="15.75" customHeight="1">
      <c r="B10" s="1795" t="s">
        <v>625</v>
      </c>
      <c r="C10" s="1070"/>
      <c r="D10" s="1071"/>
      <c r="E10" s="1072"/>
      <c r="F10" s="1069">
        <f>SUM(C10:E10)</f>
        <v>0</v>
      </c>
      <c r="G10" s="1070"/>
      <c r="H10" s="1071"/>
      <c r="I10" s="1072"/>
      <c r="J10" s="1073">
        <f>SUM(G10:I10)</f>
        <v>0</v>
      </c>
      <c r="K10" s="1063"/>
      <c r="L10" s="1063"/>
      <c r="M10" s="1063"/>
      <c r="N10" s="1063"/>
      <c r="O10" s="1063"/>
      <c r="P10" s="1063"/>
      <c r="Q10" s="1063"/>
    </row>
    <row r="11" spans="2:17" ht="15.75" customHeight="1">
      <c r="B11" s="1795" t="s">
        <v>626</v>
      </c>
      <c r="C11" s="1078"/>
      <c r="D11" s="1079"/>
      <c r="E11" s="1080"/>
      <c r="F11" s="1069">
        <f t="shared" ref="F11:F75" si="0">SUM(C11:E11)</f>
        <v>0</v>
      </c>
      <c r="G11" s="1078"/>
      <c r="H11" s="1079"/>
      <c r="I11" s="1080"/>
      <c r="J11" s="1073">
        <f t="shared" ref="J11:J75" si="1">SUM(G11:I11)</f>
        <v>0</v>
      </c>
      <c r="K11" s="1063"/>
      <c r="L11" s="1063"/>
      <c r="M11" s="1063"/>
      <c r="N11" s="1063"/>
      <c r="O11" s="1063"/>
      <c r="P11" s="1063"/>
      <c r="Q11" s="1063"/>
    </row>
    <row r="12" spans="2:17" ht="15.75" customHeight="1">
      <c r="B12" s="1795" t="s">
        <v>627</v>
      </c>
      <c r="C12" s="1078"/>
      <c r="D12" s="1079"/>
      <c r="E12" s="1080"/>
      <c r="F12" s="1069">
        <f t="shared" si="0"/>
        <v>0</v>
      </c>
      <c r="G12" s="1078"/>
      <c r="H12" s="1079"/>
      <c r="I12" s="1080"/>
      <c r="J12" s="1073">
        <f t="shared" si="1"/>
        <v>0</v>
      </c>
      <c r="K12" s="1063"/>
      <c r="L12" s="1063"/>
      <c r="M12" s="1063"/>
      <c r="N12" s="1063"/>
      <c r="O12" s="1063"/>
      <c r="P12" s="1063"/>
      <c r="Q12" s="1063"/>
    </row>
    <row r="13" spans="2:17" ht="15.75" customHeight="1">
      <c r="B13" s="1795" t="s">
        <v>628</v>
      </c>
      <c r="C13" s="1078"/>
      <c r="D13" s="1079"/>
      <c r="E13" s="1080"/>
      <c r="F13" s="1069">
        <f t="shared" si="0"/>
        <v>0</v>
      </c>
      <c r="G13" s="1078"/>
      <c r="H13" s="1079"/>
      <c r="I13" s="1080"/>
      <c r="J13" s="1073">
        <f t="shared" si="1"/>
        <v>0</v>
      </c>
      <c r="K13" s="1063"/>
      <c r="L13" s="1063"/>
      <c r="M13" s="1063"/>
      <c r="N13" s="1063"/>
      <c r="O13" s="1063"/>
      <c r="P13" s="1063"/>
      <c r="Q13" s="1063"/>
    </row>
    <row r="14" spans="2:17" ht="15.75" customHeight="1">
      <c r="B14" s="1795" t="s">
        <v>629</v>
      </c>
      <c r="C14" s="1078"/>
      <c r="D14" s="1079"/>
      <c r="E14" s="1080"/>
      <c r="F14" s="1069">
        <f t="shared" si="0"/>
        <v>0</v>
      </c>
      <c r="G14" s="1078"/>
      <c r="H14" s="1079"/>
      <c r="I14" s="1080"/>
      <c r="J14" s="1073">
        <f t="shared" si="1"/>
        <v>0</v>
      </c>
      <c r="K14" s="1063"/>
      <c r="L14" s="1063"/>
      <c r="M14" s="1063"/>
      <c r="N14" s="1063"/>
      <c r="O14" s="1063"/>
      <c r="P14" s="1063"/>
      <c r="Q14" s="1063"/>
    </row>
    <row r="15" spans="2:17" ht="15.75" customHeight="1">
      <c r="B15" s="1795" t="s">
        <v>630</v>
      </c>
      <c r="C15" s="1078"/>
      <c r="D15" s="1079"/>
      <c r="E15" s="1080"/>
      <c r="F15" s="1069">
        <f t="shared" si="0"/>
        <v>0</v>
      </c>
      <c r="G15" s="1078"/>
      <c r="H15" s="1079"/>
      <c r="I15" s="1080"/>
      <c r="J15" s="1073">
        <f t="shared" si="1"/>
        <v>0</v>
      </c>
      <c r="K15" s="1063"/>
      <c r="L15" s="1063"/>
      <c r="M15" s="1063"/>
      <c r="N15" s="1063"/>
      <c r="O15" s="1063"/>
      <c r="P15" s="1063"/>
      <c r="Q15" s="1063"/>
    </row>
    <row r="16" spans="2:17" ht="15.75" customHeight="1">
      <c r="B16" s="1795" t="s">
        <v>631</v>
      </c>
      <c r="C16" s="1078"/>
      <c r="D16" s="1079"/>
      <c r="E16" s="1080"/>
      <c r="F16" s="1069">
        <f t="shared" si="0"/>
        <v>0</v>
      </c>
      <c r="G16" s="1078"/>
      <c r="H16" s="1079"/>
      <c r="I16" s="1080"/>
      <c r="J16" s="1073">
        <f t="shared" si="1"/>
        <v>0</v>
      </c>
      <c r="K16" s="1063"/>
      <c r="L16" s="1063"/>
      <c r="M16" s="1063"/>
      <c r="N16" s="1063"/>
      <c r="O16" s="1063"/>
      <c r="P16" s="1063"/>
      <c r="Q16" s="1063"/>
    </row>
    <row r="17" spans="2:17" ht="15.75" customHeight="1">
      <c r="B17" s="1795" t="s">
        <v>632</v>
      </c>
      <c r="C17" s="1078"/>
      <c r="D17" s="1079"/>
      <c r="E17" s="1080"/>
      <c r="F17" s="1069">
        <f t="shared" si="0"/>
        <v>0</v>
      </c>
      <c r="G17" s="1078"/>
      <c r="H17" s="1079"/>
      <c r="I17" s="1080"/>
      <c r="J17" s="1073">
        <f t="shared" si="1"/>
        <v>0</v>
      </c>
      <c r="K17" s="1063"/>
      <c r="L17" s="1063"/>
      <c r="M17" s="1063"/>
      <c r="N17" s="1063"/>
      <c r="O17" s="1063"/>
      <c r="P17" s="1063"/>
      <c r="Q17" s="1063"/>
    </row>
    <row r="18" spans="2:17" ht="15.75" customHeight="1">
      <c r="B18" s="1795" t="s">
        <v>633</v>
      </c>
      <c r="C18" s="1078"/>
      <c r="D18" s="1079"/>
      <c r="E18" s="1080"/>
      <c r="F18" s="1069">
        <f t="shared" si="0"/>
        <v>0</v>
      </c>
      <c r="G18" s="1078"/>
      <c r="H18" s="1079"/>
      <c r="I18" s="1080"/>
      <c r="J18" s="1073">
        <f t="shared" si="1"/>
        <v>0</v>
      </c>
      <c r="K18" s="1063"/>
      <c r="L18" s="1063"/>
      <c r="M18" s="1063"/>
      <c r="N18" s="1063"/>
      <c r="O18" s="1063"/>
      <c r="P18" s="1063"/>
      <c r="Q18" s="1063"/>
    </row>
    <row r="19" spans="2:17" ht="15.75" customHeight="1">
      <c r="B19" s="1795" t="s">
        <v>634</v>
      </c>
      <c r="C19" s="1078"/>
      <c r="D19" s="1079"/>
      <c r="E19" s="1080"/>
      <c r="F19" s="1069">
        <f t="shared" si="0"/>
        <v>0</v>
      </c>
      <c r="G19" s="1078"/>
      <c r="H19" s="1079"/>
      <c r="I19" s="1080"/>
      <c r="J19" s="1073">
        <f t="shared" si="1"/>
        <v>0</v>
      </c>
      <c r="K19" s="1063"/>
      <c r="L19" s="1063"/>
      <c r="M19" s="1063"/>
      <c r="N19" s="1063"/>
      <c r="O19" s="1063"/>
      <c r="P19" s="1063"/>
      <c r="Q19" s="1063"/>
    </row>
    <row r="20" spans="2:17" ht="15.75" customHeight="1">
      <c r="B20" s="1795" t="s">
        <v>635</v>
      </c>
      <c r="C20" s="1078"/>
      <c r="D20" s="1079"/>
      <c r="E20" s="1080"/>
      <c r="F20" s="1069">
        <f t="shared" si="0"/>
        <v>0</v>
      </c>
      <c r="G20" s="1078"/>
      <c r="H20" s="1079"/>
      <c r="I20" s="1080"/>
      <c r="J20" s="1073">
        <f t="shared" si="1"/>
        <v>0</v>
      </c>
      <c r="K20" s="1063"/>
      <c r="L20" s="1063"/>
      <c r="M20" s="1063"/>
      <c r="N20" s="1063"/>
      <c r="O20" s="1063"/>
      <c r="P20" s="1063"/>
      <c r="Q20" s="1063"/>
    </row>
    <row r="21" spans="2:17" ht="15.75" customHeight="1">
      <c r="B21" s="1795" t="s">
        <v>636</v>
      </c>
      <c r="C21" s="1078"/>
      <c r="D21" s="1079"/>
      <c r="E21" s="1080"/>
      <c r="F21" s="1069">
        <f t="shared" si="0"/>
        <v>0</v>
      </c>
      <c r="G21" s="1078"/>
      <c r="H21" s="1079"/>
      <c r="I21" s="1080"/>
      <c r="J21" s="1073">
        <f t="shared" si="1"/>
        <v>0</v>
      </c>
      <c r="K21" s="1063"/>
      <c r="L21" s="1063"/>
      <c r="M21" s="1063"/>
      <c r="N21" s="1063"/>
      <c r="O21" s="1063"/>
      <c r="P21" s="1063"/>
      <c r="Q21" s="1063"/>
    </row>
    <row r="22" spans="2:17" ht="15.75" customHeight="1">
      <c r="B22" s="1795" t="s">
        <v>637</v>
      </c>
      <c r="C22" s="1078"/>
      <c r="D22" s="1079"/>
      <c r="E22" s="1080"/>
      <c r="F22" s="1069">
        <f t="shared" si="0"/>
        <v>0</v>
      </c>
      <c r="G22" s="1078"/>
      <c r="H22" s="1079"/>
      <c r="I22" s="1080"/>
      <c r="J22" s="1073">
        <f t="shared" si="1"/>
        <v>0</v>
      </c>
      <c r="K22" s="1063"/>
      <c r="L22" s="1063"/>
      <c r="M22" s="1063"/>
      <c r="N22" s="1063"/>
      <c r="O22" s="1063"/>
      <c r="P22" s="1063"/>
      <c r="Q22" s="1063"/>
    </row>
    <row r="23" spans="2:17" ht="15.75" customHeight="1">
      <c r="B23" s="1795" t="s">
        <v>638</v>
      </c>
      <c r="C23" s="1078"/>
      <c r="D23" s="1079"/>
      <c r="E23" s="1080"/>
      <c r="F23" s="1069">
        <f t="shared" si="0"/>
        <v>0</v>
      </c>
      <c r="G23" s="1078"/>
      <c r="H23" s="1079"/>
      <c r="I23" s="1080"/>
      <c r="J23" s="1073">
        <f t="shared" si="1"/>
        <v>0</v>
      </c>
      <c r="K23" s="1063"/>
      <c r="L23" s="1063"/>
      <c r="M23" s="1063"/>
      <c r="N23" s="1063"/>
      <c r="O23" s="1063"/>
      <c r="P23" s="1063"/>
      <c r="Q23" s="1063"/>
    </row>
    <row r="24" spans="2:17" ht="15.75" customHeight="1">
      <c r="B24" s="1795" t="s">
        <v>639</v>
      </c>
      <c r="C24" s="1078"/>
      <c r="D24" s="1079"/>
      <c r="E24" s="1080"/>
      <c r="F24" s="1069">
        <f t="shared" si="0"/>
        <v>0</v>
      </c>
      <c r="G24" s="1078"/>
      <c r="H24" s="1079"/>
      <c r="I24" s="1080"/>
      <c r="J24" s="1073">
        <f t="shared" si="1"/>
        <v>0</v>
      </c>
      <c r="K24" s="1063"/>
      <c r="L24" s="1063"/>
      <c r="M24" s="1063"/>
      <c r="N24" s="1063"/>
      <c r="O24" s="1063"/>
      <c r="P24" s="1063"/>
      <c r="Q24" s="1063"/>
    </row>
    <row r="25" spans="2:17" ht="15.75" customHeight="1">
      <c r="B25" s="1795" t="s">
        <v>640</v>
      </c>
      <c r="C25" s="1078"/>
      <c r="D25" s="1079"/>
      <c r="E25" s="1080"/>
      <c r="F25" s="1069">
        <f t="shared" si="0"/>
        <v>0</v>
      </c>
      <c r="G25" s="1078"/>
      <c r="H25" s="1079"/>
      <c r="I25" s="1080"/>
      <c r="J25" s="1073">
        <f t="shared" si="1"/>
        <v>0</v>
      </c>
      <c r="K25" s="1063"/>
      <c r="L25" s="1063"/>
      <c r="M25" s="1063"/>
      <c r="N25" s="1063"/>
      <c r="O25" s="1063"/>
      <c r="P25" s="1063"/>
      <c r="Q25" s="1063"/>
    </row>
    <row r="26" spans="2:17" ht="15.75" customHeight="1">
      <c r="B26" s="1795" t="s">
        <v>641</v>
      </c>
      <c r="C26" s="1078"/>
      <c r="D26" s="1079"/>
      <c r="E26" s="1080"/>
      <c r="F26" s="1069">
        <f t="shared" si="0"/>
        <v>0</v>
      </c>
      <c r="G26" s="1078"/>
      <c r="H26" s="1079"/>
      <c r="I26" s="1080"/>
      <c r="J26" s="1073">
        <f t="shared" si="1"/>
        <v>0</v>
      </c>
      <c r="K26" s="1063"/>
      <c r="L26" s="1063"/>
      <c r="M26" s="1063"/>
      <c r="N26" s="1063"/>
      <c r="O26" s="1063"/>
      <c r="P26" s="1063"/>
      <c r="Q26" s="1063"/>
    </row>
    <row r="27" spans="2:17" ht="15.75" customHeight="1">
      <c r="B27" s="1795" t="s">
        <v>642</v>
      </c>
      <c r="C27" s="1078"/>
      <c r="D27" s="1079"/>
      <c r="E27" s="1080"/>
      <c r="F27" s="1069">
        <f t="shared" si="0"/>
        <v>0</v>
      </c>
      <c r="G27" s="1078"/>
      <c r="H27" s="1079"/>
      <c r="I27" s="1080"/>
      <c r="J27" s="1073">
        <f t="shared" si="1"/>
        <v>0</v>
      </c>
      <c r="K27" s="1063"/>
      <c r="L27" s="1063"/>
      <c r="M27" s="1063"/>
      <c r="N27" s="1063"/>
      <c r="O27" s="1063"/>
      <c r="P27" s="1063"/>
      <c r="Q27" s="1063"/>
    </row>
    <row r="28" spans="2:17" ht="15.75" customHeight="1">
      <c r="B28" s="1795" t="s">
        <v>643</v>
      </c>
      <c r="C28" s="1078"/>
      <c r="D28" s="1079"/>
      <c r="E28" s="1080"/>
      <c r="F28" s="1069">
        <f t="shared" si="0"/>
        <v>0</v>
      </c>
      <c r="G28" s="1078"/>
      <c r="H28" s="1079"/>
      <c r="I28" s="1080"/>
      <c r="J28" s="1073">
        <f t="shared" si="1"/>
        <v>0</v>
      </c>
      <c r="K28" s="1063"/>
      <c r="L28" s="1063"/>
      <c r="M28" s="1063"/>
      <c r="N28" s="1063"/>
      <c r="O28" s="1063"/>
      <c r="P28" s="1063"/>
      <c r="Q28" s="1063"/>
    </row>
    <row r="29" spans="2:17" ht="15.75" customHeight="1">
      <c r="B29" s="1795" t="s">
        <v>644</v>
      </c>
      <c r="C29" s="1078"/>
      <c r="D29" s="1079"/>
      <c r="E29" s="1080"/>
      <c r="F29" s="1069">
        <f t="shared" si="0"/>
        <v>0</v>
      </c>
      <c r="G29" s="1078"/>
      <c r="H29" s="1079"/>
      <c r="I29" s="1080"/>
      <c r="J29" s="1073">
        <f t="shared" si="1"/>
        <v>0</v>
      </c>
      <c r="K29" s="1063"/>
      <c r="L29" s="1063"/>
      <c r="M29" s="1063"/>
      <c r="N29" s="1063"/>
      <c r="O29" s="1063"/>
      <c r="P29" s="1063"/>
      <c r="Q29" s="1063"/>
    </row>
    <row r="30" spans="2:17" ht="15.75" customHeight="1">
      <c r="B30" s="1795" t="s">
        <v>645</v>
      </c>
      <c r="C30" s="1078"/>
      <c r="D30" s="1079"/>
      <c r="E30" s="1080"/>
      <c r="F30" s="1069">
        <f t="shared" si="0"/>
        <v>0</v>
      </c>
      <c r="G30" s="1078"/>
      <c r="H30" s="1079"/>
      <c r="I30" s="1080"/>
      <c r="J30" s="1073">
        <f t="shared" si="1"/>
        <v>0</v>
      </c>
      <c r="K30" s="1063"/>
      <c r="L30" s="1063"/>
      <c r="M30" s="1063"/>
      <c r="N30" s="1063"/>
      <c r="O30" s="1063"/>
      <c r="P30" s="1063"/>
      <c r="Q30" s="1063"/>
    </row>
    <row r="31" spans="2:17" ht="15.75" customHeight="1">
      <c r="B31" s="1795" t="s">
        <v>646</v>
      </c>
      <c r="C31" s="1078"/>
      <c r="D31" s="1079"/>
      <c r="E31" s="1080"/>
      <c r="F31" s="1069">
        <f t="shared" si="0"/>
        <v>0</v>
      </c>
      <c r="G31" s="1078"/>
      <c r="H31" s="1079"/>
      <c r="I31" s="1080"/>
      <c r="J31" s="1073">
        <f t="shared" si="1"/>
        <v>0</v>
      </c>
      <c r="K31" s="1063"/>
      <c r="L31" s="1063"/>
      <c r="M31" s="1063"/>
      <c r="N31" s="1063"/>
      <c r="O31" s="1063"/>
      <c r="P31" s="1063"/>
      <c r="Q31" s="1063"/>
    </row>
    <row r="32" spans="2:17" ht="15.75" customHeight="1">
      <c r="B32" s="1795" t="s">
        <v>647</v>
      </c>
      <c r="C32" s="1078"/>
      <c r="D32" s="1079"/>
      <c r="E32" s="1080"/>
      <c r="F32" s="1069">
        <f t="shared" si="0"/>
        <v>0</v>
      </c>
      <c r="G32" s="1078"/>
      <c r="H32" s="1079"/>
      <c r="I32" s="1080"/>
      <c r="J32" s="1073">
        <f t="shared" si="1"/>
        <v>0</v>
      </c>
      <c r="K32" s="1063"/>
      <c r="L32" s="1063"/>
      <c r="M32" s="1063"/>
      <c r="N32" s="1063"/>
      <c r="O32" s="1063"/>
      <c r="P32" s="1063"/>
      <c r="Q32" s="1063"/>
    </row>
    <row r="33" spans="2:17" ht="15.75" customHeight="1">
      <c r="B33" s="1795" t="s">
        <v>648</v>
      </c>
      <c r="C33" s="1078"/>
      <c r="D33" s="1079"/>
      <c r="E33" s="1080"/>
      <c r="F33" s="1069">
        <f t="shared" si="0"/>
        <v>0</v>
      </c>
      <c r="G33" s="1078"/>
      <c r="H33" s="1079"/>
      <c r="I33" s="1080"/>
      <c r="J33" s="1073">
        <f t="shared" si="1"/>
        <v>0</v>
      </c>
      <c r="K33" s="1063"/>
      <c r="L33" s="1063"/>
      <c r="M33" s="1063"/>
      <c r="N33" s="1063"/>
      <c r="O33" s="1063"/>
      <c r="P33" s="1063"/>
      <c r="Q33" s="1063"/>
    </row>
    <row r="34" spans="2:17" ht="15.75" customHeight="1">
      <c r="B34" s="1795" t="s">
        <v>649</v>
      </c>
      <c r="C34" s="1078"/>
      <c r="D34" s="1079"/>
      <c r="E34" s="1080"/>
      <c r="F34" s="1069">
        <f t="shared" si="0"/>
        <v>0</v>
      </c>
      <c r="G34" s="1078"/>
      <c r="H34" s="1079"/>
      <c r="I34" s="1080"/>
      <c r="J34" s="1073">
        <f t="shared" si="1"/>
        <v>0</v>
      </c>
      <c r="K34" s="1063"/>
      <c r="L34" s="1063"/>
      <c r="M34" s="1063"/>
      <c r="N34" s="1063"/>
      <c r="O34" s="1063"/>
      <c r="P34" s="1063"/>
      <c r="Q34" s="1063"/>
    </row>
    <row r="35" spans="2:17" ht="15.75" customHeight="1">
      <c r="B35" s="1795" t="s">
        <v>650</v>
      </c>
      <c r="C35" s="1078"/>
      <c r="D35" s="1079"/>
      <c r="E35" s="1080"/>
      <c r="F35" s="1069">
        <f t="shared" si="0"/>
        <v>0</v>
      </c>
      <c r="G35" s="1078"/>
      <c r="H35" s="1079"/>
      <c r="I35" s="1080"/>
      <c r="J35" s="1073">
        <f t="shared" si="1"/>
        <v>0</v>
      </c>
      <c r="K35" s="1063"/>
      <c r="L35" s="1063"/>
      <c r="M35" s="1063"/>
      <c r="N35" s="1063"/>
      <c r="O35" s="1063"/>
      <c r="P35" s="1063"/>
      <c r="Q35" s="1063"/>
    </row>
    <row r="36" spans="2:17" ht="15.75" customHeight="1">
      <c r="B36" s="1795" t="s">
        <v>651</v>
      </c>
      <c r="C36" s="1078"/>
      <c r="D36" s="1079"/>
      <c r="E36" s="1080"/>
      <c r="F36" s="1069">
        <f t="shared" si="0"/>
        <v>0</v>
      </c>
      <c r="G36" s="1078"/>
      <c r="H36" s="1079"/>
      <c r="I36" s="1080"/>
      <c r="J36" s="1073">
        <f t="shared" si="1"/>
        <v>0</v>
      </c>
      <c r="K36" s="1063"/>
      <c r="L36" s="1063"/>
      <c r="M36" s="1063"/>
      <c r="N36" s="1063"/>
      <c r="O36" s="1063"/>
      <c r="P36" s="1063"/>
      <c r="Q36" s="1063"/>
    </row>
    <row r="37" spans="2:17" ht="15.75" customHeight="1">
      <c r="B37" s="1795" t="s">
        <v>652</v>
      </c>
      <c r="C37" s="1078"/>
      <c r="D37" s="1079"/>
      <c r="E37" s="1080"/>
      <c r="F37" s="1069">
        <f t="shared" si="0"/>
        <v>0</v>
      </c>
      <c r="G37" s="1078"/>
      <c r="H37" s="1079"/>
      <c r="I37" s="1080"/>
      <c r="J37" s="1073">
        <f t="shared" si="1"/>
        <v>0</v>
      </c>
      <c r="K37" s="1063"/>
      <c r="L37" s="1063"/>
      <c r="M37" s="1063"/>
      <c r="N37" s="1063"/>
      <c r="O37" s="1063"/>
      <c r="P37" s="1063"/>
      <c r="Q37" s="1063"/>
    </row>
    <row r="38" spans="2:17" ht="15.75" customHeight="1">
      <c r="B38" s="1795" t="s">
        <v>653</v>
      </c>
      <c r="C38" s="1078"/>
      <c r="D38" s="1079"/>
      <c r="E38" s="1080"/>
      <c r="F38" s="1069">
        <f t="shared" si="0"/>
        <v>0</v>
      </c>
      <c r="G38" s="1078"/>
      <c r="H38" s="1079"/>
      <c r="I38" s="1080"/>
      <c r="J38" s="1073">
        <f t="shared" si="1"/>
        <v>0</v>
      </c>
      <c r="K38" s="1063"/>
      <c r="L38" s="1063"/>
      <c r="M38" s="1063"/>
      <c r="N38" s="1063"/>
      <c r="O38" s="1063"/>
      <c r="P38" s="1063"/>
      <c r="Q38" s="1063"/>
    </row>
    <row r="39" spans="2:17" ht="15.75" customHeight="1">
      <c r="B39" s="1795" t="s">
        <v>654</v>
      </c>
      <c r="C39" s="1078"/>
      <c r="D39" s="1079"/>
      <c r="E39" s="1080"/>
      <c r="F39" s="1069">
        <f t="shared" si="0"/>
        <v>0</v>
      </c>
      <c r="G39" s="1078"/>
      <c r="H39" s="1079"/>
      <c r="I39" s="1080"/>
      <c r="J39" s="1073">
        <f t="shared" si="1"/>
        <v>0</v>
      </c>
      <c r="K39" s="1063"/>
      <c r="L39" s="1063"/>
      <c r="M39" s="1063"/>
      <c r="N39" s="1063"/>
      <c r="O39" s="1063"/>
      <c r="P39" s="1063"/>
      <c r="Q39" s="1063"/>
    </row>
    <row r="40" spans="2:17" ht="15.75" customHeight="1">
      <c r="B40" s="1795" t="s">
        <v>655</v>
      </c>
      <c r="C40" s="1078"/>
      <c r="D40" s="1079"/>
      <c r="E40" s="1080"/>
      <c r="F40" s="1069">
        <f t="shared" si="0"/>
        <v>0</v>
      </c>
      <c r="G40" s="1078"/>
      <c r="H40" s="1079"/>
      <c r="I40" s="1080"/>
      <c r="J40" s="1073">
        <f t="shared" si="1"/>
        <v>0</v>
      </c>
      <c r="K40" s="1063"/>
      <c r="L40" s="1063"/>
      <c r="M40" s="1063"/>
      <c r="N40" s="1063"/>
      <c r="O40" s="1063"/>
      <c r="P40" s="1063"/>
      <c r="Q40" s="1063"/>
    </row>
    <row r="41" spans="2:17" ht="15.75" customHeight="1">
      <c r="B41" s="959" t="s">
        <v>656</v>
      </c>
      <c r="C41" s="1078"/>
      <c r="D41" s="1079"/>
      <c r="E41" s="1080"/>
      <c r="F41" s="1069">
        <f t="shared" si="0"/>
        <v>0</v>
      </c>
      <c r="G41" s="1078"/>
      <c r="H41" s="1079"/>
      <c r="I41" s="1080"/>
      <c r="J41" s="1073">
        <f t="shared" si="1"/>
        <v>0</v>
      </c>
      <c r="K41" s="1063"/>
      <c r="L41" s="1063"/>
      <c r="M41" s="1063"/>
      <c r="N41" s="1063"/>
      <c r="O41" s="1063"/>
      <c r="P41" s="1063"/>
      <c r="Q41" s="1063"/>
    </row>
    <row r="42" spans="2:17" ht="15.75" customHeight="1">
      <c r="B42" s="959" t="s">
        <v>657</v>
      </c>
      <c r="C42" s="1078"/>
      <c r="D42" s="1079"/>
      <c r="E42" s="1080"/>
      <c r="F42" s="1069">
        <f t="shared" si="0"/>
        <v>0</v>
      </c>
      <c r="G42" s="1078"/>
      <c r="H42" s="1079"/>
      <c r="I42" s="1080"/>
      <c r="J42" s="1073">
        <f t="shared" si="1"/>
        <v>0</v>
      </c>
      <c r="K42" s="1063"/>
      <c r="L42" s="1063"/>
      <c r="M42" s="1063"/>
      <c r="N42" s="1063"/>
      <c r="O42" s="1063"/>
      <c r="P42" s="1063"/>
      <c r="Q42" s="1063"/>
    </row>
    <row r="43" spans="2:17" ht="15.75" customHeight="1">
      <c r="B43" s="959" t="s">
        <v>658</v>
      </c>
      <c r="C43" s="1078"/>
      <c r="D43" s="1079"/>
      <c r="E43" s="1080"/>
      <c r="F43" s="1069">
        <f t="shared" si="0"/>
        <v>0</v>
      </c>
      <c r="G43" s="1078"/>
      <c r="H43" s="1079"/>
      <c r="I43" s="1080"/>
      <c r="J43" s="1073">
        <f t="shared" si="1"/>
        <v>0</v>
      </c>
      <c r="K43" s="1063"/>
      <c r="L43" s="1063"/>
      <c r="M43" s="1063"/>
      <c r="N43" s="1063"/>
      <c r="O43" s="1063"/>
      <c r="P43" s="1063"/>
      <c r="Q43" s="1063"/>
    </row>
    <row r="44" spans="2:17" ht="15.75" customHeight="1">
      <c r="B44" s="959" t="s">
        <v>659</v>
      </c>
      <c r="C44" s="1078"/>
      <c r="D44" s="1079"/>
      <c r="E44" s="1080"/>
      <c r="F44" s="1069">
        <f t="shared" si="0"/>
        <v>0</v>
      </c>
      <c r="G44" s="1078"/>
      <c r="H44" s="1079"/>
      <c r="I44" s="1080"/>
      <c r="J44" s="1073">
        <f t="shared" si="1"/>
        <v>0</v>
      </c>
      <c r="K44" s="1063"/>
      <c r="L44" s="1063"/>
      <c r="M44" s="1063"/>
      <c r="N44" s="1063"/>
      <c r="O44" s="1063"/>
      <c r="P44" s="1063"/>
      <c r="Q44" s="1063"/>
    </row>
    <row r="45" spans="2:17" ht="15.75" customHeight="1">
      <c r="B45" s="959" t="s">
        <v>660</v>
      </c>
      <c r="C45" s="1078"/>
      <c r="D45" s="1079"/>
      <c r="E45" s="1080"/>
      <c r="F45" s="1069">
        <f t="shared" si="0"/>
        <v>0</v>
      </c>
      <c r="G45" s="1078"/>
      <c r="H45" s="1079"/>
      <c r="I45" s="1080"/>
      <c r="J45" s="1073">
        <f t="shared" si="1"/>
        <v>0</v>
      </c>
      <c r="K45" s="1063"/>
      <c r="L45" s="1063"/>
      <c r="M45" s="1063"/>
      <c r="N45" s="1063"/>
      <c r="O45" s="1063"/>
      <c r="P45" s="1063"/>
      <c r="Q45" s="1063"/>
    </row>
    <row r="46" spans="2:17" ht="15.75" customHeight="1">
      <c r="B46" s="959" t="s">
        <v>661</v>
      </c>
      <c r="C46" s="1078"/>
      <c r="D46" s="1079"/>
      <c r="E46" s="1080"/>
      <c r="F46" s="1069">
        <f t="shared" si="0"/>
        <v>0</v>
      </c>
      <c r="G46" s="1078"/>
      <c r="H46" s="1079"/>
      <c r="I46" s="1080"/>
      <c r="J46" s="1073">
        <f t="shared" si="1"/>
        <v>0</v>
      </c>
      <c r="K46" s="1063"/>
      <c r="L46" s="1063"/>
      <c r="M46" s="1063"/>
      <c r="N46" s="1063"/>
      <c r="O46" s="1063"/>
      <c r="P46" s="1063"/>
      <c r="Q46" s="1063"/>
    </row>
    <row r="47" spans="2:17" ht="15.75" customHeight="1">
      <c r="B47" s="959" t="s">
        <v>662</v>
      </c>
      <c r="C47" s="1078"/>
      <c r="D47" s="1079"/>
      <c r="E47" s="1080"/>
      <c r="F47" s="1069">
        <f t="shared" si="0"/>
        <v>0</v>
      </c>
      <c r="G47" s="1078"/>
      <c r="H47" s="1079"/>
      <c r="I47" s="1080"/>
      <c r="J47" s="1073">
        <f t="shared" si="1"/>
        <v>0</v>
      </c>
      <c r="K47" s="1063"/>
      <c r="L47" s="1063"/>
      <c r="M47" s="1063"/>
      <c r="N47" s="1063"/>
      <c r="O47" s="1063"/>
      <c r="P47" s="1063"/>
      <c r="Q47" s="1063"/>
    </row>
    <row r="48" spans="2:17" ht="15.75" customHeight="1">
      <c r="B48" s="959" t="s">
        <v>663</v>
      </c>
      <c r="C48" s="1078"/>
      <c r="D48" s="1079"/>
      <c r="E48" s="1080"/>
      <c r="F48" s="1069">
        <f t="shared" si="0"/>
        <v>0</v>
      </c>
      <c r="G48" s="1078"/>
      <c r="H48" s="1079"/>
      <c r="I48" s="1080"/>
      <c r="J48" s="1073">
        <f t="shared" si="1"/>
        <v>0</v>
      </c>
      <c r="K48" s="1063"/>
      <c r="L48" s="1063"/>
      <c r="M48" s="1063"/>
      <c r="N48" s="1063"/>
      <c r="O48" s="1063"/>
      <c r="P48" s="1063"/>
      <c r="Q48" s="1063"/>
    </row>
    <row r="49" spans="2:17" ht="15.75" customHeight="1">
      <c r="B49" s="959" t="s">
        <v>664</v>
      </c>
      <c r="C49" s="1078"/>
      <c r="D49" s="1079"/>
      <c r="E49" s="1080"/>
      <c r="F49" s="1069">
        <f t="shared" si="0"/>
        <v>0</v>
      </c>
      <c r="G49" s="1078"/>
      <c r="H49" s="1079"/>
      <c r="I49" s="1080"/>
      <c r="J49" s="1073">
        <f t="shared" si="1"/>
        <v>0</v>
      </c>
      <c r="K49" s="1063"/>
      <c r="L49" s="1063"/>
      <c r="M49" s="1063"/>
      <c r="N49" s="1063"/>
      <c r="O49" s="1063"/>
      <c r="P49" s="1063"/>
      <c r="Q49" s="1063"/>
    </row>
    <row r="50" spans="2:17" ht="15.75" customHeight="1">
      <c r="B50" s="959" t="s">
        <v>665</v>
      </c>
      <c r="C50" s="1078"/>
      <c r="D50" s="1079"/>
      <c r="E50" s="1080"/>
      <c r="F50" s="1069">
        <f t="shared" si="0"/>
        <v>0</v>
      </c>
      <c r="G50" s="1078"/>
      <c r="H50" s="1079"/>
      <c r="I50" s="1080"/>
      <c r="J50" s="1073">
        <f t="shared" si="1"/>
        <v>0</v>
      </c>
      <c r="K50" s="1063"/>
      <c r="L50" s="1063"/>
      <c r="M50" s="1063"/>
      <c r="N50" s="1063"/>
      <c r="O50" s="1063"/>
      <c r="P50" s="1063"/>
      <c r="Q50" s="1063"/>
    </row>
    <row r="51" spans="2:17" ht="15.75" customHeight="1">
      <c r="B51" s="959" t="s">
        <v>666</v>
      </c>
      <c r="C51" s="1078"/>
      <c r="D51" s="1079"/>
      <c r="E51" s="1080"/>
      <c r="F51" s="1069">
        <f t="shared" si="0"/>
        <v>0</v>
      </c>
      <c r="G51" s="1078"/>
      <c r="H51" s="1079"/>
      <c r="I51" s="1080"/>
      <c r="J51" s="1073">
        <f t="shared" si="1"/>
        <v>0</v>
      </c>
      <c r="K51" s="1063"/>
      <c r="L51" s="1063"/>
      <c r="M51" s="1063"/>
      <c r="N51" s="1063"/>
      <c r="O51" s="1063"/>
      <c r="P51" s="1063"/>
      <c r="Q51" s="1063"/>
    </row>
    <row r="52" spans="2:17" ht="15.75" customHeight="1">
      <c r="B52" s="959" t="s">
        <v>667</v>
      </c>
      <c r="C52" s="1078"/>
      <c r="D52" s="1079"/>
      <c r="E52" s="1080"/>
      <c r="F52" s="1069">
        <f t="shared" si="0"/>
        <v>0</v>
      </c>
      <c r="G52" s="1078"/>
      <c r="H52" s="1079"/>
      <c r="I52" s="1080"/>
      <c r="J52" s="1073">
        <f t="shared" si="1"/>
        <v>0</v>
      </c>
      <c r="K52" s="1063"/>
      <c r="L52" s="1063"/>
      <c r="M52" s="1063"/>
      <c r="N52" s="1063"/>
      <c r="O52" s="1063"/>
      <c r="P52" s="1063"/>
      <c r="Q52" s="1063"/>
    </row>
    <row r="53" spans="2:17" ht="15.75" customHeight="1">
      <c r="B53" s="959" t="s">
        <v>668</v>
      </c>
      <c r="C53" s="1078"/>
      <c r="D53" s="1079"/>
      <c r="E53" s="1080"/>
      <c r="F53" s="1069">
        <f t="shared" si="0"/>
        <v>0</v>
      </c>
      <c r="G53" s="1078"/>
      <c r="H53" s="1079"/>
      <c r="I53" s="1080"/>
      <c r="J53" s="1073">
        <f t="shared" si="1"/>
        <v>0</v>
      </c>
      <c r="K53" s="1063"/>
      <c r="L53" s="1063"/>
      <c r="M53" s="1063"/>
      <c r="N53" s="1063"/>
      <c r="O53" s="1063"/>
      <c r="P53" s="1063"/>
      <c r="Q53" s="1063"/>
    </row>
    <row r="54" spans="2:17" ht="15.75" customHeight="1">
      <c r="B54" s="959" t="s">
        <v>669</v>
      </c>
      <c r="C54" s="1078"/>
      <c r="D54" s="1079"/>
      <c r="E54" s="1080"/>
      <c r="F54" s="1069">
        <f t="shared" si="0"/>
        <v>0</v>
      </c>
      <c r="G54" s="1078"/>
      <c r="H54" s="1079"/>
      <c r="I54" s="1080"/>
      <c r="J54" s="1073">
        <f t="shared" si="1"/>
        <v>0</v>
      </c>
      <c r="K54" s="1063"/>
      <c r="L54" s="1063"/>
      <c r="M54" s="1063"/>
      <c r="N54" s="1063"/>
      <c r="O54" s="1063"/>
      <c r="P54" s="1063"/>
      <c r="Q54" s="1063"/>
    </row>
    <row r="55" spans="2:17" ht="15.75" customHeight="1">
      <c r="B55" s="959" t="s">
        <v>670</v>
      </c>
      <c r="C55" s="1078"/>
      <c r="D55" s="1079"/>
      <c r="E55" s="1080"/>
      <c r="F55" s="1069">
        <f t="shared" si="0"/>
        <v>0</v>
      </c>
      <c r="G55" s="1078"/>
      <c r="H55" s="1079"/>
      <c r="I55" s="1080"/>
      <c r="J55" s="1073">
        <f t="shared" si="1"/>
        <v>0</v>
      </c>
      <c r="K55" s="1063"/>
      <c r="L55" s="1063"/>
      <c r="M55" s="1063"/>
      <c r="N55" s="1063"/>
      <c r="O55" s="1063"/>
      <c r="P55" s="1063"/>
      <c r="Q55" s="1063"/>
    </row>
    <row r="56" spans="2:17" ht="15.75" customHeight="1">
      <c r="B56" s="959" t="s">
        <v>671</v>
      </c>
      <c r="C56" s="1078"/>
      <c r="D56" s="1079"/>
      <c r="E56" s="1080"/>
      <c r="F56" s="1069">
        <f t="shared" si="0"/>
        <v>0</v>
      </c>
      <c r="G56" s="1078"/>
      <c r="H56" s="1079"/>
      <c r="I56" s="1080"/>
      <c r="J56" s="1073">
        <f t="shared" si="1"/>
        <v>0</v>
      </c>
      <c r="K56" s="1063"/>
      <c r="L56" s="1063"/>
      <c r="M56" s="1063"/>
      <c r="N56" s="1063"/>
      <c r="O56" s="1063"/>
      <c r="P56" s="1063"/>
      <c r="Q56" s="1063"/>
    </row>
    <row r="57" spans="2:17" ht="15.75" customHeight="1">
      <c r="B57" s="959" t="s">
        <v>672</v>
      </c>
      <c r="C57" s="1078"/>
      <c r="D57" s="1079"/>
      <c r="E57" s="1080"/>
      <c r="F57" s="1069">
        <f t="shared" si="0"/>
        <v>0</v>
      </c>
      <c r="G57" s="1078"/>
      <c r="H57" s="1079"/>
      <c r="I57" s="1080"/>
      <c r="J57" s="1073">
        <f t="shared" si="1"/>
        <v>0</v>
      </c>
      <c r="K57" s="1063"/>
      <c r="L57" s="1063"/>
      <c r="M57" s="1063"/>
      <c r="N57" s="1063"/>
      <c r="O57" s="1063"/>
      <c r="P57" s="1063"/>
      <c r="Q57" s="1063"/>
    </row>
    <row r="58" spans="2:17" ht="15.75" customHeight="1">
      <c r="B58" s="959" t="s">
        <v>673</v>
      </c>
      <c r="C58" s="1078"/>
      <c r="D58" s="1079"/>
      <c r="E58" s="1080"/>
      <c r="F58" s="1069">
        <f t="shared" si="0"/>
        <v>0</v>
      </c>
      <c r="G58" s="1078"/>
      <c r="H58" s="1079"/>
      <c r="I58" s="1080"/>
      <c r="J58" s="1073">
        <f t="shared" si="1"/>
        <v>0</v>
      </c>
      <c r="K58" s="1063"/>
      <c r="L58" s="1063"/>
      <c r="M58" s="1063"/>
      <c r="N58" s="1063"/>
      <c r="O58" s="1063"/>
      <c r="P58" s="1063"/>
      <c r="Q58" s="1063"/>
    </row>
    <row r="59" spans="2:17" ht="15.75" customHeight="1">
      <c r="B59" s="959" t="s">
        <v>674</v>
      </c>
      <c r="C59" s="1078"/>
      <c r="D59" s="1079"/>
      <c r="E59" s="1080"/>
      <c r="F59" s="1069">
        <f t="shared" si="0"/>
        <v>0</v>
      </c>
      <c r="G59" s="1078"/>
      <c r="H59" s="1079"/>
      <c r="I59" s="1080"/>
      <c r="J59" s="1073">
        <f t="shared" si="1"/>
        <v>0</v>
      </c>
      <c r="K59" s="1063"/>
      <c r="L59" s="1063"/>
      <c r="M59" s="1063"/>
      <c r="N59" s="1063"/>
      <c r="O59" s="1063"/>
      <c r="P59" s="1063"/>
      <c r="Q59" s="1063"/>
    </row>
    <row r="60" spans="2:17" ht="15.75" customHeight="1">
      <c r="B60" s="959" t="s">
        <v>675</v>
      </c>
      <c r="C60" s="1078"/>
      <c r="D60" s="1079"/>
      <c r="E60" s="1080"/>
      <c r="F60" s="1069">
        <f t="shared" si="0"/>
        <v>0</v>
      </c>
      <c r="G60" s="1078"/>
      <c r="H60" s="1079"/>
      <c r="I60" s="1080"/>
      <c r="J60" s="1073">
        <f t="shared" si="1"/>
        <v>0</v>
      </c>
      <c r="K60" s="1063"/>
      <c r="L60" s="1063"/>
      <c r="M60" s="1063"/>
      <c r="N60" s="1063"/>
      <c r="O60" s="1063"/>
      <c r="P60" s="1063"/>
      <c r="Q60" s="1063"/>
    </row>
    <row r="61" spans="2:17" ht="15.75" customHeight="1">
      <c r="B61" s="959" t="s">
        <v>676</v>
      </c>
      <c r="C61" s="1078"/>
      <c r="D61" s="1079"/>
      <c r="E61" s="1080"/>
      <c r="F61" s="1069">
        <f t="shared" si="0"/>
        <v>0</v>
      </c>
      <c r="G61" s="1078"/>
      <c r="H61" s="1079"/>
      <c r="I61" s="1080"/>
      <c r="J61" s="1073">
        <f t="shared" si="1"/>
        <v>0</v>
      </c>
      <c r="K61" s="1063"/>
      <c r="L61" s="1063"/>
      <c r="M61" s="1063"/>
      <c r="N61" s="1063"/>
      <c r="O61" s="1063"/>
      <c r="P61" s="1063"/>
      <c r="Q61" s="1063"/>
    </row>
    <row r="62" spans="2:17" ht="15.75" customHeight="1">
      <c r="B62" s="959" t="s">
        <v>677</v>
      </c>
      <c r="C62" s="1078"/>
      <c r="D62" s="1079"/>
      <c r="E62" s="1080"/>
      <c r="F62" s="1069">
        <f t="shared" si="0"/>
        <v>0</v>
      </c>
      <c r="G62" s="1078"/>
      <c r="H62" s="1079"/>
      <c r="I62" s="1080"/>
      <c r="J62" s="1073">
        <f t="shared" si="1"/>
        <v>0</v>
      </c>
      <c r="K62" s="1063"/>
      <c r="L62" s="1063"/>
      <c r="M62" s="1063"/>
      <c r="N62" s="1063"/>
      <c r="O62" s="1063"/>
      <c r="P62" s="1063"/>
      <c r="Q62" s="1063"/>
    </row>
    <row r="63" spans="2:17" ht="15.75" customHeight="1">
      <c r="B63" s="959" t="s">
        <v>678</v>
      </c>
      <c r="C63" s="1078"/>
      <c r="D63" s="1079"/>
      <c r="E63" s="1080"/>
      <c r="F63" s="1069">
        <f t="shared" si="0"/>
        <v>0</v>
      </c>
      <c r="G63" s="1078"/>
      <c r="H63" s="1079"/>
      <c r="I63" s="1080"/>
      <c r="J63" s="1073">
        <f t="shared" si="1"/>
        <v>0</v>
      </c>
      <c r="K63" s="1063"/>
      <c r="L63" s="1063"/>
      <c r="M63" s="1063"/>
      <c r="N63" s="1063"/>
      <c r="O63" s="1063"/>
      <c r="P63" s="1063"/>
      <c r="Q63" s="1063"/>
    </row>
    <row r="64" spans="2:17" ht="15.75" customHeight="1">
      <c r="B64" s="959" t="s">
        <v>679</v>
      </c>
      <c r="C64" s="1078"/>
      <c r="D64" s="1079"/>
      <c r="E64" s="1080"/>
      <c r="F64" s="1069">
        <f t="shared" si="0"/>
        <v>0</v>
      </c>
      <c r="G64" s="1078"/>
      <c r="H64" s="1079"/>
      <c r="I64" s="1080"/>
      <c r="J64" s="1073">
        <f t="shared" si="1"/>
        <v>0</v>
      </c>
      <c r="K64" s="1063"/>
      <c r="L64" s="1063"/>
      <c r="M64" s="1063"/>
      <c r="N64" s="1063"/>
      <c r="O64" s="1063"/>
      <c r="P64" s="1063"/>
      <c r="Q64" s="1063"/>
    </row>
    <row r="65" spans="2:17" ht="15.75" customHeight="1">
      <c r="B65" s="959" t="s">
        <v>680</v>
      </c>
      <c r="C65" s="1078"/>
      <c r="D65" s="1079"/>
      <c r="E65" s="1080"/>
      <c r="F65" s="1069">
        <f t="shared" si="0"/>
        <v>0</v>
      </c>
      <c r="G65" s="1078"/>
      <c r="H65" s="1079"/>
      <c r="I65" s="1080"/>
      <c r="J65" s="1073">
        <f t="shared" si="1"/>
        <v>0</v>
      </c>
      <c r="K65" s="1063"/>
      <c r="L65" s="1063"/>
      <c r="M65" s="1063"/>
      <c r="N65" s="1063"/>
      <c r="O65" s="1063"/>
      <c r="P65" s="1063"/>
      <c r="Q65" s="1063"/>
    </row>
    <row r="66" spans="2:17" ht="15.75" customHeight="1">
      <c r="B66" s="959" t="s">
        <v>681</v>
      </c>
      <c r="C66" s="1078"/>
      <c r="D66" s="1079"/>
      <c r="E66" s="1080"/>
      <c r="F66" s="1069">
        <f t="shared" si="0"/>
        <v>0</v>
      </c>
      <c r="G66" s="1078"/>
      <c r="H66" s="1079"/>
      <c r="I66" s="1080"/>
      <c r="J66" s="1073">
        <f t="shared" si="1"/>
        <v>0</v>
      </c>
      <c r="K66" s="1063"/>
      <c r="L66" s="1063"/>
      <c r="M66" s="1063"/>
      <c r="N66" s="1063"/>
      <c r="O66" s="1063"/>
      <c r="P66" s="1063"/>
      <c r="Q66" s="1063"/>
    </row>
    <row r="67" spans="2:17" ht="15.75" customHeight="1">
      <c r="B67" s="959" t="s">
        <v>682</v>
      </c>
      <c r="C67" s="1078"/>
      <c r="D67" s="1079"/>
      <c r="E67" s="1080"/>
      <c r="F67" s="1069">
        <f t="shared" si="0"/>
        <v>0</v>
      </c>
      <c r="G67" s="1078"/>
      <c r="H67" s="1079"/>
      <c r="I67" s="1080"/>
      <c r="J67" s="1073">
        <f t="shared" si="1"/>
        <v>0</v>
      </c>
      <c r="K67" s="1063"/>
      <c r="L67" s="1063"/>
      <c r="M67" s="1063"/>
      <c r="N67" s="1063"/>
      <c r="O67" s="1063"/>
      <c r="P67" s="1063"/>
      <c r="Q67" s="1063"/>
    </row>
    <row r="68" spans="2:17" ht="15.75" customHeight="1">
      <c r="B68" s="959" t="s">
        <v>683</v>
      </c>
      <c r="C68" s="1078"/>
      <c r="D68" s="1079"/>
      <c r="E68" s="1080"/>
      <c r="F68" s="1069">
        <f t="shared" si="0"/>
        <v>0</v>
      </c>
      <c r="G68" s="1078"/>
      <c r="H68" s="1079"/>
      <c r="I68" s="1080"/>
      <c r="J68" s="1073">
        <f t="shared" si="1"/>
        <v>0</v>
      </c>
      <c r="K68" s="1063"/>
      <c r="L68" s="1063"/>
      <c r="M68" s="1063"/>
      <c r="N68" s="1063"/>
      <c r="O68" s="1063"/>
      <c r="P68" s="1063"/>
      <c r="Q68" s="1063"/>
    </row>
    <row r="69" spans="2:17" ht="15.75" customHeight="1">
      <c r="B69" s="959" t="s">
        <v>684</v>
      </c>
      <c r="C69" s="1078"/>
      <c r="D69" s="1079"/>
      <c r="E69" s="1080"/>
      <c r="F69" s="1069">
        <f t="shared" si="0"/>
        <v>0</v>
      </c>
      <c r="G69" s="1078"/>
      <c r="H69" s="1079"/>
      <c r="I69" s="1080"/>
      <c r="J69" s="1073">
        <f t="shared" si="1"/>
        <v>0</v>
      </c>
      <c r="K69" s="1063"/>
      <c r="L69" s="1063"/>
      <c r="M69" s="1063"/>
      <c r="N69" s="1063"/>
      <c r="O69" s="1063"/>
      <c r="P69" s="1063"/>
      <c r="Q69" s="1063"/>
    </row>
    <row r="70" spans="2:17" ht="15.75" customHeight="1">
      <c r="B70" s="959" t="s">
        <v>685</v>
      </c>
      <c r="C70" s="1078"/>
      <c r="D70" s="1079"/>
      <c r="E70" s="1080"/>
      <c r="F70" s="1069">
        <f t="shared" si="0"/>
        <v>0</v>
      </c>
      <c r="G70" s="1078"/>
      <c r="H70" s="1079"/>
      <c r="I70" s="1080"/>
      <c r="J70" s="1073">
        <f t="shared" si="1"/>
        <v>0</v>
      </c>
      <c r="K70" s="1063"/>
      <c r="L70" s="1063"/>
      <c r="M70" s="1063"/>
      <c r="N70" s="1063"/>
      <c r="O70" s="1063"/>
      <c r="P70" s="1063"/>
      <c r="Q70" s="1063"/>
    </row>
    <row r="71" spans="2:17" ht="15.75" customHeight="1">
      <c r="B71" s="959" t="s">
        <v>686</v>
      </c>
      <c r="C71" s="1078"/>
      <c r="D71" s="1079"/>
      <c r="E71" s="1080"/>
      <c r="F71" s="1069">
        <f t="shared" si="0"/>
        <v>0</v>
      </c>
      <c r="G71" s="1078"/>
      <c r="H71" s="1079"/>
      <c r="I71" s="1080"/>
      <c r="J71" s="1073">
        <f t="shared" si="1"/>
        <v>0</v>
      </c>
      <c r="K71" s="1063"/>
      <c r="L71" s="1063"/>
      <c r="M71" s="1063"/>
      <c r="N71" s="1063"/>
      <c r="O71" s="1063"/>
      <c r="P71" s="1063"/>
      <c r="Q71" s="1063"/>
    </row>
    <row r="72" spans="2:17" ht="15.75" customHeight="1">
      <c r="B72" s="959" t="s">
        <v>687</v>
      </c>
      <c r="C72" s="1078"/>
      <c r="D72" s="1079"/>
      <c r="E72" s="1080"/>
      <c r="F72" s="1069">
        <f t="shared" si="0"/>
        <v>0</v>
      </c>
      <c r="G72" s="1078"/>
      <c r="H72" s="1079"/>
      <c r="I72" s="1080"/>
      <c r="J72" s="1073">
        <f t="shared" si="1"/>
        <v>0</v>
      </c>
      <c r="K72" s="1063"/>
      <c r="L72" s="1063"/>
      <c r="M72" s="1063"/>
      <c r="N72" s="1063"/>
      <c r="O72" s="1063"/>
      <c r="P72" s="1063"/>
      <c r="Q72" s="1063"/>
    </row>
    <row r="73" spans="2:17" ht="15.75" customHeight="1">
      <c r="B73" s="959" t="s">
        <v>688</v>
      </c>
      <c r="C73" s="1078"/>
      <c r="D73" s="1079"/>
      <c r="E73" s="1080"/>
      <c r="F73" s="1069">
        <f t="shared" si="0"/>
        <v>0</v>
      </c>
      <c r="G73" s="1078"/>
      <c r="H73" s="1079"/>
      <c r="I73" s="1080"/>
      <c r="J73" s="1073">
        <f t="shared" si="1"/>
        <v>0</v>
      </c>
      <c r="K73" s="1063"/>
      <c r="L73" s="1063"/>
      <c r="M73" s="1063"/>
      <c r="N73" s="1063"/>
      <c r="O73" s="1063"/>
      <c r="P73" s="1063"/>
      <c r="Q73" s="1063"/>
    </row>
    <row r="74" spans="2:17" ht="15.75" customHeight="1">
      <c r="B74" s="959" t="s">
        <v>689</v>
      </c>
      <c r="C74" s="1078"/>
      <c r="D74" s="1079"/>
      <c r="E74" s="1080"/>
      <c r="F74" s="1069">
        <f t="shared" si="0"/>
        <v>0</v>
      </c>
      <c r="G74" s="1078"/>
      <c r="H74" s="1079"/>
      <c r="I74" s="1080"/>
      <c r="J74" s="1073">
        <f t="shared" si="1"/>
        <v>0</v>
      </c>
      <c r="K74" s="1063"/>
      <c r="L74" s="1063"/>
      <c r="M74" s="1063"/>
      <c r="N74" s="1063"/>
      <c r="O74" s="1063"/>
      <c r="P74" s="1063"/>
      <c r="Q74" s="1063"/>
    </row>
    <row r="75" spans="2:17" ht="15.75" customHeight="1">
      <c r="B75" s="959" t="s">
        <v>690</v>
      </c>
      <c r="C75" s="1078"/>
      <c r="D75" s="1079"/>
      <c r="E75" s="1080"/>
      <c r="F75" s="1069">
        <f t="shared" si="0"/>
        <v>0</v>
      </c>
      <c r="G75" s="1078"/>
      <c r="H75" s="1079"/>
      <c r="I75" s="1080"/>
      <c r="J75" s="1073">
        <f t="shared" si="1"/>
        <v>0</v>
      </c>
      <c r="K75" s="1063"/>
      <c r="L75" s="1063"/>
      <c r="M75" s="1063"/>
      <c r="N75" s="1063"/>
      <c r="O75" s="1063"/>
      <c r="P75" s="1063"/>
      <c r="Q75" s="1063"/>
    </row>
    <row r="76" spans="2:17" ht="15.75" customHeight="1">
      <c r="B76" s="959" t="s">
        <v>691</v>
      </c>
      <c r="C76" s="1078"/>
      <c r="D76" s="1079"/>
      <c r="E76" s="1080"/>
      <c r="F76" s="1069">
        <f t="shared" ref="F76:F139" si="2">SUM(C76:E76)</f>
        <v>0</v>
      </c>
      <c r="G76" s="1078"/>
      <c r="H76" s="1079"/>
      <c r="I76" s="1080"/>
      <c r="J76" s="1073">
        <f t="shared" ref="J76:J139" si="3">SUM(G76:I76)</f>
        <v>0</v>
      </c>
      <c r="K76" s="1063"/>
      <c r="L76" s="1063"/>
      <c r="M76" s="1063"/>
      <c r="N76" s="1063"/>
      <c r="O76" s="1063"/>
      <c r="P76" s="1063"/>
      <c r="Q76" s="1063"/>
    </row>
    <row r="77" spans="2:17" ht="15.75" customHeight="1">
      <c r="B77" s="959" t="s">
        <v>692</v>
      </c>
      <c r="C77" s="1078"/>
      <c r="D77" s="1079"/>
      <c r="E77" s="1080"/>
      <c r="F77" s="1069">
        <f t="shared" si="2"/>
        <v>0</v>
      </c>
      <c r="G77" s="1078"/>
      <c r="H77" s="1079"/>
      <c r="I77" s="1080"/>
      <c r="J77" s="1073">
        <f t="shared" si="3"/>
        <v>0</v>
      </c>
      <c r="K77" s="1063"/>
      <c r="L77" s="1063"/>
      <c r="M77" s="1063"/>
      <c r="N77" s="1063"/>
      <c r="O77" s="1063"/>
      <c r="P77" s="1063"/>
      <c r="Q77" s="1063"/>
    </row>
    <row r="78" spans="2:17" ht="15.75" customHeight="1">
      <c r="B78" s="959" t="s">
        <v>693</v>
      </c>
      <c r="C78" s="1078"/>
      <c r="D78" s="1079"/>
      <c r="E78" s="1080"/>
      <c r="F78" s="1069">
        <f t="shared" si="2"/>
        <v>0</v>
      </c>
      <c r="G78" s="1078"/>
      <c r="H78" s="1079"/>
      <c r="I78" s="1080"/>
      <c r="J78" s="1073">
        <f t="shared" si="3"/>
        <v>0</v>
      </c>
      <c r="K78" s="1063"/>
      <c r="L78" s="1063"/>
      <c r="M78" s="1063"/>
      <c r="N78" s="1063"/>
      <c r="O78" s="1063"/>
      <c r="P78" s="1063"/>
      <c r="Q78" s="1063"/>
    </row>
    <row r="79" spans="2:17" ht="15.75" customHeight="1">
      <c r="B79" s="959" t="s">
        <v>694</v>
      </c>
      <c r="C79" s="1078"/>
      <c r="D79" s="1079"/>
      <c r="E79" s="1080"/>
      <c r="F79" s="1069">
        <f t="shared" si="2"/>
        <v>0</v>
      </c>
      <c r="G79" s="1078"/>
      <c r="H79" s="1079"/>
      <c r="I79" s="1080"/>
      <c r="J79" s="1073">
        <f t="shared" si="3"/>
        <v>0</v>
      </c>
      <c r="K79" s="1063"/>
      <c r="L79" s="1063"/>
      <c r="M79" s="1063"/>
      <c r="N79" s="1063"/>
      <c r="O79" s="1063"/>
      <c r="P79" s="1063"/>
      <c r="Q79" s="1063"/>
    </row>
    <row r="80" spans="2:17" ht="15.75" customHeight="1">
      <c r="B80" s="959" t="s">
        <v>695</v>
      </c>
      <c r="C80" s="1078"/>
      <c r="D80" s="1079"/>
      <c r="E80" s="1080"/>
      <c r="F80" s="1069">
        <f t="shared" si="2"/>
        <v>0</v>
      </c>
      <c r="G80" s="1078"/>
      <c r="H80" s="1079"/>
      <c r="I80" s="1080"/>
      <c r="J80" s="1073">
        <f t="shared" si="3"/>
        <v>0</v>
      </c>
      <c r="K80" s="1063"/>
      <c r="L80" s="1063"/>
      <c r="M80" s="1063"/>
      <c r="N80" s="1063"/>
      <c r="O80" s="1063"/>
      <c r="P80" s="1063"/>
      <c r="Q80" s="1063"/>
    </row>
    <row r="81" spans="2:17" ht="15.75" customHeight="1">
      <c r="B81" s="959" t="s">
        <v>696</v>
      </c>
      <c r="C81" s="1078"/>
      <c r="D81" s="1079"/>
      <c r="E81" s="1080"/>
      <c r="F81" s="1069">
        <f t="shared" si="2"/>
        <v>0</v>
      </c>
      <c r="G81" s="1078"/>
      <c r="H81" s="1079"/>
      <c r="I81" s="1080"/>
      <c r="J81" s="1073">
        <f t="shared" si="3"/>
        <v>0</v>
      </c>
      <c r="K81" s="1063"/>
      <c r="L81" s="1063"/>
      <c r="M81" s="1063"/>
      <c r="N81" s="1063"/>
      <c r="O81" s="1063"/>
      <c r="P81" s="1063"/>
      <c r="Q81" s="1063"/>
    </row>
    <row r="82" spans="2:17" ht="15.75" customHeight="1">
      <c r="B82" s="959" t="s">
        <v>697</v>
      </c>
      <c r="C82" s="1078"/>
      <c r="D82" s="1079"/>
      <c r="E82" s="1080"/>
      <c r="F82" s="1069">
        <f t="shared" si="2"/>
        <v>0</v>
      </c>
      <c r="G82" s="1078"/>
      <c r="H82" s="1079"/>
      <c r="I82" s="1080"/>
      <c r="J82" s="1073">
        <f t="shared" si="3"/>
        <v>0</v>
      </c>
      <c r="K82" s="1063"/>
      <c r="L82" s="1063"/>
      <c r="M82" s="1063"/>
      <c r="N82" s="1063"/>
      <c r="O82" s="1063"/>
      <c r="P82" s="1063"/>
      <c r="Q82" s="1063"/>
    </row>
    <row r="83" spans="2:17" ht="15.75" customHeight="1">
      <c r="B83" s="959" t="s">
        <v>698</v>
      </c>
      <c r="C83" s="1078"/>
      <c r="D83" s="1079"/>
      <c r="E83" s="1080"/>
      <c r="F83" s="1069">
        <f t="shared" si="2"/>
        <v>0</v>
      </c>
      <c r="G83" s="1078"/>
      <c r="H83" s="1079"/>
      <c r="I83" s="1080"/>
      <c r="J83" s="1073">
        <f t="shared" si="3"/>
        <v>0</v>
      </c>
      <c r="K83" s="1063"/>
      <c r="L83" s="1063"/>
      <c r="M83" s="1063"/>
      <c r="N83" s="1063"/>
      <c r="O83" s="1063"/>
      <c r="P83" s="1063"/>
      <c r="Q83" s="1063"/>
    </row>
    <row r="84" spans="2:17" ht="15.75" customHeight="1">
      <c r="B84" s="959" t="s">
        <v>699</v>
      </c>
      <c r="C84" s="1078"/>
      <c r="D84" s="1079"/>
      <c r="E84" s="1080"/>
      <c r="F84" s="1069">
        <f t="shared" si="2"/>
        <v>0</v>
      </c>
      <c r="G84" s="1078"/>
      <c r="H84" s="1079"/>
      <c r="I84" s="1080"/>
      <c r="J84" s="1073">
        <f t="shared" si="3"/>
        <v>0</v>
      </c>
      <c r="K84" s="1063"/>
      <c r="L84" s="1063"/>
      <c r="M84" s="1063"/>
      <c r="N84" s="1063"/>
      <c r="O84" s="1063"/>
      <c r="P84" s="1063"/>
      <c r="Q84" s="1063"/>
    </row>
    <row r="85" spans="2:17" ht="15.75" customHeight="1">
      <c r="B85" s="959" t="s">
        <v>700</v>
      </c>
      <c r="C85" s="1078"/>
      <c r="D85" s="1079"/>
      <c r="E85" s="1080"/>
      <c r="F85" s="1069">
        <f t="shared" si="2"/>
        <v>0</v>
      </c>
      <c r="G85" s="1078"/>
      <c r="H85" s="1079"/>
      <c r="I85" s="1080"/>
      <c r="J85" s="1073">
        <f t="shared" si="3"/>
        <v>0</v>
      </c>
      <c r="K85" s="1063"/>
      <c r="L85" s="1063"/>
      <c r="M85" s="1063"/>
      <c r="N85" s="1063"/>
      <c r="O85" s="1063"/>
      <c r="P85" s="1063"/>
      <c r="Q85" s="1063"/>
    </row>
    <row r="86" spans="2:17" ht="15.75" customHeight="1">
      <c r="B86" s="959" t="s">
        <v>701</v>
      </c>
      <c r="C86" s="1078"/>
      <c r="D86" s="1079"/>
      <c r="E86" s="1080"/>
      <c r="F86" s="1069">
        <f t="shared" si="2"/>
        <v>0</v>
      </c>
      <c r="G86" s="1078"/>
      <c r="H86" s="1079"/>
      <c r="I86" s="1080"/>
      <c r="J86" s="1073">
        <f t="shared" si="3"/>
        <v>0</v>
      </c>
      <c r="K86" s="1063"/>
      <c r="L86" s="1063"/>
      <c r="M86" s="1063"/>
      <c r="N86" s="1063"/>
      <c r="O86" s="1063"/>
      <c r="P86" s="1063"/>
      <c r="Q86" s="1063"/>
    </row>
    <row r="87" spans="2:17" ht="15.75" customHeight="1">
      <c r="B87" s="959" t="s">
        <v>702</v>
      </c>
      <c r="C87" s="1078"/>
      <c r="D87" s="1079"/>
      <c r="E87" s="1080"/>
      <c r="F87" s="1069">
        <f t="shared" si="2"/>
        <v>0</v>
      </c>
      <c r="G87" s="1078"/>
      <c r="H87" s="1079"/>
      <c r="I87" s="1080"/>
      <c r="J87" s="1073">
        <f t="shared" si="3"/>
        <v>0</v>
      </c>
      <c r="K87" s="1063"/>
      <c r="L87" s="1063"/>
      <c r="M87" s="1063"/>
      <c r="N87" s="1063"/>
      <c r="O87" s="1063"/>
      <c r="P87" s="1063"/>
      <c r="Q87" s="1063"/>
    </row>
    <row r="88" spans="2:17" ht="15.75" customHeight="1">
      <c r="B88" s="959" t="s">
        <v>703</v>
      </c>
      <c r="C88" s="1078"/>
      <c r="D88" s="1079"/>
      <c r="E88" s="1080"/>
      <c r="F88" s="1069">
        <f t="shared" si="2"/>
        <v>0</v>
      </c>
      <c r="G88" s="1078"/>
      <c r="H88" s="1079"/>
      <c r="I88" s="1080"/>
      <c r="J88" s="1073">
        <f t="shared" si="3"/>
        <v>0</v>
      </c>
      <c r="K88" s="1063"/>
      <c r="L88" s="1063"/>
      <c r="M88" s="1063"/>
      <c r="N88" s="1063"/>
      <c r="O88" s="1063"/>
      <c r="P88" s="1063"/>
      <c r="Q88" s="1063"/>
    </row>
    <row r="89" spans="2:17" ht="15.75" customHeight="1">
      <c r="B89" s="959" t="s">
        <v>704</v>
      </c>
      <c r="C89" s="1078"/>
      <c r="D89" s="1079"/>
      <c r="E89" s="1080"/>
      <c r="F89" s="1069">
        <f t="shared" si="2"/>
        <v>0</v>
      </c>
      <c r="G89" s="1078"/>
      <c r="H89" s="1079"/>
      <c r="I89" s="1080"/>
      <c r="J89" s="1073">
        <f t="shared" si="3"/>
        <v>0</v>
      </c>
      <c r="K89" s="1063"/>
      <c r="L89" s="1063"/>
      <c r="M89" s="1063"/>
      <c r="N89" s="1063"/>
      <c r="O89" s="1063"/>
      <c r="P89" s="1063"/>
      <c r="Q89" s="1063"/>
    </row>
    <row r="90" spans="2:17" ht="15.75" customHeight="1">
      <c r="B90" s="959" t="s">
        <v>705</v>
      </c>
      <c r="C90" s="1078"/>
      <c r="D90" s="1079"/>
      <c r="E90" s="1080"/>
      <c r="F90" s="1069">
        <f t="shared" si="2"/>
        <v>0</v>
      </c>
      <c r="G90" s="1078"/>
      <c r="H90" s="1079"/>
      <c r="I90" s="1080"/>
      <c r="J90" s="1073">
        <f t="shared" si="3"/>
        <v>0</v>
      </c>
      <c r="K90" s="1063"/>
      <c r="L90" s="1063"/>
      <c r="M90" s="1063"/>
      <c r="N90" s="1063"/>
      <c r="O90" s="1063"/>
      <c r="P90" s="1063"/>
      <c r="Q90" s="1063"/>
    </row>
    <row r="91" spans="2:17" ht="15.75" customHeight="1">
      <c r="B91" s="959" t="s">
        <v>706</v>
      </c>
      <c r="C91" s="1078"/>
      <c r="D91" s="1079"/>
      <c r="E91" s="1080"/>
      <c r="F91" s="1069">
        <f t="shared" si="2"/>
        <v>0</v>
      </c>
      <c r="G91" s="1078"/>
      <c r="H91" s="1079"/>
      <c r="I91" s="1080"/>
      <c r="J91" s="1073">
        <f t="shared" si="3"/>
        <v>0</v>
      </c>
      <c r="K91" s="1063"/>
      <c r="L91" s="1063"/>
      <c r="M91" s="1063"/>
      <c r="N91" s="1063"/>
      <c r="O91" s="1063"/>
      <c r="P91" s="1063"/>
      <c r="Q91" s="1063"/>
    </row>
    <row r="92" spans="2:17" ht="15.75" customHeight="1">
      <c r="B92" s="959" t="s">
        <v>707</v>
      </c>
      <c r="C92" s="1078"/>
      <c r="D92" s="1079"/>
      <c r="E92" s="1080"/>
      <c r="F92" s="1069">
        <f t="shared" si="2"/>
        <v>0</v>
      </c>
      <c r="G92" s="1078"/>
      <c r="H92" s="1079"/>
      <c r="I92" s="1080"/>
      <c r="J92" s="1073">
        <f t="shared" si="3"/>
        <v>0</v>
      </c>
      <c r="K92" s="1063"/>
      <c r="L92" s="1063"/>
      <c r="M92" s="1063"/>
      <c r="N92" s="1063"/>
      <c r="O92" s="1063"/>
      <c r="P92" s="1063"/>
      <c r="Q92" s="1063"/>
    </row>
    <row r="93" spans="2:17" ht="15.75" customHeight="1">
      <c r="B93" s="959" t="s">
        <v>708</v>
      </c>
      <c r="C93" s="1078"/>
      <c r="D93" s="1079"/>
      <c r="E93" s="1080"/>
      <c r="F93" s="1069">
        <f t="shared" si="2"/>
        <v>0</v>
      </c>
      <c r="G93" s="1078"/>
      <c r="H93" s="1079"/>
      <c r="I93" s="1080"/>
      <c r="J93" s="1073">
        <f t="shared" si="3"/>
        <v>0</v>
      </c>
      <c r="K93" s="1063"/>
      <c r="L93" s="1063"/>
      <c r="M93" s="1063"/>
      <c r="N93" s="1063"/>
      <c r="O93" s="1063"/>
      <c r="P93" s="1063"/>
      <c r="Q93" s="1063"/>
    </row>
    <row r="94" spans="2:17" ht="15.75" customHeight="1">
      <c r="B94" s="959" t="s">
        <v>709</v>
      </c>
      <c r="C94" s="1078"/>
      <c r="D94" s="1079"/>
      <c r="E94" s="1080"/>
      <c r="F94" s="1069">
        <f t="shared" si="2"/>
        <v>0</v>
      </c>
      <c r="G94" s="1078"/>
      <c r="H94" s="1079"/>
      <c r="I94" s="1080"/>
      <c r="J94" s="1073">
        <f t="shared" si="3"/>
        <v>0</v>
      </c>
      <c r="K94" s="1063"/>
      <c r="L94" s="1063"/>
      <c r="M94" s="1063"/>
      <c r="N94" s="1063"/>
      <c r="O94" s="1063"/>
      <c r="P94" s="1063"/>
      <c r="Q94" s="1063"/>
    </row>
    <row r="95" spans="2:17" ht="15.75" customHeight="1">
      <c r="B95" s="959" t="s">
        <v>710</v>
      </c>
      <c r="C95" s="1078"/>
      <c r="D95" s="1079"/>
      <c r="E95" s="1080"/>
      <c r="F95" s="1069">
        <f t="shared" si="2"/>
        <v>0</v>
      </c>
      <c r="G95" s="1078"/>
      <c r="H95" s="1079"/>
      <c r="I95" s="1080"/>
      <c r="J95" s="1073">
        <f t="shared" si="3"/>
        <v>0</v>
      </c>
      <c r="K95" s="1063"/>
      <c r="L95" s="1063"/>
      <c r="M95" s="1063"/>
      <c r="N95" s="1063"/>
      <c r="O95" s="1063"/>
      <c r="P95" s="1063"/>
      <c r="Q95" s="1063"/>
    </row>
    <row r="96" spans="2:17" ht="15.75" customHeight="1">
      <c r="B96" s="959" t="s">
        <v>711</v>
      </c>
      <c r="C96" s="1078"/>
      <c r="D96" s="1079"/>
      <c r="E96" s="1080"/>
      <c r="F96" s="1069">
        <f t="shared" si="2"/>
        <v>0</v>
      </c>
      <c r="G96" s="1078"/>
      <c r="H96" s="1079"/>
      <c r="I96" s="1080"/>
      <c r="J96" s="1073">
        <f t="shared" si="3"/>
        <v>0</v>
      </c>
      <c r="K96" s="1063"/>
      <c r="L96" s="1063"/>
      <c r="M96" s="1063"/>
      <c r="N96" s="1063"/>
      <c r="O96" s="1063"/>
      <c r="P96" s="1063"/>
      <c r="Q96" s="1063"/>
    </row>
    <row r="97" spans="2:17" ht="15.75" customHeight="1">
      <c r="B97" s="959" t="s">
        <v>712</v>
      </c>
      <c r="C97" s="1078"/>
      <c r="D97" s="1079"/>
      <c r="E97" s="1080"/>
      <c r="F97" s="1069">
        <f t="shared" si="2"/>
        <v>0</v>
      </c>
      <c r="G97" s="1078"/>
      <c r="H97" s="1079"/>
      <c r="I97" s="1080"/>
      <c r="J97" s="1073">
        <f t="shared" si="3"/>
        <v>0</v>
      </c>
      <c r="K97" s="1063"/>
      <c r="L97" s="1063"/>
      <c r="M97" s="1063"/>
      <c r="N97" s="1063"/>
      <c r="O97" s="1063"/>
      <c r="P97" s="1063"/>
      <c r="Q97" s="1063"/>
    </row>
    <row r="98" spans="2:17" ht="15.75" customHeight="1">
      <c r="B98" s="959" t="s">
        <v>713</v>
      </c>
      <c r="C98" s="1078"/>
      <c r="D98" s="1079"/>
      <c r="E98" s="1080"/>
      <c r="F98" s="1069">
        <f t="shared" si="2"/>
        <v>0</v>
      </c>
      <c r="G98" s="1078"/>
      <c r="H98" s="1079"/>
      <c r="I98" s="1080"/>
      <c r="J98" s="1073">
        <f t="shared" si="3"/>
        <v>0</v>
      </c>
      <c r="K98" s="1063"/>
      <c r="L98" s="1063"/>
      <c r="M98" s="1063"/>
      <c r="N98" s="1063"/>
      <c r="O98" s="1063"/>
      <c r="P98" s="1063"/>
      <c r="Q98" s="1063"/>
    </row>
    <row r="99" spans="2:17" ht="15.75" customHeight="1">
      <c r="B99" s="959" t="s">
        <v>714</v>
      </c>
      <c r="C99" s="1078"/>
      <c r="D99" s="1079"/>
      <c r="E99" s="1080"/>
      <c r="F99" s="1069">
        <f t="shared" si="2"/>
        <v>0</v>
      </c>
      <c r="G99" s="1078"/>
      <c r="H99" s="1079"/>
      <c r="I99" s="1080"/>
      <c r="J99" s="1073">
        <f t="shared" si="3"/>
        <v>0</v>
      </c>
      <c r="K99" s="1063"/>
      <c r="L99" s="1063"/>
      <c r="M99" s="1063"/>
      <c r="N99" s="1063"/>
      <c r="O99" s="1063"/>
      <c r="P99" s="1063"/>
      <c r="Q99" s="1063"/>
    </row>
    <row r="100" spans="2:17" ht="15.75" customHeight="1">
      <c r="B100" s="959" t="s">
        <v>715</v>
      </c>
      <c r="C100" s="1078"/>
      <c r="D100" s="1079"/>
      <c r="E100" s="1080"/>
      <c r="F100" s="1069">
        <f t="shared" si="2"/>
        <v>0</v>
      </c>
      <c r="G100" s="1078"/>
      <c r="H100" s="1079"/>
      <c r="I100" s="1080"/>
      <c r="J100" s="1073">
        <f t="shared" si="3"/>
        <v>0</v>
      </c>
      <c r="K100" s="1063"/>
      <c r="L100" s="1063"/>
      <c r="M100" s="1063"/>
      <c r="N100" s="1063"/>
      <c r="O100" s="1063"/>
      <c r="P100" s="1063"/>
      <c r="Q100" s="1063"/>
    </row>
    <row r="101" spans="2:17" ht="15.75" customHeight="1">
      <c r="B101" s="959" t="s">
        <v>716</v>
      </c>
      <c r="C101" s="1078"/>
      <c r="D101" s="1079"/>
      <c r="E101" s="1080"/>
      <c r="F101" s="1069">
        <f t="shared" si="2"/>
        <v>0</v>
      </c>
      <c r="G101" s="1078"/>
      <c r="H101" s="1079"/>
      <c r="I101" s="1080"/>
      <c r="J101" s="1073">
        <f t="shared" si="3"/>
        <v>0</v>
      </c>
      <c r="K101" s="1063"/>
      <c r="L101" s="1063"/>
      <c r="M101" s="1063"/>
      <c r="N101" s="1063"/>
      <c r="O101" s="1063"/>
      <c r="P101" s="1063"/>
      <c r="Q101" s="1063"/>
    </row>
    <row r="102" spans="2:17" ht="15.75" customHeight="1">
      <c r="B102" s="959" t="s">
        <v>717</v>
      </c>
      <c r="C102" s="1078"/>
      <c r="D102" s="1079"/>
      <c r="E102" s="1080"/>
      <c r="F102" s="1069">
        <f t="shared" si="2"/>
        <v>0</v>
      </c>
      <c r="G102" s="1078"/>
      <c r="H102" s="1079"/>
      <c r="I102" s="1080"/>
      <c r="J102" s="1073">
        <f t="shared" si="3"/>
        <v>0</v>
      </c>
      <c r="K102" s="1063"/>
      <c r="L102" s="1063"/>
      <c r="M102" s="1063"/>
      <c r="N102" s="1063"/>
      <c r="O102" s="1063"/>
      <c r="P102" s="1063"/>
      <c r="Q102" s="1063"/>
    </row>
    <row r="103" spans="2:17" ht="15.75" customHeight="1">
      <c r="B103" s="959" t="s">
        <v>718</v>
      </c>
      <c r="C103" s="1078"/>
      <c r="D103" s="1079"/>
      <c r="E103" s="1080"/>
      <c r="F103" s="1069">
        <f t="shared" si="2"/>
        <v>0</v>
      </c>
      <c r="G103" s="1078"/>
      <c r="H103" s="1079"/>
      <c r="I103" s="1080"/>
      <c r="J103" s="1073">
        <f t="shared" si="3"/>
        <v>0</v>
      </c>
      <c r="K103" s="1063"/>
      <c r="L103" s="1063"/>
      <c r="M103" s="1063"/>
      <c r="N103" s="1063"/>
      <c r="O103" s="1063"/>
      <c r="P103" s="1063"/>
      <c r="Q103" s="1063"/>
    </row>
    <row r="104" spans="2:17" ht="15.75" customHeight="1">
      <c r="B104" s="959" t="s">
        <v>719</v>
      </c>
      <c r="C104" s="1078"/>
      <c r="D104" s="1079"/>
      <c r="E104" s="1080"/>
      <c r="F104" s="1069">
        <f t="shared" si="2"/>
        <v>0</v>
      </c>
      <c r="G104" s="1078"/>
      <c r="H104" s="1079"/>
      <c r="I104" s="1080"/>
      <c r="J104" s="1073">
        <f t="shared" si="3"/>
        <v>0</v>
      </c>
      <c r="K104" s="1063"/>
      <c r="L104" s="1063"/>
      <c r="M104" s="1063"/>
      <c r="N104" s="1063"/>
      <c r="O104" s="1063"/>
      <c r="P104" s="1063"/>
      <c r="Q104" s="1063"/>
    </row>
    <row r="105" spans="2:17" ht="15.75" customHeight="1">
      <c r="B105" s="959" t="s">
        <v>720</v>
      </c>
      <c r="C105" s="1078"/>
      <c r="D105" s="1079"/>
      <c r="E105" s="1080"/>
      <c r="F105" s="1069">
        <f t="shared" si="2"/>
        <v>0</v>
      </c>
      <c r="G105" s="1078"/>
      <c r="H105" s="1079"/>
      <c r="I105" s="1080"/>
      <c r="J105" s="1073">
        <f t="shared" si="3"/>
        <v>0</v>
      </c>
      <c r="K105" s="1063"/>
      <c r="L105" s="1063"/>
      <c r="M105" s="1063"/>
      <c r="N105" s="1063"/>
      <c r="O105" s="1063"/>
      <c r="P105" s="1063"/>
      <c r="Q105" s="1063"/>
    </row>
    <row r="106" spans="2:17" ht="15.75" customHeight="1">
      <c r="B106" s="959" t="s">
        <v>721</v>
      </c>
      <c r="C106" s="1078"/>
      <c r="D106" s="1079"/>
      <c r="E106" s="1080"/>
      <c r="F106" s="1069">
        <f t="shared" si="2"/>
        <v>0</v>
      </c>
      <c r="G106" s="1078"/>
      <c r="H106" s="1079"/>
      <c r="I106" s="1080"/>
      <c r="J106" s="1073">
        <f t="shared" si="3"/>
        <v>0</v>
      </c>
      <c r="K106" s="1063"/>
      <c r="L106" s="1063"/>
      <c r="M106" s="1063"/>
      <c r="N106" s="1063"/>
      <c r="O106" s="1063"/>
      <c r="P106" s="1063"/>
      <c r="Q106" s="1063"/>
    </row>
    <row r="107" spans="2:17" ht="15.75" customHeight="1">
      <c r="B107" s="959" t="s">
        <v>722</v>
      </c>
      <c r="C107" s="1078"/>
      <c r="D107" s="1079"/>
      <c r="E107" s="1080"/>
      <c r="F107" s="1069">
        <f t="shared" si="2"/>
        <v>0</v>
      </c>
      <c r="G107" s="1078"/>
      <c r="H107" s="1079"/>
      <c r="I107" s="1080"/>
      <c r="J107" s="1073">
        <f t="shared" si="3"/>
        <v>0</v>
      </c>
      <c r="K107" s="1063"/>
      <c r="L107" s="1063"/>
      <c r="M107" s="1063"/>
      <c r="N107" s="1063"/>
      <c r="O107" s="1063"/>
      <c r="P107" s="1063"/>
      <c r="Q107" s="1063"/>
    </row>
    <row r="108" spans="2:17" ht="15.75" customHeight="1">
      <c r="B108" s="959" t="s">
        <v>723</v>
      </c>
      <c r="C108" s="1078"/>
      <c r="D108" s="1079"/>
      <c r="E108" s="1080"/>
      <c r="F108" s="1069">
        <f t="shared" si="2"/>
        <v>0</v>
      </c>
      <c r="G108" s="1078"/>
      <c r="H108" s="1079"/>
      <c r="I108" s="1080"/>
      <c r="J108" s="1073">
        <f t="shared" si="3"/>
        <v>0</v>
      </c>
      <c r="K108" s="1063"/>
      <c r="L108" s="1063"/>
      <c r="M108" s="1063"/>
      <c r="N108" s="1063"/>
      <c r="O108" s="1063"/>
      <c r="P108" s="1063"/>
      <c r="Q108" s="1063"/>
    </row>
    <row r="109" spans="2:17" ht="15.75" customHeight="1">
      <c r="B109" s="959" t="s">
        <v>724</v>
      </c>
      <c r="C109" s="1078"/>
      <c r="D109" s="1079"/>
      <c r="E109" s="1080"/>
      <c r="F109" s="1069">
        <f t="shared" si="2"/>
        <v>0</v>
      </c>
      <c r="G109" s="1078"/>
      <c r="H109" s="1079"/>
      <c r="I109" s="1080"/>
      <c r="J109" s="1073">
        <f t="shared" si="3"/>
        <v>0</v>
      </c>
      <c r="K109" s="1063"/>
      <c r="L109" s="1063"/>
      <c r="M109" s="1063"/>
      <c r="N109" s="1063"/>
      <c r="O109" s="1063"/>
      <c r="P109" s="1063"/>
      <c r="Q109" s="1063"/>
    </row>
    <row r="110" spans="2:17" ht="15.75" customHeight="1">
      <c r="B110" s="959" t="s">
        <v>725</v>
      </c>
      <c r="C110" s="1078"/>
      <c r="D110" s="1079"/>
      <c r="E110" s="1080"/>
      <c r="F110" s="1069">
        <f t="shared" si="2"/>
        <v>0</v>
      </c>
      <c r="G110" s="1078"/>
      <c r="H110" s="1079"/>
      <c r="I110" s="1080"/>
      <c r="J110" s="1073">
        <f t="shared" si="3"/>
        <v>0</v>
      </c>
      <c r="K110" s="1063"/>
      <c r="L110" s="1063"/>
      <c r="M110" s="1063"/>
      <c r="N110" s="1063"/>
      <c r="O110" s="1063"/>
      <c r="P110" s="1063"/>
      <c r="Q110" s="1063"/>
    </row>
    <row r="111" spans="2:17" ht="15.75" customHeight="1">
      <c r="B111" s="959" t="s">
        <v>726</v>
      </c>
      <c r="C111" s="1078"/>
      <c r="D111" s="1079"/>
      <c r="E111" s="1080"/>
      <c r="F111" s="1069">
        <f t="shared" si="2"/>
        <v>0</v>
      </c>
      <c r="G111" s="1078"/>
      <c r="H111" s="1079"/>
      <c r="I111" s="1080"/>
      <c r="J111" s="1073">
        <f t="shared" si="3"/>
        <v>0</v>
      </c>
      <c r="K111" s="1063"/>
      <c r="L111" s="1063"/>
      <c r="M111" s="1063"/>
      <c r="N111" s="1063"/>
      <c r="O111" s="1063"/>
      <c r="P111" s="1063"/>
      <c r="Q111" s="1063"/>
    </row>
    <row r="112" spans="2:17" ht="15.75" customHeight="1">
      <c r="B112" s="959" t="s">
        <v>727</v>
      </c>
      <c r="C112" s="1078"/>
      <c r="D112" s="1079"/>
      <c r="E112" s="1080"/>
      <c r="F112" s="1069">
        <f t="shared" si="2"/>
        <v>0</v>
      </c>
      <c r="G112" s="1078"/>
      <c r="H112" s="1079"/>
      <c r="I112" s="1080"/>
      <c r="J112" s="1073">
        <f t="shared" si="3"/>
        <v>0</v>
      </c>
      <c r="K112" s="1063"/>
      <c r="L112" s="1063"/>
      <c r="M112" s="1063"/>
      <c r="N112" s="1063"/>
      <c r="O112" s="1063"/>
      <c r="P112" s="1063"/>
      <c r="Q112" s="1063"/>
    </row>
    <row r="113" spans="2:17" ht="15.75" customHeight="1">
      <c r="B113" s="959" t="s">
        <v>728</v>
      </c>
      <c r="C113" s="1078"/>
      <c r="D113" s="1079"/>
      <c r="E113" s="1080"/>
      <c r="F113" s="1069">
        <f t="shared" si="2"/>
        <v>0</v>
      </c>
      <c r="G113" s="1078"/>
      <c r="H113" s="1079"/>
      <c r="I113" s="1080"/>
      <c r="J113" s="1073">
        <f t="shared" si="3"/>
        <v>0</v>
      </c>
      <c r="K113" s="1063"/>
      <c r="L113" s="1063"/>
      <c r="M113" s="1063"/>
      <c r="N113" s="1063"/>
      <c r="O113" s="1063"/>
      <c r="P113" s="1063"/>
      <c r="Q113" s="1063"/>
    </row>
    <row r="114" spans="2:17" ht="15.75" customHeight="1">
      <c r="B114" s="959" t="s">
        <v>729</v>
      </c>
      <c r="C114" s="1078"/>
      <c r="D114" s="1079"/>
      <c r="E114" s="1080"/>
      <c r="F114" s="1069">
        <f t="shared" si="2"/>
        <v>0</v>
      </c>
      <c r="G114" s="1078"/>
      <c r="H114" s="1079"/>
      <c r="I114" s="1080"/>
      <c r="J114" s="1073">
        <f t="shared" si="3"/>
        <v>0</v>
      </c>
      <c r="K114" s="1063"/>
      <c r="L114" s="1063"/>
      <c r="M114" s="1063"/>
      <c r="N114" s="1063"/>
      <c r="O114" s="1063"/>
      <c r="P114" s="1063"/>
      <c r="Q114" s="1063"/>
    </row>
    <row r="115" spans="2:17" ht="15.75" customHeight="1">
      <c r="B115" s="959" t="s">
        <v>730</v>
      </c>
      <c r="C115" s="1078"/>
      <c r="D115" s="1079"/>
      <c r="E115" s="1080"/>
      <c r="F115" s="1069">
        <f t="shared" si="2"/>
        <v>0</v>
      </c>
      <c r="G115" s="1078"/>
      <c r="H115" s="1079"/>
      <c r="I115" s="1080"/>
      <c r="J115" s="1073">
        <f t="shared" si="3"/>
        <v>0</v>
      </c>
      <c r="K115" s="1063"/>
      <c r="L115" s="1063"/>
      <c r="M115" s="1063"/>
      <c r="N115" s="1063"/>
      <c r="O115" s="1063"/>
      <c r="P115" s="1063"/>
      <c r="Q115" s="1063"/>
    </row>
    <row r="116" spans="2:17" ht="15.75" customHeight="1">
      <c r="B116" s="959" t="s">
        <v>731</v>
      </c>
      <c r="C116" s="1078"/>
      <c r="D116" s="1079"/>
      <c r="E116" s="1080"/>
      <c r="F116" s="1069">
        <f t="shared" si="2"/>
        <v>0</v>
      </c>
      <c r="G116" s="1078"/>
      <c r="H116" s="1079"/>
      <c r="I116" s="1080"/>
      <c r="J116" s="1073">
        <f t="shared" si="3"/>
        <v>0</v>
      </c>
      <c r="K116" s="1063"/>
      <c r="L116" s="1063"/>
      <c r="M116" s="1063"/>
      <c r="N116" s="1063"/>
      <c r="O116" s="1063"/>
      <c r="P116" s="1063"/>
      <c r="Q116" s="1063"/>
    </row>
    <row r="117" spans="2:17" ht="15.75" customHeight="1">
      <c r="B117" s="959" t="s">
        <v>732</v>
      </c>
      <c r="C117" s="1078"/>
      <c r="D117" s="1079"/>
      <c r="E117" s="1080"/>
      <c r="F117" s="1069">
        <f t="shared" si="2"/>
        <v>0</v>
      </c>
      <c r="G117" s="1078"/>
      <c r="H117" s="1079"/>
      <c r="I117" s="1080"/>
      <c r="J117" s="1073">
        <f t="shared" si="3"/>
        <v>0</v>
      </c>
      <c r="K117" s="1063"/>
      <c r="L117" s="1063"/>
      <c r="M117" s="1063"/>
      <c r="N117" s="1063"/>
      <c r="O117" s="1063"/>
      <c r="P117" s="1063"/>
      <c r="Q117" s="1063"/>
    </row>
    <row r="118" spans="2:17" ht="15.75" customHeight="1">
      <c r="B118" s="959" t="s">
        <v>733</v>
      </c>
      <c r="C118" s="1078"/>
      <c r="D118" s="1079"/>
      <c r="E118" s="1080"/>
      <c r="F118" s="1069">
        <f t="shared" si="2"/>
        <v>0</v>
      </c>
      <c r="G118" s="1078"/>
      <c r="H118" s="1079"/>
      <c r="I118" s="1080"/>
      <c r="J118" s="1073">
        <f t="shared" si="3"/>
        <v>0</v>
      </c>
      <c r="K118" s="1063"/>
      <c r="L118" s="1063"/>
      <c r="M118" s="1063"/>
      <c r="N118" s="1063"/>
      <c r="O118" s="1063"/>
      <c r="P118" s="1063"/>
      <c r="Q118" s="1063"/>
    </row>
    <row r="119" spans="2:17" ht="15.75" customHeight="1">
      <c r="B119" s="959" t="s">
        <v>734</v>
      </c>
      <c r="C119" s="1078"/>
      <c r="D119" s="1079"/>
      <c r="E119" s="1080"/>
      <c r="F119" s="1069">
        <f t="shared" si="2"/>
        <v>0</v>
      </c>
      <c r="G119" s="1078"/>
      <c r="H119" s="1079"/>
      <c r="I119" s="1080"/>
      <c r="J119" s="1073">
        <f t="shared" si="3"/>
        <v>0</v>
      </c>
      <c r="K119" s="1063"/>
      <c r="L119" s="1063"/>
      <c r="M119" s="1063"/>
      <c r="N119" s="1063"/>
      <c r="O119" s="1063"/>
      <c r="P119" s="1063"/>
      <c r="Q119" s="1063"/>
    </row>
    <row r="120" spans="2:17" ht="15.75" customHeight="1">
      <c r="B120" s="959" t="s">
        <v>735</v>
      </c>
      <c r="C120" s="1078"/>
      <c r="D120" s="1079"/>
      <c r="E120" s="1080"/>
      <c r="F120" s="1069">
        <f t="shared" si="2"/>
        <v>0</v>
      </c>
      <c r="G120" s="1078"/>
      <c r="H120" s="1079"/>
      <c r="I120" s="1080"/>
      <c r="J120" s="1073">
        <f t="shared" si="3"/>
        <v>0</v>
      </c>
      <c r="K120" s="1063"/>
      <c r="L120" s="1063"/>
      <c r="M120" s="1063"/>
      <c r="N120" s="1063"/>
      <c r="O120" s="1063"/>
      <c r="P120" s="1063"/>
      <c r="Q120" s="1063"/>
    </row>
    <row r="121" spans="2:17" ht="15.75" customHeight="1">
      <c r="B121" s="959" t="s">
        <v>736</v>
      </c>
      <c r="C121" s="1078"/>
      <c r="D121" s="1079"/>
      <c r="E121" s="1080"/>
      <c r="F121" s="1069">
        <f t="shared" si="2"/>
        <v>0</v>
      </c>
      <c r="G121" s="1078"/>
      <c r="H121" s="1079"/>
      <c r="I121" s="1080"/>
      <c r="J121" s="1073">
        <f t="shared" si="3"/>
        <v>0</v>
      </c>
      <c r="K121" s="1063"/>
      <c r="L121" s="1063"/>
      <c r="M121" s="1063"/>
      <c r="N121" s="1063"/>
      <c r="O121" s="1063"/>
      <c r="P121" s="1063"/>
      <c r="Q121" s="1063"/>
    </row>
    <row r="122" spans="2:17" ht="15.75" customHeight="1">
      <c r="B122" s="959" t="s">
        <v>737</v>
      </c>
      <c r="C122" s="1078"/>
      <c r="D122" s="1079"/>
      <c r="E122" s="1080"/>
      <c r="F122" s="1069">
        <f t="shared" si="2"/>
        <v>0</v>
      </c>
      <c r="G122" s="1078"/>
      <c r="H122" s="1079"/>
      <c r="I122" s="1080"/>
      <c r="J122" s="1073">
        <f t="shared" si="3"/>
        <v>0</v>
      </c>
      <c r="K122" s="1063"/>
      <c r="L122" s="1063"/>
      <c r="M122" s="1063"/>
      <c r="N122" s="1063"/>
      <c r="O122" s="1063"/>
      <c r="P122" s="1063"/>
      <c r="Q122" s="1063"/>
    </row>
    <row r="123" spans="2:17" ht="15.75" customHeight="1">
      <c r="B123" s="959" t="s">
        <v>738</v>
      </c>
      <c r="C123" s="1078"/>
      <c r="D123" s="1079"/>
      <c r="E123" s="1080"/>
      <c r="F123" s="1069">
        <f t="shared" si="2"/>
        <v>0</v>
      </c>
      <c r="G123" s="1078"/>
      <c r="H123" s="1079"/>
      <c r="I123" s="1080"/>
      <c r="J123" s="1073">
        <f t="shared" si="3"/>
        <v>0</v>
      </c>
      <c r="K123" s="1063"/>
      <c r="L123" s="1063"/>
      <c r="M123" s="1063"/>
      <c r="N123" s="1063"/>
      <c r="O123" s="1063"/>
      <c r="P123" s="1063"/>
      <c r="Q123" s="1063"/>
    </row>
    <row r="124" spans="2:17" ht="15.75" customHeight="1">
      <c r="B124" s="959" t="s">
        <v>739</v>
      </c>
      <c r="C124" s="1078"/>
      <c r="D124" s="1079"/>
      <c r="E124" s="1080"/>
      <c r="F124" s="1069">
        <f t="shared" si="2"/>
        <v>0</v>
      </c>
      <c r="G124" s="1078"/>
      <c r="H124" s="1079"/>
      <c r="I124" s="1080"/>
      <c r="J124" s="1073">
        <f t="shared" si="3"/>
        <v>0</v>
      </c>
      <c r="K124" s="1063"/>
      <c r="L124" s="1063"/>
      <c r="M124" s="1063"/>
      <c r="N124" s="1063"/>
      <c r="O124" s="1063"/>
      <c r="P124" s="1063"/>
      <c r="Q124" s="1063"/>
    </row>
    <row r="125" spans="2:17" ht="15.75" customHeight="1">
      <c r="B125" s="959" t="s">
        <v>740</v>
      </c>
      <c r="C125" s="1078"/>
      <c r="D125" s="1079"/>
      <c r="E125" s="1080"/>
      <c r="F125" s="1069">
        <f t="shared" si="2"/>
        <v>0</v>
      </c>
      <c r="G125" s="1078"/>
      <c r="H125" s="1079"/>
      <c r="I125" s="1080"/>
      <c r="J125" s="1073">
        <f t="shared" si="3"/>
        <v>0</v>
      </c>
      <c r="K125" s="1063"/>
      <c r="L125" s="1063"/>
      <c r="M125" s="1063"/>
      <c r="N125" s="1063"/>
      <c r="O125" s="1063"/>
      <c r="P125" s="1063"/>
      <c r="Q125" s="1063"/>
    </row>
    <row r="126" spans="2:17" ht="15.75" customHeight="1">
      <c r="B126" s="959" t="s">
        <v>741</v>
      </c>
      <c r="C126" s="1078"/>
      <c r="D126" s="1079"/>
      <c r="E126" s="1080"/>
      <c r="F126" s="1069">
        <f t="shared" si="2"/>
        <v>0</v>
      </c>
      <c r="G126" s="1078"/>
      <c r="H126" s="1079"/>
      <c r="I126" s="1080"/>
      <c r="J126" s="1073">
        <f t="shared" si="3"/>
        <v>0</v>
      </c>
      <c r="K126" s="1063"/>
      <c r="L126" s="1063"/>
      <c r="M126" s="1063"/>
      <c r="N126" s="1063"/>
      <c r="O126" s="1063"/>
      <c r="P126" s="1063"/>
      <c r="Q126" s="1063"/>
    </row>
    <row r="127" spans="2:17" ht="15.75" customHeight="1">
      <c r="B127" s="959" t="s">
        <v>742</v>
      </c>
      <c r="C127" s="1078"/>
      <c r="D127" s="1079"/>
      <c r="E127" s="1080"/>
      <c r="F127" s="1069">
        <f t="shared" si="2"/>
        <v>0</v>
      </c>
      <c r="G127" s="1078"/>
      <c r="H127" s="1079"/>
      <c r="I127" s="1080"/>
      <c r="J127" s="1073">
        <f t="shared" si="3"/>
        <v>0</v>
      </c>
      <c r="K127" s="1063"/>
      <c r="L127" s="1063"/>
      <c r="M127" s="1063"/>
      <c r="N127" s="1063"/>
      <c r="O127" s="1063"/>
      <c r="P127" s="1063"/>
      <c r="Q127" s="1063"/>
    </row>
    <row r="128" spans="2:17" ht="15.75" customHeight="1">
      <c r="B128" s="959" t="s">
        <v>743</v>
      </c>
      <c r="C128" s="1078"/>
      <c r="D128" s="1079"/>
      <c r="E128" s="1080"/>
      <c r="F128" s="1069">
        <f t="shared" si="2"/>
        <v>0</v>
      </c>
      <c r="G128" s="1078"/>
      <c r="H128" s="1079"/>
      <c r="I128" s="1080"/>
      <c r="J128" s="1073">
        <f t="shared" si="3"/>
        <v>0</v>
      </c>
      <c r="K128" s="1063"/>
      <c r="L128" s="1063"/>
      <c r="M128" s="1063"/>
      <c r="N128" s="1063"/>
      <c r="O128" s="1063"/>
      <c r="P128" s="1063"/>
      <c r="Q128" s="1063"/>
    </row>
    <row r="129" spans="2:17" ht="15.75" customHeight="1">
      <c r="B129" s="959" t="s">
        <v>744</v>
      </c>
      <c r="C129" s="1078"/>
      <c r="D129" s="1079"/>
      <c r="E129" s="1080"/>
      <c r="F129" s="1069">
        <f t="shared" si="2"/>
        <v>0</v>
      </c>
      <c r="G129" s="1078"/>
      <c r="H129" s="1079"/>
      <c r="I129" s="1080"/>
      <c r="J129" s="1073">
        <f t="shared" si="3"/>
        <v>0</v>
      </c>
      <c r="K129" s="1063"/>
      <c r="L129" s="1063"/>
      <c r="M129" s="1063"/>
      <c r="N129" s="1063"/>
      <c r="O129" s="1063"/>
      <c r="P129" s="1063"/>
      <c r="Q129" s="1063"/>
    </row>
    <row r="130" spans="2:17" ht="15.75" customHeight="1">
      <c r="B130" s="959" t="s">
        <v>745</v>
      </c>
      <c r="C130" s="1078"/>
      <c r="D130" s="1079"/>
      <c r="E130" s="1080"/>
      <c r="F130" s="1069">
        <f t="shared" si="2"/>
        <v>0</v>
      </c>
      <c r="G130" s="1078"/>
      <c r="H130" s="1079"/>
      <c r="I130" s="1080"/>
      <c r="J130" s="1073">
        <f t="shared" si="3"/>
        <v>0</v>
      </c>
      <c r="K130" s="1063"/>
      <c r="L130" s="1063"/>
      <c r="M130" s="1063"/>
      <c r="N130" s="1063"/>
      <c r="O130" s="1063"/>
      <c r="P130" s="1063"/>
      <c r="Q130" s="1063"/>
    </row>
    <row r="131" spans="2:17" ht="15.75" customHeight="1">
      <c r="B131" s="959" t="s">
        <v>746</v>
      </c>
      <c r="C131" s="1078"/>
      <c r="D131" s="1079"/>
      <c r="E131" s="1080"/>
      <c r="F131" s="1069">
        <f t="shared" si="2"/>
        <v>0</v>
      </c>
      <c r="G131" s="1078"/>
      <c r="H131" s="1079"/>
      <c r="I131" s="1080"/>
      <c r="J131" s="1073">
        <f t="shared" si="3"/>
        <v>0</v>
      </c>
      <c r="K131" s="1063"/>
      <c r="L131" s="1063"/>
      <c r="M131" s="1063"/>
      <c r="N131" s="1063"/>
      <c r="O131" s="1063"/>
      <c r="P131" s="1063"/>
      <c r="Q131" s="1063"/>
    </row>
    <row r="132" spans="2:17" ht="15.75" customHeight="1">
      <c r="B132" s="959" t="s">
        <v>747</v>
      </c>
      <c r="C132" s="1078"/>
      <c r="D132" s="1079"/>
      <c r="E132" s="1080"/>
      <c r="F132" s="1069">
        <f t="shared" si="2"/>
        <v>0</v>
      </c>
      <c r="G132" s="1078"/>
      <c r="H132" s="1079"/>
      <c r="I132" s="1080"/>
      <c r="J132" s="1073">
        <f t="shared" si="3"/>
        <v>0</v>
      </c>
      <c r="K132" s="1063"/>
      <c r="L132" s="1063"/>
      <c r="M132" s="1063"/>
      <c r="N132" s="1063"/>
      <c r="O132" s="1063"/>
      <c r="P132" s="1063"/>
      <c r="Q132" s="1063"/>
    </row>
    <row r="133" spans="2:17" ht="15.75" customHeight="1">
      <c r="B133" s="959" t="s">
        <v>748</v>
      </c>
      <c r="C133" s="1078"/>
      <c r="D133" s="1079"/>
      <c r="E133" s="1080"/>
      <c r="F133" s="1069">
        <f t="shared" si="2"/>
        <v>0</v>
      </c>
      <c r="G133" s="1078"/>
      <c r="H133" s="1079"/>
      <c r="I133" s="1080"/>
      <c r="J133" s="1073">
        <f t="shared" si="3"/>
        <v>0</v>
      </c>
      <c r="K133" s="1063"/>
      <c r="L133" s="1063"/>
      <c r="M133" s="1063"/>
      <c r="N133" s="1063"/>
      <c r="O133" s="1063"/>
      <c r="P133" s="1063"/>
      <c r="Q133" s="1063"/>
    </row>
    <row r="134" spans="2:17" ht="15.75" customHeight="1">
      <c r="B134" s="959" t="s">
        <v>749</v>
      </c>
      <c r="C134" s="1078"/>
      <c r="D134" s="1079"/>
      <c r="E134" s="1080"/>
      <c r="F134" s="1069">
        <f t="shared" si="2"/>
        <v>0</v>
      </c>
      <c r="G134" s="1078"/>
      <c r="H134" s="1079"/>
      <c r="I134" s="1080"/>
      <c r="J134" s="1073">
        <f t="shared" si="3"/>
        <v>0</v>
      </c>
      <c r="K134" s="1063"/>
      <c r="L134" s="1063"/>
      <c r="M134" s="1063"/>
      <c r="N134" s="1063"/>
      <c r="O134" s="1063"/>
      <c r="P134" s="1063"/>
      <c r="Q134" s="1063"/>
    </row>
    <row r="135" spans="2:17" ht="15.75" customHeight="1">
      <c r="B135" s="959" t="s">
        <v>750</v>
      </c>
      <c r="C135" s="1078"/>
      <c r="D135" s="1079"/>
      <c r="E135" s="1080"/>
      <c r="F135" s="1069">
        <f t="shared" si="2"/>
        <v>0</v>
      </c>
      <c r="G135" s="1078"/>
      <c r="H135" s="1079"/>
      <c r="I135" s="1080"/>
      <c r="J135" s="1073">
        <f t="shared" si="3"/>
        <v>0</v>
      </c>
      <c r="K135" s="1063"/>
      <c r="L135" s="1063"/>
      <c r="M135" s="1063"/>
      <c r="N135" s="1063"/>
      <c r="O135" s="1063"/>
      <c r="P135" s="1063"/>
      <c r="Q135" s="1063"/>
    </row>
    <row r="136" spans="2:17" ht="15.75" customHeight="1">
      <c r="B136" s="959" t="s">
        <v>751</v>
      </c>
      <c r="C136" s="1078"/>
      <c r="D136" s="1079"/>
      <c r="E136" s="1080"/>
      <c r="F136" s="1069">
        <f t="shared" si="2"/>
        <v>0</v>
      </c>
      <c r="G136" s="1078"/>
      <c r="H136" s="1079"/>
      <c r="I136" s="1080"/>
      <c r="J136" s="1073">
        <f t="shared" si="3"/>
        <v>0</v>
      </c>
      <c r="K136" s="1063"/>
      <c r="L136" s="1063"/>
      <c r="M136" s="1063"/>
      <c r="N136" s="1063"/>
      <c r="O136" s="1063"/>
      <c r="P136" s="1063"/>
      <c r="Q136" s="1063"/>
    </row>
    <row r="137" spans="2:17" ht="15.75" customHeight="1">
      <c r="B137" s="959" t="s">
        <v>752</v>
      </c>
      <c r="C137" s="1078"/>
      <c r="D137" s="1079"/>
      <c r="E137" s="1080"/>
      <c r="F137" s="1069">
        <f t="shared" si="2"/>
        <v>0</v>
      </c>
      <c r="G137" s="1078"/>
      <c r="H137" s="1079"/>
      <c r="I137" s="1080"/>
      <c r="J137" s="1073">
        <f t="shared" si="3"/>
        <v>0</v>
      </c>
      <c r="K137" s="1063"/>
      <c r="L137" s="1063"/>
      <c r="M137" s="1063"/>
      <c r="N137" s="1063"/>
      <c r="O137" s="1063"/>
      <c r="P137" s="1063"/>
      <c r="Q137" s="1063"/>
    </row>
    <row r="138" spans="2:17" ht="15.75" customHeight="1">
      <c r="B138" s="959" t="s">
        <v>753</v>
      </c>
      <c r="C138" s="1078"/>
      <c r="D138" s="1079"/>
      <c r="E138" s="1080"/>
      <c r="F138" s="1069">
        <f t="shared" si="2"/>
        <v>0</v>
      </c>
      <c r="G138" s="1078"/>
      <c r="H138" s="1079"/>
      <c r="I138" s="1080"/>
      <c r="J138" s="1073">
        <f t="shared" si="3"/>
        <v>0</v>
      </c>
      <c r="K138" s="1063"/>
      <c r="L138" s="1063"/>
      <c r="M138" s="1063"/>
      <c r="N138" s="1063"/>
      <c r="O138" s="1063"/>
      <c r="P138" s="1063"/>
      <c r="Q138" s="1063"/>
    </row>
    <row r="139" spans="2:17" ht="15.75" customHeight="1">
      <c r="B139" s="959" t="s">
        <v>754</v>
      </c>
      <c r="C139" s="1078"/>
      <c r="D139" s="1079"/>
      <c r="E139" s="1080"/>
      <c r="F139" s="1069">
        <f t="shared" si="2"/>
        <v>0</v>
      </c>
      <c r="G139" s="1078"/>
      <c r="H139" s="1079"/>
      <c r="I139" s="1080"/>
      <c r="J139" s="1073">
        <f t="shared" si="3"/>
        <v>0</v>
      </c>
      <c r="K139" s="1063"/>
      <c r="L139" s="1063"/>
      <c r="M139" s="1063"/>
      <c r="N139" s="1063"/>
      <c r="O139" s="1063"/>
      <c r="P139" s="1063"/>
      <c r="Q139" s="1063"/>
    </row>
    <row r="140" spans="2:17" ht="15.75" customHeight="1">
      <c r="B140" s="959" t="s">
        <v>755</v>
      </c>
      <c r="C140" s="1078"/>
      <c r="D140" s="1079"/>
      <c r="E140" s="1080"/>
      <c r="F140" s="1069">
        <f t="shared" ref="F140:F203" si="4">SUM(C140:E140)</f>
        <v>0</v>
      </c>
      <c r="G140" s="1078"/>
      <c r="H140" s="1079"/>
      <c r="I140" s="1080"/>
      <c r="J140" s="1073">
        <f t="shared" ref="J140:J203" si="5">SUM(G140:I140)</f>
        <v>0</v>
      </c>
      <c r="K140" s="1063"/>
      <c r="L140" s="1063"/>
      <c r="M140" s="1063"/>
      <c r="N140" s="1063"/>
      <c r="O140" s="1063"/>
      <c r="P140" s="1063"/>
      <c r="Q140" s="1063"/>
    </row>
    <row r="141" spans="2:17" ht="15.75" customHeight="1">
      <c r="B141" s="959" t="s">
        <v>756</v>
      </c>
      <c r="C141" s="1078"/>
      <c r="D141" s="1079"/>
      <c r="E141" s="1080"/>
      <c r="F141" s="1069">
        <f t="shared" si="4"/>
        <v>0</v>
      </c>
      <c r="G141" s="1078"/>
      <c r="H141" s="1079"/>
      <c r="I141" s="1080"/>
      <c r="J141" s="1073">
        <f t="shared" si="5"/>
        <v>0</v>
      </c>
      <c r="K141" s="1063"/>
      <c r="L141" s="1063"/>
      <c r="M141" s="1063"/>
      <c r="N141" s="1063"/>
      <c r="O141" s="1063"/>
      <c r="P141" s="1063"/>
      <c r="Q141" s="1063"/>
    </row>
    <row r="142" spans="2:17" ht="15.75" customHeight="1">
      <c r="B142" s="959" t="s">
        <v>757</v>
      </c>
      <c r="C142" s="1078"/>
      <c r="D142" s="1079"/>
      <c r="E142" s="1080"/>
      <c r="F142" s="1069">
        <f t="shared" si="4"/>
        <v>0</v>
      </c>
      <c r="G142" s="1078"/>
      <c r="H142" s="1079"/>
      <c r="I142" s="1080"/>
      <c r="J142" s="1073">
        <f t="shared" si="5"/>
        <v>0</v>
      </c>
      <c r="K142" s="1063"/>
      <c r="L142" s="1063"/>
      <c r="M142" s="1063"/>
      <c r="N142" s="1063"/>
      <c r="O142" s="1063"/>
      <c r="P142" s="1063"/>
      <c r="Q142" s="1063"/>
    </row>
    <row r="143" spans="2:17" ht="15.75" customHeight="1">
      <c r="B143" s="959" t="s">
        <v>758</v>
      </c>
      <c r="C143" s="1078"/>
      <c r="D143" s="1079"/>
      <c r="E143" s="1080"/>
      <c r="F143" s="1069">
        <f t="shared" si="4"/>
        <v>0</v>
      </c>
      <c r="G143" s="1078"/>
      <c r="H143" s="1079"/>
      <c r="I143" s="1080"/>
      <c r="J143" s="1073">
        <f t="shared" si="5"/>
        <v>0</v>
      </c>
      <c r="K143" s="1063"/>
      <c r="L143" s="1063"/>
      <c r="M143" s="1063"/>
      <c r="N143" s="1063"/>
      <c r="O143" s="1063"/>
      <c r="P143" s="1063"/>
      <c r="Q143" s="1063"/>
    </row>
    <row r="144" spans="2:17" ht="15.75" customHeight="1">
      <c r="B144" s="959" t="s">
        <v>759</v>
      </c>
      <c r="C144" s="1078"/>
      <c r="D144" s="1079"/>
      <c r="E144" s="1080"/>
      <c r="F144" s="1069">
        <f t="shared" si="4"/>
        <v>0</v>
      </c>
      <c r="G144" s="1078"/>
      <c r="H144" s="1079"/>
      <c r="I144" s="1080"/>
      <c r="J144" s="1073">
        <f t="shared" si="5"/>
        <v>0</v>
      </c>
      <c r="K144" s="1063"/>
      <c r="L144" s="1063"/>
      <c r="M144" s="1063"/>
      <c r="N144" s="1063"/>
      <c r="O144" s="1063"/>
      <c r="P144" s="1063"/>
      <c r="Q144" s="1063"/>
    </row>
    <row r="145" spans="2:17" ht="15.75" customHeight="1">
      <c r="B145" s="959" t="s">
        <v>760</v>
      </c>
      <c r="C145" s="1078"/>
      <c r="D145" s="1079"/>
      <c r="E145" s="1080"/>
      <c r="F145" s="1069">
        <f t="shared" si="4"/>
        <v>0</v>
      </c>
      <c r="G145" s="1078"/>
      <c r="H145" s="1079"/>
      <c r="I145" s="1080"/>
      <c r="J145" s="1073">
        <f t="shared" si="5"/>
        <v>0</v>
      </c>
      <c r="K145" s="1063"/>
      <c r="L145" s="1063"/>
      <c r="M145" s="1063"/>
      <c r="N145" s="1063"/>
      <c r="O145" s="1063"/>
      <c r="P145" s="1063"/>
      <c r="Q145" s="1063"/>
    </row>
    <row r="146" spans="2:17" ht="15.75" customHeight="1">
      <c r="B146" s="959" t="s">
        <v>761</v>
      </c>
      <c r="C146" s="1078"/>
      <c r="D146" s="1079"/>
      <c r="E146" s="1080"/>
      <c r="F146" s="1069">
        <f t="shared" si="4"/>
        <v>0</v>
      </c>
      <c r="G146" s="1078"/>
      <c r="H146" s="1079"/>
      <c r="I146" s="1080"/>
      <c r="J146" s="1073">
        <f t="shared" si="5"/>
        <v>0</v>
      </c>
      <c r="K146" s="1063"/>
      <c r="L146" s="1063"/>
      <c r="M146" s="1063"/>
      <c r="N146" s="1063"/>
      <c r="O146" s="1063"/>
      <c r="P146" s="1063"/>
      <c r="Q146" s="1063"/>
    </row>
    <row r="147" spans="2:17" ht="15.75" customHeight="1">
      <c r="B147" s="959" t="s">
        <v>762</v>
      </c>
      <c r="C147" s="1078"/>
      <c r="D147" s="1079"/>
      <c r="E147" s="1080"/>
      <c r="F147" s="1069">
        <f t="shared" si="4"/>
        <v>0</v>
      </c>
      <c r="G147" s="1078"/>
      <c r="H147" s="1079"/>
      <c r="I147" s="1080"/>
      <c r="J147" s="1073">
        <f t="shared" si="5"/>
        <v>0</v>
      </c>
      <c r="K147" s="1063"/>
      <c r="L147" s="1063"/>
      <c r="M147" s="1063"/>
      <c r="N147" s="1063"/>
      <c r="O147" s="1063"/>
      <c r="P147" s="1063"/>
      <c r="Q147" s="1063"/>
    </row>
    <row r="148" spans="2:17" ht="15.75" customHeight="1">
      <c r="B148" s="959" t="s">
        <v>763</v>
      </c>
      <c r="C148" s="1078"/>
      <c r="D148" s="1079"/>
      <c r="E148" s="1080"/>
      <c r="F148" s="1069">
        <f t="shared" si="4"/>
        <v>0</v>
      </c>
      <c r="G148" s="1078"/>
      <c r="H148" s="1079"/>
      <c r="I148" s="1080"/>
      <c r="J148" s="1073">
        <f t="shared" si="5"/>
        <v>0</v>
      </c>
      <c r="K148" s="1063"/>
      <c r="L148" s="1063"/>
      <c r="M148" s="1063"/>
      <c r="N148" s="1063"/>
      <c r="O148" s="1063"/>
      <c r="P148" s="1063"/>
      <c r="Q148" s="1063"/>
    </row>
    <row r="149" spans="2:17" ht="15.75" customHeight="1">
      <c r="B149" s="959" t="s">
        <v>764</v>
      </c>
      <c r="C149" s="1078"/>
      <c r="D149" s="1079"/>
      <c r="E149" s="1080"/>
      <c r="F149" s="1069">
        <f t="shared" si="4"/>
        <v>0</v>
      </c>
      <c r="G149" s="1078"/>
      <c r="H149" s="1079"/>
      <c r="I149" s="1080"/>
      <c r="J149" s="1073">
        <f t="shared" si="5"/>
        <v>0</v>
      </c>
      <c r="K149" s="1063"/>
      <c r="L149" s="1063"/>
      <c r="M149" s="1063"/>
      <c r="N149" s="1063"/>
      <c r="O149" s="1063"/>
      <c r="P149" s="1063"/>
      <c r="Q149" s="1063"/>
    </row>
    <row r="150" spans="2:17" ht="15.75" customHeight="1">
      <c r="B150" s="959" t="s">
        <v>765</v>
      </c>
      <c r="C150" s="1078"/>
      <c r="D150" s="1079"/>
      <c r="E150" s="1080"/>
      <c r="F150" s="1069">
        <f t="shared" si="4"/>
        <v>0</v>
      </c>
      <c r="G150" s="1078"/>
      <c r="H150" s="1079"/>
      <c r="I150" s="1080"/>
      <c r="J150" s="1073">
        <f t="shared" si="5"/>
        <v>0</v>
      </c>
      <c r="K150" s="1063"/>
      <c r="L150" s="1063"/>
      <c r="M150" s="1063"/>
      <c r="N150" s="1063"/>
      <c r="O150" s="1063"/>
      <c r="P150" s="1063"/>
      <c r="Q150" s="1063"/>
    </row>
    <row r="151" spans="2:17" ht="15.75" customHeight="1">
      <c r="B151" s="959" t="s">
        <v>766</v>
      </c>
      <c r="C151" s="1078"/>
      <c r="D151" s="1079"/>
      <c r="E151" s="1080"/>
      <c r="F151" s="1069">
        <f t="shared" si="4"/>
        <v>0</v>
      </c>
      <c r="G151" s="1078"/>
      <c r="H151" s="1079"/>
      <c r="I151" s="1080"/>
      <c r="J151" s="1073">
        <f t="shared" si="5"/>
        <v>0</v>
      </c>
      <c r="K151" s="1063"/>
      <c r="L151" s="1063"/>
      <c r="M151" s="1063"/>
      <c r="N151" s="1063"/>
      <c r="O151" s="1063"/>
      <c r="P151" s="1063"/>
      <c r="Q151" s="1063"/>
    </row>
    <row r="152" spans="2:17" ht="15.75" customHeight="1">
      <c r="B152" s="959" t="s">
        <v>767</v>
      </c>
      <c r="C152" s="1078"/>
      <c r="D152" s="1079"/>
      <c r="E152" s="1080"/>
      <c r="F152" s="1069">
        <f t="shared" si="4"/>
        <v>0</v>
      </c>
      <c r="G152" s="1078"/>
      <c r="H152" s="1079"/>
      <c r="I152" s="1080"/>
      <c r="J152" s="1073">
        <f t="shared" si="5"/>
        <v>0</v>
      </c>
      <c r="K152" s="1063"/>
      <c r="L152" s="1063"/>
      <c r="M152" s="1063"/>
      <c r="N152" s="1063"/>
      <c r="O152" s="1063"/>
      <c r="P152" s="1063"/>
      <c r="Q152" s="1063"/>
    </row>
    <row r="153" spans="2:17" ht="15.75" customHeight="1">
      <c r="B153" s="959" t="s">
        <v>768</v>
      </c>
      <c r="C153" s="1078"/>
      <c r="D153" s="1079"/>
      <c r="E153" s="1080"/>
      <c r="F153" s="1069">
        <f t="shared" si="4"/>
        <v>0</v>
      </c>
      <c r="G153" s="1078"/>
      <c r="H153" s="1079"/>
      <c r="I153" s="1080"/>
      <c r="J153" s="1073">
        <f t="shared" si="5"/>
        <v>0</v>
      </c>
      <c r="K153" s="1063"/>
      <c r="L153" s="1063"/>
      <c r="M153" s="1063"/>
      <c r="N153" s="1063"/>
      <c r="O153" s="1063"/>
      <c r="P153" s="1063"/>
      <c r="Q153" s="1063"/>
    </row>
    <row r="154" spans="2:17" ht="15.75" customHeight="1">
      <c r="B154" s="959" t="s">
        <v>769</v>
      </c>
      <c r="C154" s="1078"/>
      <c r="D154" s="1079"/>
      <c r="E154" s="1080"/>
      <c r="F154" s="1069">
        <f t="shared" si="4"/>
        <v>0</v>
      </c>
      <c r="G154" s="1078"/>
      <c r="H154" s="1079"/>
      <c r="I154" s="1080"/>
      <c r="J154" s="1073">
        <f t="shared" si="5"/>
        <v>0</v>
      </c>
      <c r="K154" s="1063"/>
      <c r="L154" s="1063"/>
      <c r="M154" s="1063"/>
      <c r="N154" s="1063"/>
      <c r="O154" s="1063"/>
      <c r="P154" s="1063"/>
      <c r="Q154" s="1063"/>
    </row>
    <row r="155" spans="2:17" ht="15.75" customHeight="1">
      <c r="B155" s="959" t="s">
        <v>770</v>
      </c>
      <c r="C155" s="1078"/>
      <c r="D155" s="1079"/>
      <c r="E155" s="1080"/>
      <c r="F155" s="1069">
        <f t="shared" si="4"/>
        <v>0</v>
      </c>
      <c r="G155" s="1078"/>
      <c r="H155" s="1079"/>
      <c r="I155" s="1080"/>
      <c r="J155" s="1073">
        <f t="shared" si="5"/>
        <v>0</v>
      </c>
      <c r="K155" s="1063"/>
      <c r="L155" s="1063"/>
      <c r="M155" s="1063"/>
      <c r="N155" s="1063"/>
      <c r="O155" s="1063"/>
      <c r="P155" s="1063"/>
      <c r="Q155" s="1063"/>
    </row>
    <row r="156" spans="2:17" ht="15.75" customHeight="1">
      <c r="B156" s="959" t="s">
        <v>771</v>
      </c>
      <c r="C156" s="1078"/>
      <c r="D156" s="1079"/>
      <c r="E156" s="1080"/>
      <c r="F156" s="1069">
        <f t="shared" si="4"/>
        <v>0</v>
      </c>
      <c r="G156" s="1078"/>
      <c r="H156" s="1079"/>
      <c r="I156" s="1080"/>
      <c r="J156" s="1073">
        <f t="shared" si="5"/>
        <v>0</v>
      </c>
      <c r="K156" s="1063"/>
      <c r="L156" s="1063"/>
      <c r="M156" s="1063"/>
      <c r="N156" s="1063"/>
      <c r="O156" s="1063"/>
      <c r="P156" s="1063"/>
      <c r="Q156" s="1063"/>
    </row>
    <row r="157" spans="2:17" ht="15.75" customHeight="1">
      <c r="B157" s="959" t="s">
        <v>772</v>
      </c>
      <c r="C157" s="1078"/>
      <c r="D157" s="1079"/>
      <c r="E157" s="1080"/>
      <c r="F157" s="1069">
        <f t="shared" si="4"/>
        <v>0</v>
      </c>
      <c r="G157" s="1078"/>
      <c r="H157" s="1079"/>
      <c r="I157" s="1080"/>
      <c r="J157" s="1073">
        <f t="shared" si="5"/>
        <v>0</v>
      </c>
      <c r="K157" s="1063"/>
      <c r="L157" s="1063"/>
      <c r="M157" s="1063"/>
      <c r="N157" s="1063"/>
      <c r="O157" s="1063"/>
      <c r="P157" s="1063"/>
      <c r="Q157" s="1063"/>
    </row>
    <row r="158" spans="2:17" ht="15.75" customHeight="1">
      <c r="B158" s="959" t="s">
        <v>773</v>
      </c>
      <c r="C158" s="1078"/>
      <c r="D158" s="1079"/>
      <c r="E158" s="1080"/>
      <c r="F158" s="1069">
        <f t="shared" si="4"/>
        <v>0</v>
      </c>
      <c r="G158" s="1078"/>
      <c r="H158" s="1079"/>
      <c r="I158" s="1080"/>
      <c r="J158" s="1073">
        <f t="shared" si="5"/>
        <v>0</v>
      </c>
      <c r="K158" s="1063"/>
      <c r="L158" s="1063"/>
      <c r="M158" s="1063"/>
      <c r="N158" s="1063"/>
      <c r="O158" s="1063"/>
      <c r="P158" s="1063"/>
      <c r="Q158" s="1063"/>
    </row>
    <row r="159" spans="2:17" ht="15.75" customHeight="1">
      <c r="B159" s="959" t="s">
        <v>774</v>
      </c>
      <c r="C159" s="1078"/>
      <c r="D159" s="1079"/>
      <c r="E159" s="1080"/>
      <c r="F159" s="1069">
        <f t="shared" si="4"/>
        <v>0</v>
      </c>
      <c r="G159" s="1078"/>
      <c r="H159" s="1079"/>
      <c r="I159" s="1080"/>
      <c r="J159" s="1073">
        <f t="shared" si="5"/>
        <v>0</v>
      </c>
      <c r="K159" s="1063"/>
      <c r="L159" s="1063"/>
      <c r="M159" s="1063"/>
      <c r="N159" s="1063"/>
      <c r="O159" s="1063"/>
      <c r="P159" s="1063"/>
      <c r="Q159" s="1063"/>
    </row>
    <row r="160" spans="2:17" ht="15.75" customHeight="1">
      <c r="B160" s="959" t="s">
        <v>775</v>
      </c>
      <c r="C160" s="1078"/>
      <c r="D160" s="1079"/>
      <c r="E160" s="1080"/>
      <c r="F160" s="1069">
        <f t="shared" si="4"/>
        <v>0</v>
      </c>
      <c r="G160" s="1078"/>
      <c r="H160" s="1079"/>
      <c r="I160" s="1080"/>
      <c r="J160" s="1073">
        <f t="shared" si="5"/>
        <v>0</v>
      </c>
      <c r="K160" s="1063"/>
      <c r="L160" s="1063"/>
      <c r="M160" s="1063"/>
      <c r="N160" s="1063"/>
      <c r="O160" s="1063"/>
      <c r="P160" s="1063"/>
      <c r="Q160" s="1063"/>
    </row>
    <row r="161" spans="2:17" ht="15.75" customHeight="1">
      <c r="B161" s="959" t="s">
        <v>776</v>
      </c>
      <c r="C161" s="1078"/>
      <c r="D161" s="1079"/>
      <c r="E161" s="1080"/>
      <c r="F161" s="1069">
        <f t="shared" si="4"/>
        <v>0</v>
      </c>
      <c r="G161" s="1078"/>
      <c r="H161" s="1079"/>
      <c r="I161" s="1080"/>
      <c r="J161" s="1073">
        <f t="shared" si="5"/>
        <v>0</v>
      </c>
      <c r="K161" s="1063"/>
      <c r="L161" s="1063"/>
      <c r="M161" s="1063"/>
      <c r="N161" s="1063"/>
      <c r="O161" s="1063"/>
      <c r="P161" s="1063"/>
      <c r="Q161" s="1063"/>
    </row>
    <row r="162" spans="2:17" ht="15.75" customHeight="1">
      <c r="B162" s="959" t="s">
        <v>777</v>
      </c>
      <c r="C162" s="1078"/>
      <c r="D162" s="1079"/>
      <c r="E162" s="1080"/>
      <c r="F162" s="1069">
        <f t="shared" si="4"/>
        <v>0</v>
      </c>
      <c r="G162" s="1078"/>
      <c r="H162" s="1079"/>
      <c r="I162" s="1080"/>
      <c r="J162" s="1073">
        <f t="shared" si="5"/>
        <v>0</v>
      </c>
      <c r="K162" s="1063"/>
      <c r="L162" s="1063"/>
      <c r="M162" s="1063"/>
      <c r="N162" s="1063"/>
      <c r="O162" s="1063"/>
      <c r="P162" s="1063"/>
      <c r="Q162" s="1063"/>
    </row>
    <row r="163" spans="2:17" ht="15.75" customHeight="1">
      <c r="B163" s="959" t="s">
        <v>778</v>
      </c>
      <c r="C163" s="1078"/>
      <c r="D163" s="1079"/>
      <c r="E163" s="1080"/>
      <c r="F163" s="1069">
        <f t="shared" si="4"/>
        <v>0</v>
      </c>
      <c r="G163" s="1078"/>
      <c r="H163" s="1079"/>
      <c r="I163" s="1080"/>
      <c r="J163" s="1073">
        <f t="shared" si="5"/>
        <v>0</v>
      </c>
      <c r="K163" s="1063"/>
      <c r="L163" s="1063"/>
      <c r="M163" s="1063"/>
      <c r="N163" s="1063"/>
      <c r="O163" s="1063"/>
      <c r="P163" s="1063"/>
      <c r="Q163" s="1063"/>
    </row>
    <row r="164" spans="2:17" ht="15.75" customHeight="1">
      <c r="B164" s="959" t="s">
        <v>779</v>
      </c>
      <c r="C164" s="1078"/>
      <c r="D164" s="1079"/>
      <c r="E164" s="1080"/>
      <c r="F164" s="1069">
        <f t="shared" si="4"/>
        <v>0</v>
      </c>
      <c r="G164" s="1078"/>
      <c r="H164" s="1079"/>
      <c r="I164" s="1080"/>
      <c r="J164" s="1073">
        <f t="shared" si="5"/>
        <v>0</v>
      </c>
      <c r="K164" s="1063"/>
      <c r="L164" s="1063"/>
      <c r="M164" s="1063"/>
      <c r="N164" s="1063"/>
      <c r="O164" s="1063"/>
      <c r="P164" s="1063"/>
      <c r="Q164" s="1063"/>
    </row>
    <row r="165" spans="2:17" ht="15.75" customHeight="1">
      <c r="B165" s="959" t="s">
        <v>780</v>
      </c>
      <c r="C165" s="1078"/>
      <c r="D165" s="1079"/>
      <c r="E165" s="1080"/>
      <c r="F165" s="1069">
        <f t="shared" si="4"/>
        <v>0</v>
      </c>
      <c r="G165" s="1078"/>
      <c r="H165" s="1079"/>
      <c r="I165" s="1080"/>
      <c r="J165" s="1073">
        <f t="shared" si="5"/>
        <v>0</v>
      </c>
      <c r="K165" s="1063"/>
      <c r="L165" s="1063"/>
      <c r="M165" s="1063"/>
      <c r="N165" s="1063"/>
      <c r="O165" s="1063"/>
      <c r="P165" s="1063"/>
      <c r="Q165" s="1063"/>
    </row>
    <row r="166" spans="2:17" ht="15.75" customHeight="1">
      <c r="B166" s="959" t="s">
        <v>781</v>
      </c>
      <c r="C166" s="1078"/>
      <c r="D166" s="1079"/>
      <c r="E166" s="1080"/>
      <c r="F166" s="1069">
        <f t="shared" si="4"/>
        <v>0</v>
      </c>
      <c r="G166" s="1078"/>
      <c r="H166" s="1079"/>
      <c r="I166" s="1080"/>
      <c r="J166" s="1073">
        <f t="shared" si="5"/>
        <v>0</v>
      </c>
      <c r="K166" s="1063"/>
      <c r="L166" s="1063"/>
      <c r="M166" s="1063"/>
      <c r="N166" s="1063"/>
      <c r="O166" s="1063"/>
      <c r="P166" s="1063"/>
      <c r="Q166" s="1063"/>
    </row>
    <row r="167" spans="2:17" ht="15.75" customHeight="1">
      <c r="B167" s="959" t="s">
        <v>782</v>
      </c>
      <c r="C167" s="1078"/>
      <c r="D167" s="1079"/>
      <c r="E167" s="1080"/>
      <c r="F167" s="1069">
        <f t="shared" si="4"/>
        <v>0</v>
      </c>
      <c r="G167" s="1078"/>
      <c r="H167" s="1079"/>
      <c r="I167" s="1080"/>
      <c r="J167" s="1073">
        <f t="shared" si="5"/>
        <v>0</v>
      </c>
      <c r="K167" s="1063"/>
      <c r="L167" s="1063"/>
      <c r="M167" s="1063"/>
      <c r="N167" s="1063"/>
      <c r="O167" s="1063"/>
      <c r="P167" s="1063"/>
      <c r="Q167" s="1063"/>
    </row>
    <row r="168" spans="2:17" ht="15.75" customHeight="1">
      <c r="B168" s="959" t="s">
        <v>783</v>
      </c>
      <c r="C168" s="1078"/>
      <c r="D168" s="1079"/>
      <c r="E168" s="1080"/>
      <c r="F168" s="1069">
        <f t="shared" si="4"/>
        <v>0</v>
      </c>
      <c r="G168" s="1078"/>
      <c r="H168" s="1079"/>
      <c r="I168" s="1080"/>
      <c r="J168" s="1073">
        <f t="shared" si="5"/>
        <v>0</v>
      </c>
      <c r="K168" s="1063"/>
      <c r="L168" s="1063"/>
      <c r="M168" s="1063"/>
      <c r="N168" s="1063"/>
      <c r="O168" s="1063"/>
      <c r="P168" s="1063"/>
      <c r="Q168" s="1063"/>
    </row>
    <row r="169" spans="2:17" ht="15.75" customHeight="1">
      <c r="B169" s="959" t="s">
        <v>784</v>
      </c>
      <c r="C169" s="1078"/>
      <c r="D169" s="1079"/>
      <c r="E169" s="1080"/>
      <c r="F169" s="1069">
        <f t="shared" si="4"/>
        <v>0</v>
      </c>
      <c r="G169" s="1078"/>
      <c r="H169" s="1079"/>
      <c r="I169" s="1080"/>
      <c r="J169" s="1073">
        <f t="shared" si="5"/>
        <v>0</v>
      </c>
      <c r="K169" s="1063"/>
      <c r="L169" s="1063"/>
      <c r="M169" s="1063"/>
      <c r="N169" s="1063"/>
      <c r="O169" s="1063"/>
      <c r="P169" s="1063"/>
      <c r="Q169" s="1063"/>
    </row>
    <row r="170" spans="2:17" ht="15.75" customHeight="1">
      <c r="B170" s="959" t="s">
        <v>785</v>
      </c>
      <c r="C170" s="1078"/>
      <c r="D170" s="1079"/>
      <c r="E170" s="1080"/>
      <c r="F170" s="1069">
        <f t="shared" si="4"/>
        <v>0</v>
      </c>
      <c r="G170" s="1078"/>
      <c r="H170" s="1079"/>
      <c r="I170" s="1080"/>
      <c r="J170" s="1073">
        <f t="shared" si="5"/>
        <v>0</v>
      </c>
      <c r="K170" s="1063"/>
      <c r="L170" s="1063"/>
      <c r="M170" s="1063"/>
      <c r="N170" s="1063"/>
      <c r="O170" s="1063"/>
      <c r="P170" s="1063"/>
      <c r="Q170" s="1063"/>
    </row>
    <row r="171" spans="2:17" ht="15.75" customHeight="1">
      <c r="B171" s="959" t="s">
        <v>786</v>
      </c>
      <c r="C171" s="1078"/>
      <c r="D171" s="1079"/>
      <c r="E171" s="1080"/>
      <c r="F171" s="1069">
        <f t="shared" si="4"/>
        <v>0</v>
      </c>
      <c r="G171" s="1078"/>
      <c r="H171" s="1079"/>
      <c r="I171" s="1080"/>
      <c r="J171" s="1073">
        <f t="shared" si="5"/>
        <v>0</v>
      </c>
      <c r="K171" s="1063"/>
      <c r="L171" s="1063"/>
      <c r="M171" s="1063"/>
      <c r="N171" s="1063"/>
      <c r="O171" s="1063"/>
      <c r="P171" s="1063"/>
      <c r="Q171" s="1063"/>
    </row>
    <row r="172" spans="2:17" ht="15.75" customHeight="1">
      <c r="B172" s="959" t="s">
        <v>787</v>
      </c>
      <c r="C172" s="1078"/>
      <c r="D172" s="1079"/>
      <c r="E172" s="1080"/>
      <c r="F172" s="1069">
        <f t="shared" si="4"/>
        <v>0</v>
      </c>
      <c r="G172" s="1078"/>
      <c r="H172" s="1079"/>
      <c r="I172" s="1080"/>
      <c r="J172" s="1073">
        <f t="shared" si="5"/>
        <v>0</v>
      </c>
      <c r="K172" s="1063"/>
      <c r="L172" s="1063"/>
      <c r="M172" s="1063"/>
      <c r="N172" s="1063"/>
      <c r="O172" s="1063"/>
      <c r="P172" s="1063"/>
      <c r="Q172" s="1063"/>
    </row>
    <row r="173" spans="2:17" ht="15.75" customHeight="1">
      <c r="B173" s="959" t="s">
        <v>788</v>
      </c>
      <c r="C173" s="1078"/>
      <c r="D173" s="1079"/>
      <c r="E173" s="1080"/>
      <c r="F173" s="1069">
        <f t="shared" si="4"/>
        <v>0</v>
      </c>
      <c r="G173" s="1078"/>
      <c r="H173" s="1079"/>
      <c r="I173" s="1080"/>
      <c r="J173" s="1073">
        <f t="shared" si="5"/>
        <v>0</v>
      </c>
      <c r="K173" s="1063"/>
      <c r="L173" s="1063"/>
      <c r="M173" s="1063"/>
      <c r="N173" s="1063"/>
      <c r="O173" s="1063"/>
      <c r="P173" s="1063"/>
      <c r="Q173" s="1063"/>
    </row>
    <row r="174" spans="2:17" ht="15.75" customHeight="1">
      <c r="B174" s="959" t="s">
        <v>789</v>
      </c>
      <c r="C174" s="1078"/>
      <c r="D174" s="1079"/>
      <c r="E174" s="1080"/>
      <c r="F174" s="1069">
        <f t="shared" si="4"/>
        <v>0</v>
      </c>
      <c r="G174" s="1078"/>
      <c r="H174" s="1079"/>
      <c r="I174" s="1080"/>
      <c r="J174" s="1073">
        <f t="shared" si="5"/>
        <v>0</v>
      </c>
      <c r="K174" s="1063"/>
      <c r="L174" s="1063"/>
      <c r="M174" s="1063"/>
      <c r="N174" s="1063"/>
      <c r="O174" s="1063"/>
      <c r="P174" s="1063"/>
      <c r="Q174" s="1063"/>
    </row>
    <row r="175" spans="2:17" ht="15.75" customHeight="1">
      <c r="B175" s="959" t="s">
        <v>790</v>
      </c>
      <c r="C175" s="1078"/>
      <c r="D175" s="1079"/>
      <c r="E175" s="1080"/>
      <c r="F175" s="1069">
        <f t="shared" si="4"/>
        <v>0</v>
      </c>
      <c r="G175" s="1078"/>
      <c r="H175" s="1079"/>
      <c r="I175" s="1080"/>
      <c r="J175" s="1073">
        <f t="shared" si="5"/>
        <v>0</v>
      </c>
      <c r="K175" s="1063"/>
      <c r="L175" s="1063"/>
      <c r="M175" s="1063"/>
      <c r="N175" s="1063"/>
      <c r="O175" s="1063"/>
      <c r="P175" s="1063"/>
      <c r="Q175" s="1063"/>
    </row>
    <row r="176" spans="2:17" ht="15.75" customHeight="1">
      <c r="B176" s="959" t="s">
        <v>791</v>
      </c>
      <c r="C176" s="1078"/>
      <c r="D176" s="1079"/>
      <c r="E176" s="1080"/>
      <c r="F176" s="1069">
        <f t="shared" si="4"/>
        <v>0</v>
      </c>
      <c r="G176" s="1078"/>
      <c r="H176" s="1079"/>
      <c r="I176" s="1080"/>
      <c r="J176" s="1073">
        <f t="shared" si="5"/>
        <v>0</v>
      </c>
      <c r="K176" s="1063"/>
      <c r="L176" s="1063"/>
      <c r="M176" s="1063"/>
      <c r="N176" s="1063"/>
      <c r="O176" s="1063"/>
      <c r="P176" s="1063"/>
      <c r="Q176" s="1063"/>
    </row>
    <row r="177" spans="2:17" ht="15.75" customHeight="1">
      <c r="B177" s="959" t="s">
        <v>792</v>
      </c>
      <c r="C177" s="1078"/>
      <c r="D177" s="1079"/>
      <c r="E177" s="1080"/>
      <c r="F177" s="1069">
        <f t="shared" si="4"/>
        <v>0</v>
      </c>
      <c r="G177" s="1078"/>
      <c r="H177" s="1079"/>
      <c r="I177" s="1080"/>
      <c r="J177" s="1073">
        <f t="shared" si="5"/>
        <v>0</v>
      </c>
      <c r="K177" s="1063"/>
      <c r="L177" s="1063"/>
      <c r="M177" s="1063"/>
      <c r="N177" s="1063"/>
      <c r="O177" s="1063"/>
      <c r="P177" s="1063"/>
      <c r="Q177" s="1063"/>
    </row>
    <row r="178" spans="2:17" ht="15.75" customHeight="1">
      <c r="B178" s="959" t="s">
        <v>793</v>
      </c>
      <c r="C178" s="1078"/>
      <c r="D178" s="1079"/>
      <c r="E178" s="1080"/>
      <c r="F178" s="1069">
        <f t="shared" si="4"/>
        <v>0</v>
      </c>
      <c r="G178" s="1078"/>
      <c r="H178" s="1079"/>
      <c r="I178" s="1080"/>
      <c r="J178" s="1073">
        <f t="shared" si="5"/>
        <v>0</v>
      </c>
      <c r="K178" s="1063"/>
      <c r="L178" s="1063"/>
      <c r="M178" s="1063"/>
      <c r="N178" s="1063"/>
      <c r="O178" s="1063"/>
      <c r="P178" s="1063"/>
      <c r="Q178" s="1063"/>
    </row>
    <row r="179" spans="2:17" ht="15.75" customHeight="1">
      <c r="B179" s="959" t="s">
        <v>794</v>
      </c>
      <c r="C179" s="1078"/>
      <c r="D179" s="1079"/>
      <c r="E179" s="1080"/>
      <c r="F179" s="1069">
        <f t="shared" si="4"/>
        <v>0</v>
      </c>
      <c r="G179" s="1078"/>
      <c r="H179" s="1079"/>
      <c r="I179" s="1080"/>
      <c r="J179" s="1073">
        <f t="shared" si="5"/>
        <v>0</v>
      </c>
      <c r="K179" s="1063"/>
      <c r="L179" s="1063"/>
      <c r="M179" s="1063"/>
      <c r="N179" s="1063"/>
      <c r="O179" s="1063"/>
      <c r="P179" s="1063"/>
      <c r="Q179" s="1063"/>
    </row>
    <row r="180" spans="2:17" ht="15.75" customHeight="1">
      <c r="B180" s="959" t="s">
        <v>795</v>
      </c>
      <c r="C180" s="1078"/>
      <c r="D180" s="1079"/>
      <c r="E180" s="1080"/>
      <c r="F180" s="1069">
        <f t="shared" si="4"/>
        <v>0</v>
      </c>
      <c r="G180" s="1078"/>
      <c r="H180" s="1079"/>
      <c r="I180" s="1080"/>
      <c r="J180" s="1073">
        <f t="shared" si="5"/>
        <v>0</v>
      </c>
      <c r="K180" s="1063"/>
      <c r="L180" s="1063"/>
      <c r="M180" s="1063"/>
      <c r="N180" s="1063"/>
      <c r="O180" s="1063"/>
      <c r="P180" s="1063"/>
      <c r="Q180" s="1063"/>
    </row>
    <row r="181" spans="2:17" ht="15.75" customHeight="1">
      <c r="B181" s="959" t="s">
        <v>796</v>
      </c>
      <c r="C181" s="1078"/>
      <c r="D181" s="1079"/>
      <c r="E181" s="1080"/>
      <c r="F181" s="1069">
        <f t="shared" si="4"/>
        <v>0</v>
      </c>
      <c r="G181" s="1078"/>
      <c r="H181" s="1079"/>
      <c r="I181" s="1080"/>
      <c r="J181" s="1073">
        <f t="shared" si="5"/>
        <v>0</v>
      </c>
      <c r="K181" s="1063"/>
      <c r="L181" s="1063"/>
      <c r="M181" s="1063"/>
      <c r="N181" s="1063"/>
      <c r="O181" s="1063"/>
      <c r="P181" s="1063"/>
      <c r="Q181" s="1063"/>
    </row>
    <row r="182" spans="2:17" ht="15.75" customHeight="1">
      <c r="B182" s="959" t="s">
        <v>797</v>
      </c>
      <c r="C182" s="1078"/>
      <c r="D182" s="1079"/>
      <c r="E182" s="1080"/>
      <c r="F182" s="1069">
        <f t="shared" si="4"/>
        <v>0</v>
      </c>
      <c r="G182" s="1078"/>
      <c r="H182" s="1079"/>
      <c r="I182" s="1080"/>
      <c r="J182" s="1073">
        <f t="shared" si="5"/>
        <v>0</v>
      </c>
      <c r="K182" s="1063"/>
      <c r="L182" s="1063"/>
      <c r="M182" s="1063"/>
      <c r="N182" s="1063"/>
      <c r="O182" s="1063"/>
      <c r="P182" s="1063"/>
      <c r="Q182" s="1063"/>
    </row>
    <row r="183" spans="2:17" ht="15.75" customHeight="1">
      <c r="B183" s="959" t="s">
        <v>798</v>
      </c>
      <c r="C183" s="1078"/>
      <c r="D183" s="1079"/>
      <c r="E183" s="1080"/>
      <c r="F183" s="1069">
        <f t="shared" si="4"/>
        <v>0</v>
      </c>
      <c r="G183" s="1078"/>
      <c r="H183" s="1079"/>
      <c r="I183" s="1080"/>
      <c r="J183" s="1073">
        <f t="shared" si="5"/>
        <v>0</v>
      </c>
      <c r="K183" s="1063"/>
      <c r="L183" s="1063"/>
      <c r="M183" s="1063"/>
      <c r="N183" s="1063"/>
      <c r="O183" s="1063"/>
      <c r="P183" s="1063"/>
      <c r="Q183" s="1063"/>
    </row>
    <row r="184" spans="2:17" ht="15.75" customHeight="1">
      <c r="B184" s="959" t="s">
        <v>799</v>
      </c>
      <c r="C184" s="1078"/>
      <c r="D184" s="1079"/>
      <c r="E184" s="1080"/>
      <c r="F184" s="1069">
        <f t="shared" si="4"/>
        <v>0</v>
      </c>
      <c r="G184" s="1078"/>
      <c r="H184" s="1079"/>
      <c r="I184" s="1080"/>
      <c r="J184" s="1073">
        <f t="shared" si="5"/>
        <v>0</v>
      </c>
      <c r="K184" s="1063"/>
      <c r="L184" s="1063"/>
      <c r="M184" s="1063"/>
      <c r="N184" s="1063"/>
      <c r="O184" s="1063"/>
      <c r="P184" s="1063"/>
      <c r="Q184" s="1063"/>
    </row>
    <row r="185" spans="2:17" ht="15.75" customHeight="1">
      <c r="B185" s="959" t="s">
        <v>800</v>
      </c>
      <c r="C185" s="1078"/>
      <c r="D185" s="1079"/>
      <c r="E185" s="1080"/>
      <c r="F185" s="1069">
        <f t="shared" si="4"/>
        <v>0</v>
      </c>
      <c r="G185" s="1078"/>
      <c r="H185" s="1079"/>
      <c r="I185" s="1080"/>
      <c r="J185" s="1073">
        <f t="shared" si="5"/>
        <v>0</v>
      </c>
      <c r="K185" s="1063"/>
      <c r="L185" s="1063"/>
      <c r="M185" s="1063"/>
      <c r="N185" s="1063"/>
      <c r="O185" s="1063"/>
      <c r="P185" s="1063"/>
      <c r="Q185" s="1063"/>
    </row>
    <row r="186" spans="2:17" ht="15.75" customHeight="1">
      <c r="B186" s="959" t="s">
        <v>801</v>
      </c>
      <c r="C186" s="1078"/>
      <c r="D186" s="1079"/>
      <c r="E186" s="1080"/>
      <c r="F186" s="1069">
        <f t="shared" si="4"/>
        <v>0</v>
      </c>
      <c r="G186" s="1078"/>
      <c r="H186" s="1079"/>
      <c r="I186" s="1080"/>
      <c r="J186" s="1073">
        <f t="shared" si="5"/>
        <v>0</v>
      </c>
      <c r="K186" s="1063"/>
      <c r="L186" s="1063"/>
      <c r="M186" s="1063"/>
      <c r="N186" s="1063"/>
      <c r="O186" s="1063"/>
      <c r="P186" s="1063"/>
      <c r="Q186" s="1063"/>
    </row>
    <row r="187" spans="2:17" ht="15.75" customHeight="1">
      <c r="B187" s="959" t="s">
        <v>802</v>
      </c>
      <c r="C187" s="1078"/>
      <c r="D187" s="1079"/>
      <c r="E187" s="1080"/>
      <c r="F187" s="1069">
        <f t="shared" si="4"/>
        <v>0</v>
      </c>
      <c r="G187" s="1078"/>
      <c r="H187" s="1079"/>
      <c r="I187" s="1080"/>
      <c r="J187" s="1073">
        <f t="shared" si="5"/>
        <v>0</v>
      </c>
      <c r="K187" s="1063"/>
      <c r="L187" s="1063"/>
      <c r="M187" s="1063"/>
      <c r="N187" s="1063"/>
      <c r="O187" s="1063"/>
      <c r="P187" s="1063"/>
      <c r="Q187" s="1063"/>
    </row>
    <row r="188" spans="2:17" ht="15.75" customHeight="1">
      <c r="B188" s="959" t="s">
        <v>803</v>
      </c>
      <c r="C188" s="1078"/>
      <c r="D188" s="1079"/>
      <c r="E188" s="1080"/>
      <c r="F188" s="1069">
        <f t="shared" si="4"/>
        <v>0</v>
      </c>
      <c r="G188" s="1078"/>
      <c r="H188" s="1079"/>
      <c r="I188" s="1080"/>
      <c r="J188" s="1073">
        <f t="shared" si="5"/>
        <v>0</v>
      </c>
      <c r="K188" s="1063"/>
      <c r="L188" s="1063"/>
      <c r="M188" s="1063"/>
      <c r="N188" s="1063"/>
      <c r="O188" s="1063"/>
      <c r="P188" s="1063"/>
      <c r="Q188" s="1063"/>
    </row>
    <row r="189" spans="2:17" ht="15.75" customHeight="1">
      <c r="B189" s="959" t="s">
        <v>804</v>
      </c>
      <c r="C189" s="1078"/>
      <c r="D189" s="1079"/>
      <c r="E189" s="1080"/>
      <c r="F189" s="1069">
        <f t="shared" si="4"/>
        <v>0</v>
      </c>
      <c r="G189" s="1078"/>
      <c r="H189" s="1079"/>
      <c r="I189" s="1080"/>
      <c r="J189" s="1073">
        <f t="shared" si="5"/>
        <v>0</v>
      </c>
      <c r="K189" s="1063"/>
      <c r="L189" s="1063"/>
      <c r="M189" s="1063"/>
      <c r="N189" s="1063"/>
      <c r="O189" s="1063"/>
      <c r="P189" s="1063"/>
      <c r="Q189" s="1063"/>
    </row>
    <row r="190" spans="2:17" ht="15.75" customHeight="1">
      <c r="B190" s="959" t="s">
        <v>805</v>
      </c>
      <c r="C190" s="1078"/>
      <c r="D190" s="1079"/>
      <c r="E190" s="1080"/>
      <c r="F190" s="1069">
        <f t="shared" si="4"/>
        <v>0</v>
      </c>
      <c r="G190" s="1078"/>
      <c r="H190" s="1079"/>
      <c r="I190" s="1080"/>
      <c r="J190" s="1073">
        <f t="shared" si="5"/>
        <v>0</v>
      </c>
      <c r="K190" s="1063"/>
      <c r="L190" s="1063"/>
      <c r="M190" s="1063"/>
      <c r="N190" s="1063"/>
      <c r="O190" s="1063"/>
      <c r="P190" s="1063"/>
      <c r="Q190" s="1063"/>
    </row>
    <row r="191" spans="2:17" ht="15.75" customHeight="1">
      <c r="B191" s="959" t="s">
        <v>806</v>
      </c>
      <c r="C191" s="1078"/>
      <c r="D191" s="1079"/>
      <c r="E191" s="1080"/>
      <c r="F191" s="1069">
        <f t="shared" si="4"/>
        <v>0</v>
      </c>
      <c r="G191" s="1078"/>
      <c r="H191" s="1079"/>
      <c r="I191" s="1080"/>
      <c r="J191" s="1073">
        <f t="shared" si="5"/>
        <v>0</v>
      </c>
      <c r="K191" s="1063"/>
      <c r="L191" s="1063"/>
      <c r="M191" s="1063"/>
      <c r="N191" s="1063"/>
      <c r="O191" s="1063"/>
      <c r="P191" s="1063"/>
      <c r="Q191" s="1063"/>
    </row>
    <row r="192" spans="2:17" ht="15.75" customHeight="1">
      <c r="B192" s="959" t="s">
        <v>807</v>
      </c>
      <c r="C192" s="1078"/>
      <c r="D192" s="1079"/>
      <c r="E192" s="1080"/>
      <c r="F192" s="1069">
        <f t="shared" si="4"/>
        <v>0</v>
      </c>
      <c r="G192" s="1078"/>
      <c r="H192" s="1079"/>
      <c r="I192" s="1080"/>
      <c r="J192" s="1073">
        <f t="shared" si="5"/>
        <v>0</v>
      </c>
      <c r="K192" s="1063"/>
      <c r="L192" s="1063"/>
      <c r="M192" s="1063"/>
      <c r="N192" s="1063"/>
      <c r="O192" s="1063"/>
      <c r="P192" s="1063"/>
      <c r="Q192" s="1063"/>
    </row>
    <row r="193" spans="2:17" ht="15.75" customHeight="1">
      <c r="B193" s="959" t="s">
        <v>808</v>
      </c>
      <c r="C193" s="1078"/>
      <c r="D193" s="1079"/>
      <c r="E193" s="1080"/>
      <c r="F193" s="1069">
        <f t="shared" si="4"/>
        <v>0</v>
      </c>
      <c r="G193" s="1078"/>
      <c r="H193" s="1079"/>
      <c r="I193" s="1080"/>
      <c r="J193" s="1073">
        <f t="shared" si="5"/>
        <v>0</v>
      </c>
      <c r="K193" s="1063"/>
      <c r="L193" s="1063"/>
      <c r="M193" s="1063"/>
      <c r="N193" s="1063"/>
      <c r="O193" s="1063"/>
      <c r="P193" s="1063"/>
      <c r="Q193" s="1063"/>
    </row>
    <row r="194" spans="2:17" ht="15.75" customHeight="1">
      <c r="B194" s="959" t="s">
        <v>809</v>
      </c>
      <c r="C194" s="1078"/>
      <c r="D194" s="1079"/>
      <c r="E194" s="1080"/>
      <c r="F194" s="1069">
        <f t="shared" si="4"/>
        <v>0</v>
      </c>
      <c r="G194" s="1078"/>
      <c r="H194" s="1079"/>
      <c r="I194" s="1080"/>
      <c r="J194" s="1073">
        <f t="shared" si="5"/>
        <v>0</v>
      </c>
      <c r="K194" s="1063"/>
      <c r="L194" s="1063"/>
      <c r="M194" s="1063"/>
      <c r="N194" s="1063"/>
      <c r="O194" s="1063"/>
      <c r="P194" s="1063"/>
      <c r="Q194" s="1063"/>
    </row>
    <row r="195" spans="2:17" ht="15.75" customHeight="1">
      <c r="B195" s="959" t="s">
        <v>810</v>
      </c>
      <c r="C195" s="1078"/>
      <c r="D195" s="1079"/>
      <c r="E195" s="1080"/>
      <c r="F195" s="1069">
        <f t="shared" si="4"/>
        <v>0</v>
      </c>
      <c r="G195" s="1078"/>
      <c r="H195" s="1079"/>
      <c r="I195" s="1080"/>
      <c r="J195" s="1073">
        <f t="shared" si="5"/>
        <v>0</v>
      </c>
      <c r="K195" s="1063"/>
      <c r="L195" s="1063"/>
      <c r="M195" s="1063"/>
      <c r="N195" s="1063"/>
      <c r="O195" s="1063"/>
      <c r="P195" s="1063"/>
      <c r="Q195" s="1063"/>
    </row>
    <row r="196" spans="2:17" ht="15.75" customHeight="1">
      <c r="B196" s="959" t="s">
        <v>811</v>
      </c>
      <c r="C196" s="1078"/>
      <c r="D196" s="1079"/>
      <c r="E196" s="1080"/>
      <c r="F196" s="1069">
        <f t="shared" si="4"/>
        <v>0</v>
      </c>
      <c r="G196" s="1078"/>
      <c r="H196" s="1079"/>
      <c r="I196" s="1080"/>
      <c r="J196" s="1073">
        <f t="shared" si="5"/>
        <v>0</v>
      </c>
      <c r="K196" s="1063"/>
      <c r="L196" s="1063"/>
      <c r="M196" s="1063"/>
      <c r="N196" s="1063"/>
      <c r="O196" s="1063"/>
      <c r="P196" s="1063"/>
      <c r="Q196" s="1063"/>
    </row>
    <row r="197" spans="2:17" ht="15.75" customHeight="1">
      <c r="B197" s="959" t="s">
        <v>812</v>
      </c>
      <c r="C197" s="1078"/>
      <c r="D197" s="1079"/>
      <c r="E197" s="1080"/>
      <c r="F197" s="1069">
        <f t="shared" si="4"/>
        <v>0</v>
      </c>
      <c r="G197" s="1078"/>
      <c r="H197" s="1079"/>
      <c r="I197" s="1080"/>
      <c r="J197" s="1073">
        <f t="shared" si="5"/>
        <v>0</v>
      </c>
      <c r="K197" s="1063"/>
      <c r="L197" s="1063"/>
      <c r="M197" s="1063"/>
      <c r="N197" s="1063"/>
      <c r="O197" s="1063"/>
      <c r="P197" s="1063"/>
      <c r="Q197" s="1063"/>
    </row>
    <row r="198" spans="2:17" ht="15.75" customHeight="1">
      <c r="B198" s="959" t="s">
        <v>813</v>
      </c>
      <c r="C198" s="1078"/>
      <c r="D198" s="1079"/>
      <c r="E198" s="1080"/>
      <c r="F198" s="1069">
        <f t="shared" si="4"/>
        <v>0</v>
      </c>
      <c r="G198" s="1078"/>
      <c r="H198" s="1079"/>
      <c r="I198" s="1080"/>
      <c r="J198" s="1073">
        <f t="shared" si="5"/>
        <v>0</v>
      </c>
      <c r="K198" s="1063"/>
      <c r="L198" s="1063"/>
      <c r="M198" s="1063"/>
      <c r="N198" s="1063"/>
      <c r="O198" s="1063"/>
      <c r="P198" s="1063"/>
      <c r="Q198" s="1063"/>
    </row>
    <row r="199" spans="2:17" ht="15.75" customHeight="1">
      <c r="B199" s="959" t="s">
        <v>814</v>
      </c>
      <c r="C199" s="1078"/>
      <c r="D199" s="1079"/>
      <c r="E199" s="1080"/>
      <c r="F199" s="1069">
        <f t="shared" si="4"/>
        <v>0</v>
      </c>
      <c r="G199" s="1078"/>
      <c r="H199" s="1079"/>
      <c r="I199" s="1080"/>
      <c r="J199" s="1073">
        <f t="shared" si="5"/>
        <v>0</v>
      </c>
      <c r="K199" s="1063"/>
      <c r="L199" s="1063"/>
      <c r="M199" s="1063"/>
      <c r="N199" s="1063"/>
      <c r="O199" s="1063"/>
      <c r="P199" s="1063"/>
      <c r="Q199" s="1063"/>
    </row>
    <row r="200" spans="2:17" ht="15.75" customHeight="1">
      <c r="B200" s="959" t="s">
        <v>815</v>
      </c>
      <c r="C200" s="1078"/>
      <c r="D200" s="1079"/>
      <c r="E200" s="1080"/>
      <c r="F200" s="1069">
        <f t="shared" si="4"/>
        <v>0</v>
      </c>
      <c r="G200" s="1078"/>
      <c r="H200" s="1079"/>
      <c r="I200" s="1080"/>
      <c r="J200" s="1073">
        <f t="shared" si="5"/>
        <v>0</v>
      </c>
      <c r="K200" s="1063"/>
      <c r="L200" s="1063"/>
      <c r="M200" s="1063"/>
      <c r="N200" s="1063"/>
      <c r="O200" s="1063"/>
      <c r="P200" s="1063"/>
      <c r="Q200" s="1063"/>
    </row>
    <row r="201" spans="2:17" ht="15.75" customHeight="1">
      <c r="B201" s="959" t="s">
        <v>816</v>
      </c>
      <c r="C201" s="1078"/>
      <c r="D201" s="1079"/>
      <c r="E201" s="1080"/>
      <c r="F201" s="1069">
        <f t="shared" si="4"/>
        <v>0</v>
      </c>
      <c r="G201" s="1078"/>
      <c r="H201" s="1079"/>
      <c r="I201" s="1080"/>
      <c r="J201" s="1073">
        <f t="shared" si="5"/>
        <v>0</v>
      </c>
      <c r="K201" s="1063"/>
      <c r="L201" s="1063"/>
      <c r="M201" s="1063"/>
      <c r="N201" s="1063"/>
      <c r="O201" s="1063"/>
      <c r="P201" s="1063"/>
      <c r="Q201" s="1063"/>
    </row>
    <row r="202" spans="2:17" ht="15.75" customHeight="1">
      <c r="B202" s="959" t="s">
        <v>817</v>
      </c>
      <c r="C202" s="1078"/>
      <c r="D202" s="1079"/>
      <c r="E202" s="1080"/>
      <c r="F202" s="1069">
        <f t="shared" si="4"/>
        <v>0</v>
      </c>
      <c r="G202" s="1078"/>
      <c r="H202" s="1079"/>
      <c r="I202" s="1080"/>
      <c r="J202" s="1073">
        <f t="shared" si="5"/>
        <v>0</v>
      </c>
      <c r="K202" s="1063"/>
      <c r="L202" s="1063"/>
      <c r="M202" s="1063"/>
      <c r="N202" s="1063"/>
      <c r="O202" s="1063"/>
      <c r="P202" s="1063"/>
      <c r="Q202" s="1063"/>
    </row>
    <row r="203" spans="2:17" ht="15.75" customHeight="1">
      <c r="B203" s="959" t="s">
        <v>818</v>
      </c>
      <c r="C203" s="1078"/>
      <c r="D203" s="1079"/>
      <c r="E203" s="1080"/>
      <c r="F203" s="1069">
        <f t="shared" si="4"/>
        <v>0</v>
      </c>
      <c r="G203" s="1078"/>
      <c r="H203" s="1079"/>
      <c r="I203" s="1080"/>
      <c r="J203" s="1073">
        <f t="shared" si="5"/>
        <v>0</v>
      </c>
      <c r="K203" s="1063"/>
      <c r="L203" s="1063"/>
      <c r="M203" s="1063"/>
      <c r="N203" s="1063"/>
      <c r="O203" s="1063"/>
      <c r="P203" s="1063"/>
      <c r="Q203" s="1063"/>
    </row>
    <row r="204" spans="2:17" ht="15.75" customHeight="1">
      <c r="B204" s="959" t="s">
        <v>819</v>
      </c>
      <c r="C204" s="1078"/>
      <c r="D204" s="1079"/>
      <c r="E204" s="1080"/>
      <c r="F204" s="1069">
        <f t="shared" ref="F204:F267" si="6">SUM(C204:E204)</f>
        <v>0</v>
      </c>
      <c r="G204" s="1078"/>
      <c r="H204" s="1079"/>
      <c r="I204" s="1080"/>
      <c r="J204" s="1073">
        <f t="shared" ref="J204:J267" si="7">SUM(G204:I204)</f>
        <v>0</v>
      </c>
      <c r="K204" s="1063"/>
      <c r="L204" s="1063"/>
      <c r="M204" s="1063"/>
      <c r="N204" s="1063"/>
      <c r="O204" s="1063"/>
      <c r="P204" s="1063"/>
      <c r="Q204" s="1063"/>
    </row>
    <row r="205" spans="2:17" ht="15.75" customHeight="1">
      <c r="B205" s="959" t="s">
        <v>820</v>
      </c>
      <c r="C205" s="1078"/>
      <c r="D205" s="1079"/>
      <c r="E205" s="1080"/>
      <c r="F205" s="1069">
        <f t="shared" si="6"/>
        <v>0</v>
      </c>
      <c r="G205" s="1078"/>
      <c r="H205" s="1079"/>
      <c r="I205" s="1080"/>
      <c r="J205" s="1073">
        <f t="shared" si="7"/>
        <v>0</v>
      </c>
      <c r="K205" s="1063"/>
      <c r="L205" s="1063"/>
      <c r="M205" s="1063"/>
      <c r="N205" s="1063"/>
      <c r="O205" s="1063"/>
      <c r="P205" s="1063"/>
      <c r="Q205" s="1063"/>
    </row>
    <row r="206" spans="2:17" ht="15.75" customHeight="1">
      <c r="B206" s="959" t="s">
        <v>821</v>
      </c>
      <c r="C206" s="1078"/>
      <c r="D206" s="1079"/>
      <c r="E206" s="1080"/>
      <c r="F206" s="1069">
        <f t="shared" si="6"/>
        <v>0</v>
      </c>
      <c r="G206" s="1078"/>
      <c r="H206" s="1079"/>
      <c r="I206" s="1080"/>
      <c r="J206" s="1073">
        <f t="shared" si="7"/>
        <v>0</v>
      </c>
      <c r="K206" s="1063"/>
      <c r="L206" s="1063"/>
      <c r="M206" s="1063"/>
      <c r="N206" s="1063"/>
      <c r="O206" s="1063"/>
      <c r="P206" s="1063"/>
      <c r="Q206" s="1063"/>
    </row>
    <row r="207" spans="2:17" ht="15.75" customHeight="1">
      <c r="B207" s="959" t="s">
        <v>822</v>
      </c>
      <c r="C207" s="1078"/>
      <c r="D207" s="1079"/>
      <c r="E207" s="1080"/>
      <c r="F207" s="1069">
        <f t="shared" si="6"/>
        <v>0</v>
      </c>
      <c r="G207" s="1078"/>
      <c r="H207" s="1079"/>
      <c r="I207" s="1080"/>
      <c r="J207" s="1073">
        <f t="shared" si="7"/>
        <v>0</v>
      </c>
      <c r="K207" s="1063"/>
      <c r="L207" s="1063"/>
      <c r="M207" s="1063"/>
      <c r="N207" s="1063"/>
      <c r="O207" s="1063"/>
      <c r="P207" s="1063"/>
      <c r="Q207" s="1063"/>
    </row>
    <row r="208" spans="2:17" ht="15.75" customHeight="1">
      <c r="B208" s="959" t="s">
        <v>823</v>
      </c>
      <c r="C208" s="1078"/>
      <c r="D208" s="1079"/>
      <c r="E208" s="1080"/>
      <c r="F208" s="1069">
        <f t="shared" si="6"/>
        <v>0</v>
      </c>
      <c r="G208" s="1078"/>
      <c r="H208" s="1079"/>
      <c r="I208" s="1080"/>
      <c r="J208" s="1073">
        <f t="shared" si="7"/>
        <v>0</v>
      </c>
      <c r="K208" s="1063"/>
      <c r="L208" s="1063"/>
      <c r="M208" s="1063"/>
      <c r="N208" s="1063"/>
      <c r="O208" s="1063"/>
      <c r="P208" s="1063"/>
      <c r="Q208" s="1063"/>
    </row>
    <row r="209" spans="2:17" ht="15.75" customHeight="1">
      <c r="B209" s="959" t="s">
        <v>824</v>
      </c>
      <c r="C209" s="1078"/>
      <c r="D209" s="1079"/>
      <c r="E209" s="1080"/>
      <c r="F209" s="1069">
        <f t="shared" si="6"/>
        <v>0</v>
      </c>
      <c r="G209" s="1078"/>
      <c r="H209" s="1079"/>
      <c r="I209" s="1080"/>
      <c r="J209" s="1073">
        <f t="shared" si="7"/>
        <v>0</v>
      </c>
      <c r="K209" s="1063"/>
      <c r="L209" s="1063"/>
      <c r="M209" s="1063"/>
      <c r="N209" s="1063"/>
      <c r="O209" s="1063"/>
      <c r="P209" s="1063"/>
      <c r="Q209" s="1063"/>
    </row>
    <row r="210" spans="2:17" ht="15.75" customHeight="1">
      <c r="B210" s="959" t="s">
        <v>825</v>
      </c>
      <c r="C210" s="1078"/>
      <c r="D210" s="1079"/>
      <c r="E210" s="1080"/>
      <c r="F210" s="1069">
        <f t="shared" si="6"/>
        <v>0</v>
      </c>
      <c r="G210" s="1078"/>
      <c r="H210" s="1079"/>
      <c r="I210" s="1080"/>
      <c r="J210" s="1073">
        <f t="shared" si="7"/>
        <v>0</v>
      </c>
      <c r="K210" s="1063"/>
      <c r="L210" s="1063"/>
      <c r="M210" s="1063"/>
      <c r="N210" s="1063"/>
      <c r="O210" s="1063"/>
      <c r="P210" s="1063"/>
      <c r="Q210" s="1063"/>
    </row>
    <row r="211" spans="2:17" ht="15.75" customHeight="1">
      <c r="B211" s="959" t="s">
        <v>826</v>
      </c>
      <c r="C211" s="1078"/>
      <c r="D211" s="1079"/>
      <c r="E211" s="1080"/>
      <c r="F211" s="1069">
        <f t="shared" si="6"/>
        <v>0</v>
      </c>
      <c r="G211" s="1078"/>
      <c r="H211" s="1079"/>
      <c r="I211" s="1080"/>
      <c r="J211" s="1073">
        <f t="shared" si="7"/>
        <v>0</v>
      </c>
      <c r="K211" s="1063"/>
      <c r="L211" s="1063"/>
      <c r="M211" s="1063"/>
      <c r="N211" s="1063"/>
      <c r="O211" s="1063"/>
      <c r="P211" s="1063"/>
      <c r="Q211" s="1063"/>
    </row>
    <row r="212" spans="2:17" ht="15.75" customHeight="1">
      <c r="B212" s="959" t="s">
        <v>827</v>
      </c>
      <c r="C212" s="1078"/>
      <c r="D212" s="1079"/>
      <c r="E212" s="1080"/>
      <c r="F212" s="1069">
        <f t="shared" si="6"/>
        <v>0</v>
      </c>
      <c r="G212" s="1078"/>
      <c r="H212" s="1079"/>
      <c r="I212" s="1080"/>
      <c r="J212" s="1073">
        <f t="shared" si="7"/>
        <v>0</v>
      </c>
      <c r="K212" s="1063"/>
      <c r="L212" s="1063"/>
      <c r="M212" s="1063"/>
      <c r="N212" s="1063"/>
      <c r="O212" s="1063"/>
      <c r="P212" s="1063"/>
      <c r="Q212" s="1063"/>
    </row>
    <row r="213" spans="2:17" ht="15.75" customHeight="1">
      <c r="B213" s="959" t="s">
        <v>828</v>
      </c>
      <c r="C213" s="1078"/>
      <c r="D213" s="1079"/>
      <c r="E213" s="1080"/>
      <c r="F213" s="1069">
        <f t="shared" si="6"/>
        <v>0</v>
      </c>
      <c r="G213" s="1078"/>
      <c r="H213" s="1079"/>
      <c r="I213" s="1080"/>
      <c r="J213" s="1073">
        <f t="shared" si="7"/>
        <v>0</v>
      </c>
      <c r="K213" s="1063"/>
      <c r="L213" s="1063"/>
      <c r="M213" s="1063"/>
      <c r="N213" s="1063"/>
      <c r="O213" s="1063"/>
      <c r="P213" s="1063"/>
      <c r="Q213" s="1063"/>
    </row>
    <row r="214" spans="2:17" ht="15.75" customHeight="1">
      <c r="B214" s="959" t="s">
        <v>829</v>
      </c>
      <c r="C214" s="1078"/>
      <c r="D214" s="1079"/>
      <c r="E214" s="1080"/>
      <c r="F214" s="1069">
        <f t="shared" si="6"/>
        <v>0</v>
      </c>
      <c r="G214" s="1078"/>
      <c r="H214" s="1079"/>
      <c r="I214" s="1080"/>
      <c r="J214" s="1073">
        <f t="shared" si="7"/>
        <v>0</v>
      </c>
      <c r="K214" s="1063"/>
      <c r="L214" s="1063"/>
      <c r="M214" s="1063"/>
      <c r="N214" s="1063"/>
      <c r="O214" s="1063"/>
      <c r="P214" s="1063"/>
      <c r="Q214" s="1063"/>
    </row>
    <row r="215" spans="2:17" ht="15.75" customHeight="1">
      <c r="B215" s="959" t="s">
        <v>830</v>
      </c>
      <c r="C215" s="1078"/>
      <c r="D215" s="1079"/>
      <c r="E215" s="1080"/>
      <c r="F215" s="1069">
        <f t="shared" si="6"/>
        <v>0</v>
      </c>
      <c r="G215" s="1078"/>
      <c r="H215" s="1079"/>
      <c r="I215" s="1080"/>
      <c r="J215" s="1073">
        <f t="shared" si="7"/>
        <v>0</v>
      </c>
      <c r="K215" s="1063"/>
      <c r="L215" s="1063"/>
      <c r="M215" s="1063"/>
      <c r="N215" s="1063"/>
      <c r="O215" s="1063"/>
      <c r="P215" s="1063"/>
      <c r="Q215" s="1063"/>
    </row>
    <row r="216" spans="2:17" ht="15.75" customHeight="1">
      <c r="B216" s="959" t="s">
        <v>831</v>
      </c>
      <c r="C216" s="1078"/>
      <c r="D216" s="1079"/>
      <c r="E216" s="1080"/>
      <c r="F216" s="1069">
        <f t="shared" si="6"/>
        <v>0</v>
      </c>
      <c r="G216" s="1078"/>
      <c r="H216" s="1079"/>
      <c r="I216" s="1080"/>
      <c r="J216" s="1073">
        <f t="shared" si="7"/>
        <v>0</v>
      </c>
      <c r="K216" s="1063"/>
      <c r="L216" s="1063"/>
      <c r="M216" s="1063"/>
      <c r="N216" s="1063"/>
      <c r="O216" s="1063"/>
      <c r="P216" s="1063"/>
      <c r="Q216" s="1063"/>
    </row>
    <row r="217" spans="2:17" ht="15.75" customHeight="1">
      <c r="B217" s="959" t="s">
        <v>832</v>
      </c>
      <c r="C217" s="1078"/>
      <c r="D217" s="1079"/>
      <c r="E217" s="1080"/>
      <c r="F217" s="1069">
        <f t="shared" si="6"/>
        <v>0</v>
      </c>
      <c r="G217" s="1078"/>
      <c r="H217" s="1079"/>
      <c r="I217" s="1080"/>
      <c r="J217" s="1073">
        <f t="shared" si="7"/>
        <v>0</v>
      </c>
      <c r="K217" s="1063"/>
      <c r="L217" s="1063"/>
      <c r="M217" s="1063"/>
      <c r="N217" s="1063"/>
      <c r="O217" s="1063"/>
      <c r="P217" s="1063"/>
      <c r="Q217" s="1063"/>
    </row>
    <row r="218" spans="2:17" ht="15.75" customHeight="1">
      <c r="B218" s="959" t="s">
        <v>833</v>
      </c>
      <c r="C218" s="1078"/>
      <c r="D218" s="1079"/>
      <c r="E218" s="1080"/>
      <c r="F218" s="1069">
        <f t="shared" si="6"/>
        <v>0</v>
      </c>
      <c r="G218" s="1078"/>
      <c r="H218" s="1079"/>
      <c r="I218" s="1080"/>
      <c r="J218" s="1073">
        <f t="shared" si="7"/>
        <v>0</v>
      </c>
      <c r="K218" s="1063"/>
      <c r="L218" s="1063"/>
      <c r="M218" s="1063"/>
      <c r="N218" s="1063"/>
      <c r="O218" s="1063"/>
      <c r="P218" s="1063"/>
      <c r="Q218" s="1063"/>
    </row>
    <row r="219" spans="2:17" ht="15.75" customHeight="1">
      <c r="B219" s="959" t="s">
        <v>834</v>
      </c>
      <c r="C219" s="1078"/>
      <c r="D219" s="1079"/>
      <c r="E219" s="1080"/>
      <c r="F219" s="1069">
        <f t="shared" si="6"/>
        <v>0</v>
      </c>
      <c r="G219" s="1078"/>
      <c r="H219" s="1079"/>
      <c r="I219" s="1080"/>
      <c r="J219" s="1073">
        <f t="shared" si="7"/>
        <v>0</v>
      </c>
      <c r="K219" s="1063"/>
      <c r="L219" s="1063"/>
      <c r="M219" s="1063"/>
      <c r="N219" s="1063"/>
      <c r="O219" s="1063"/>
      <c r="P219" s="1063"/>
      <c r="Q219" s="1063"/>
    </row>
    <row r="220" spans="2:17" ht="15.75" customHeight="1">
      <c r="B220" s="959" t="s">
        <v>835</v>
      </c>
      <c r="C220" s="1078"/>
      <c r="D220" s="1079"/>
      <c r="E220" s="1080"/>
      <c r="F220" s="1069">
        <f t="shared" si="6"/>
        <v>0</v>
      </c>
      <c r="G220" s="1078"/>
      <c r="H220" s="1079"/>
      <c r="I220" s="1080"/>
      <c r="J220" s="1073">
        <f t="shared" si="7"/>
        <v>0</v>
      </c>
      <c r="K220" s="1063"/>
      <c r="L220" s="1063"/>
      <c r="M220" s="1063"/>
      <c r="N220" s="1063"/>
      <c r="O220" s="1063"/>
      <c r="P220" s="1063"/>
      <c r="Q220" s="1063"/>
    </row>
    <row r="221" spans="2:17" ht="15.75" customHeight="1">
      <c r="B221" s="959" t="s">
        <v>836</v>
      </c>
      <c r="C221" s="1078"/>
      <c r="D221" s="1079"/>
      <c r="E221" s="1080"/>
      <c r="F221" s="1069">
        <f t="shared" si="6"/>
        <v>0</v>
      </c>
      <c r="G221" s="1078"/>
      <c r="H221" s="1079"/>
      <c r="I221" s="1080"/>
      <c r="J221" s="1073">
        <f t="shared" si="7"/>
        <v>0</v>
      </c>
      <c r="K221" s="1063"/>
      <c r="L221" s="1063"/>
      <c r="M221" s="1063"/>
      <c r="N221" s="1063"/>
      <c r="O221" s="1063"/>
      <c r="P221" s="1063"/>
      <c r="Q221" s="1063"/>
    </row>
    <row r="222" spans="2:17" ht="15.75" customHeight="1">
      <c r="B222" s="959" t="s">
        <v>837</v>
      </c>
      <c r="C222" s="1078"/>
      <c r="D222" s="1079"/>
      <c r="E222" s="1080"/>
      <c r="F222" s="1069">
        <f t="shared" si="6"/>
        <v>0</v>
      </c>
      <c r="G222" s="1078"/>
      <c r="H222" s="1079"/>
      <c r="I222" s="1080"/>
      <c r="J222" s="1073">
        <f t="shared" si="7"/>
        <v>0</v>
      </c>
      <c r="K222" s="1063"/>
      <c r="L222" s="1063"/>
      <c r="M222" s="1063"/>
      <c r="N222" s="1063"/>
      <c r="O222" s="1063"/>
      <c r="P222" s="1063"/>
      <c r="Q222" s="1063"/>
    </row>
    <row r="223" spans="2:17" ht="15.75" customHeight="1">
      <c r="B223" s="959" t="s">
        <v>838</v>
      </c>
      <c r="C223" s="1078"/>
      <c r="D223" s="1079"/>
      <c r="E223" s="1080"/>
      <c r="F223" s="1069">
        <f t="shared" si="6"/>
        <v>0</v>
      </c>
      <c r="G223" s="1078"/>
      <c r="H223" s="1079"/>
      <c r="I223" s="1080"/>
      <c r="J223" s="1073">
        <f t="shared" si="7"/>
        <v>0</v>
      </c>
      <c r="K223" s="1063"/>
      <c r="L223" s="1063"/>
      <c r="M223" s="1063"/>
      <c r="N223" s="1063"/>
      <c r="O223" s="1063"/>
      <c r="P223" s="1063"/>
      <c r="Q223" s="1063"/>
    </row>
    <row r="224" spans="2:17" ht="15.75" customHeight="1">
      <c r="B224" s="959" t="s">
        <v>839</v>
      </c>
      <c r="C224" s="1078"/>
      <c r="D224" s="1079"/>
      <c r="E224" s="1080"/>
      <c r="F224" s="1069">
        <f t="shared" si="6"/>
        <v>0</v>
      </c>
      <c r="G224" s="1078"/>
      <c r="H224" s="1079"/>
      <c r="I224" s="1080"/>
      <c r="J224" s="1073">
        <f t="shared" si="7"/>
        <v>0</v>
      </c>
      <c r="K224" s="1063"/>
      <c r="L224" s="1063"/>
      <c r="M224" s="1063"/>
      <c r="N224" s="1063"/>
      <c r="O224" s="1063"/>
      <c r="P224" s="1063"/>
      <c r="Q224" s="1063"/>
    </row>
    <row r="225" spans="2:17" ht="15.75" customHeight="1">
      <c r="B225" s="959" t="s">
        <v>840</v>
      </c>
      <c r="C225" s="1078"/>
      <c r="D225" s="1079"/>
      <c r="E225" s="1080"/>
      <c r="F225" s="1069">
        <f t="shared" si="6"/>
        <v>0</v>
      </c>
      <c r="G225" s="1078"/>
      <c r="H225" s="1079"/>
      <c r="I225" s="1080"/>
      <c r="J225" s="1073">
        <f t="shared" si="7"/>
        <v>0</v>
      </c>
      <c r="K225" s="1063"/>
      <c r="L225" s="1063"/>
      <c r="M225" s="1063"/>
      <c r="N225" s="1063"/>
      <c r="O225" s="1063"/>
      <c r="P225" s="1063"/>
      <c r="Q225" s="1063"/>
    </row>
    <row r="226" spans="2:17" ht="15.75" customHeight="1">
      <c r="B226" s="959" t="s">
        <v>841</v>
      </c>
      <c r="C226" s="1078"/>
      <c r="D226" s="1079"/>
      <c r="E226" s="1080"/>
      <c r="F226" s="1069">
        <f t="shared" si="6"/>
        <v>0</v>
      </c>
      <c r="G226" s="1078"/>
      <c r="H226" s="1079"/>
      <c r="I226" s="1080"/>
      <c r="J226" s="1073">
        <f t="shared" si="7"/>
        <v>0</v>
      </c>
      <c r="K226" s="1063"/>
      <c r="L226" s="1063"/>
      <c r="M226" s="1063"/>
      <c r="N226" s="1063"/>
      <c r="O226" s="1063"/>
      <c r="P226" s="1063"/>
      <c r="Q226" s="1063"/>
    </row>
    <row r="227" spans="2:17" ht="15.75" customHeight="1">
      <c r="B227" s="959" t="s">
        <v>842</v>
      </c>
      <c r="C227" s="1078"/>
      <c r="D227" s="1079"/>
      <c r="E227" s="1080"/>
      <c r="F227" s="1069">
        <f t="shared" si="6"/>
        <v>0</v>
      </c>
      <c r="G227" s="1078"/>
      <c r="H227" s="1079"/>
      <c r="I227" s="1080"/>
      <c r="J227" s="1073">
        <f t="shared" si="7"/>
        <v>0</v>
      </c>
      <c r="K227" s="1063"/>
      <c r="L227" s="1063"/>
      <c r="M227" s="1063"/>
      <c r="N227" s="1063"/>
      <c r="O227" s="1063"/>
      <c r="P227" s="1063"/>
      <c r="Q227" s="1063"/>
    </row>
    <row r="228" spans="2:17" ht="15.75" customHeight="1">
      <c r="B228" s="959" t="s">
        <v>843</v>
      </c>
      <c r="C228" s="1078"/>
      <c r="D228" s="1079"/>
      <c r="E228" s="1080"/>
      <c r="F228" s="1069">
        <f t="shared" si="6"/>
        <v>0</v>
      </c>
      <c r="G228" s="1078"/>
      <c r="H228" s="1079"/>
      <c r="I228" s="1080"/>
      <c r="J228" s="1073">
        <f t="shared" si="7"/>
        <v>0</v>
      </c>
      <c r="K228" s="1063"/>
      <c r="L228" s="1063"/>
      <c r="M228" s="1063"/>
      <c r="N228" s="1063"/>
      <c r="O228" s="1063"/>
      <c r="P228" s="1063"/>
      <c r="Q228" s="1063"/>
    </row>
    <row r="229" spans="2:17" ht="15.75" customHeight="1">
      <c r="B229" s="959" t="s">
        <v>844</v>
      </c>
      <c r="C229" s="1078"/>
      <c r="D229" s="1079"/>
      <c r="E229" s="1080"/>
      <c r="F229" s="1069">
        <f t="shared" si="6"/>
        <v>0</v>
      </c>
      <c r="G229" s="1078"/>
      <c r="H229" s="1079"/>
      <c r="I229" s="1080"/>
      <c r="J229" s="1073">
        <f t="shared" si="7"/>
        <v>0</v>
      </c>
      <c r="K229" s="1063"/>
      <c r="L229" s="1063"/>
      <c r="M229" s="1063"/>
      <c r="N229" s="1063"/>
      <c r="O229" s="1063"/>
      <c r="P229" s="1063"/>
      <c r="Q229" s="1063"/>
    </row>
    <row r="230" spans="2:17" ht="15.75" customHeight="1">
      <c r="B230" s="959" t="s">
        <v>845</v>
      </c>
      <c r="C230" s="1078"/>
      <c r="D230" s="1079"/>
      <c r="E230" s="1080"/>
      <c r="F230" s="1069">
        <f t="shared" si="6"/>
        <v>0</v>
      </c>
      <c r="G230" s="1078"/>
      <c r="H230" s="1079"/>
      <c r="I230" s="1080"/>
      <c r="J230" s="1073">
        <f t="shared" si="7"/>
        <v>0</v>
      </c>
      <c r="K230" s="1063"/>
      <c r="L230" s="1063"/>
      <c r="M230" s="1063"/>
      <c r="N230" s="1063"/>
      <c r="O230" s="1063"/>
      <c r="P230" s="1063"/>
      <c r="Q230" s="1063"/>
    </row>
    <row r="231" spans="2:17" ht="15.75" customHeight="1">
      <c r="B231" s="959" t="s">
        <v>846</v>
      </c>
      <c r="C231" s="1078"/>
      <c r="D231" s="1079"/>
      <c r="E231" s="1080"/>
      <c r="F231" s="1069">
        <f t="shared" si="6"/>
        <v>0</v>
      </c>
      <c r="G231" s="1078"/>
      <c r="H231" s="1079"/>
      <c r="I231" s="1080"/>
      <c r="J231" s="1073">
        <f t="shared" si="7"/>
        <v>0</v>
      </c>
      <c r="K231" s="1063"/>
      <c r="L231" s="1063"/>
      <c r="M231" s="1063"/>
      <c r="N231" s="1063"/>
      <c r="O231" s="1063"/>
      <c r="P231" s="1063"/>
      <c r="Q231" s="1063"/>
    </row>
    <row r="232" spans="2:17" ht="15.75" customHeight="1">
      <c r="B232" s="959" t="s">
        <v>847</v>
      </c>
      <c r="C232" s="1078"/>
      <c r="D232" s="1079"/>
      <c r="E232" s="1080"/>
      <c r="F232" s="1069">
        <f t="shared" si="6"/>
        <v>0</v>
      </c>
      <c r="G232" s="1078"/>
      <c r="H232" s="1079"/>
      <c r="I232" s="1080"/>
      <c r="J232" s="1073">
        <f t="shared" si="7"/>
        <v>0</v>
      </c>
      <c r="K232" s="1063"/>
      <c r="L232" s="1063"/>
      <c r="M232" s="1063"/>
      <c r="N232" s="1063"/>
      <c r="O232" s="1063"/>
      <c r="P232" s="1063"/>
      <c r="Q232" s="1063"/>
    </row>
    <row r="233" spans="2:17" ht="15.75" customHeight="1">
      <c r="B233" s="959" t="s">
        <v>848</v>
      </c>
      <c r="C233" s="1078"/>
      <c r="D233" s="1079"/>
      <c r="E233" s="1080"/>
      <c r="F233" s="1069">
        <f t="shared" si="6"/>
        <v>0</v>
      </c>
      <c r="G233" s="1078"/>
      <c r="H233" s="1079"/>
      <c r="I233" s="1080"/>
      <c r="J233" s="1073">
        <f t="shared" si="7"/>
        <v>0</v>
      </c>
      <c r="K233" s="1063"/>
      <c r="L233" s="1063"/>
      <c r="M233" s="1063"/>
      <c r="N233" s="1063"/>
      <c r="O233" s="1063"/>
      <c r="P233" s="1063"/>
      <c r="Q233" s="1063"/>
    </row>
    <row r="234" spans="2:17" ht="15.75" customHeight="1">
      <c r="B234" s="959" t="s">
        <v>849</v>
      </c>
      <c r="C234" s="1078"/>
      <c r="D234" s="1079"/>
      <c r="E234" s="1080"/>
      <c r="F234" s="1069">
        <f t="shared" si="6"/>
        <v>0</v>
      </c>
      <c r="G234" s="1078"/>
      <c r="H234" s="1079"/>
      <c r="I234" s="1080"/>
      <c r="J234" s="1073">
        <f t="shared" si="7"/>
        <v>0</v>
      </c>
      <c r="K234" s="1063"/>
      <c r="L234" s="1063"/>
      <c r="M234" s="1063"/>
      <c r="N234" s="1063"/>
      <c r="O234" s="1063"/>
      <c r="P234" s="1063"/>
      <c r="Q234" s="1063"/>
    </row>
    <row r="235" spans="2:17" ht="15.75" customHeight="1">
      <c r="B235" s="959" t="s">
        <v>850</v>
      </c>
      <c r="C235" s="1078"/>
      <c r="D235" s="1079"/>
      <c r="E235" s="1080"/>
      <c r="F235" s="1069">
        <f t="shared" si="6"/>
        <v>0</v>
      </c>
      <c r="G235" s="1078"/>
      <c r="H235" s="1079"/>
      <c r="I235" s="1080"/>
      <c r="J235" s="1073">
        <f t="shared" si="7"/>
        <v>0</v>
      </c>
      <c r="K235" s="1063"/>
      <c r="L235" s="1063"/>
      <c r="M235" s="1063"/>
      <c r="N235" s="1063"/>
      <c r="O235" s="1063"/>
      <c r="P235" s="1063"/>
      <c r="Q235" s="1063"/>
    </row>
    <row r="236" spans="2:17" ht="15.75" customHeight="1">
      <c r="B236" s="959" t="s">
        <v>851</v>
      </c>
      <c r="C236" s="1078"/>
      <c r="D236" s="1079"/>
      <c r="E236" s="1080"/>
      <c r="F236" s="1069">
        <f t="shared" si="6"/>
        <v>0</v>
      </c>
      <c r="G236" s="1078"/>
      <c r="H236" s="1079"/>
      <c r="I236" s="1080"/>
      <c r="J236" s="1073">
        <f t="shared" si="7"/>
        <v>0</v>
      </c>
      <c r="K236" s="1063"/>
      <c r="L236" s="1063"/>
      <c r="M236" s="1063"/>
      <c r="N236" s="1063"/>
      <c r="O236" s="1063"/>
      <c r="P236" s="1063"/>
      <c r="Q236" s="1063"/>
    </row>
    <row r="237" spans="2:17" ht="15.75" customHeight="1">
      <c r="B237" s="959" t="s">
        <v>852</v>
      </c>
      <c r="C237" s="1078"/>
      <c r="D237" s="1079"/>
      <c r="E237" s="1080"/>
      <c r="F237" s="1069">
        <f t="shared" si="6"/>
        <v>0</v>
      </c>
      <c r="G237" s="1078"/>
      <c r="H237" s="1079"/>
      <c r="I237" s="1080"/>
      <c r="J237" s="1073">
        <f t="shared" si="7"/>
        <v>0</v>
      </c>
      <c r="K237" s="1063"/>
      <c r="L237" s="1063"/>
      <c r="M237" s="1063"/>
      <c r="N237" s="1063"/>
      <c r="O237" s="1063"/>
      <c r="P237" s="1063"/>
      <c r="Q237" s="1063"/>
    </row>
    <row r="238" spans="2:17" ht="15.75" customHeight="1">
      <c r="B238" s="959" t="s">
        <v>853</v>
      </c>
      <c r="C238" s="1078"/>
      <c r="D238" s="1079"/>
      <c r="E238" s="1080"/>
      <c r="F238" s="1069">
        <f t="shared" si="6"/>
        <v>0</v>
      </c>
      <c r="G238" s="1078"/>
      <c r="H238" s="1079"/>
      <c r="I238" s="1080"/>
      <c r="J238" s="1073">
        <f t="shared" si="7"/>
        <v>0</v>
      </c>
      <c r="K238" s="1063"/>
      <c r="L238" s="1063"/>
      <c r="M238" s="1063"/>
      <c r="N238" s="1063"/>
      <c r="O238" s="1063"/>
      <c r="P238" s="1063"/>
      <c r="Q238" s="1063"/>
    </row>
    <row r="239" spans="2:17" ht="15.75" customHeight="1">
      <c r="B239" s="959" t="s">
        <v>854</v>
      </c>
      <c r="C239" s="1078"/>
      <c r="D239" s="1079"/>
      <c r="E239" s="1080"/>
      <c r="F239" s="1069">
        <f t="shared" si="6"/>
        <v>0</v>
      </c>
      <c r="G239" s="1078"/>
      <c r="H239" s="1079"/>
      <c r="I239" s="1080"/>
      <c r="J239" s="1073">
        <f t="shared" si="7"/>
        <v>0</v>
      </c>
      <c r="K239" s="1063"/>
      <c r="L239" s="1063"/>
      <c r="M239" s="1063"/>
      <c r="N239" s="1063"/>
      <c r="O239" s="1063"/>
      <c r="P239" s="1063"/>
      <c r="Q239" s="1063"/>
    </row>
    <row r="240" spans="2:17" ht="15.75" customHeight="1">
      <c r="B240" s="959" t="s">
        <v>855</v>
      </c>
      <c r="C240" s="1078"/>
      <c r="D240" s="1079"/>
      <c r="E240" s="1080"/>
      <c r="F240" s="1069">
        <f t="shared" si="6"/>
        <v>0</v>
      </c>
      <c r="G240" s="1078"/>
      <c r="H240" s="1079"/>
      <c r="I240" s="1080"/>
      <c r="J240" s="1073">
        <f t="shared" si="7"/>
        <v>0</v>
      </c>
      <c r="K240" s="1063"/>
      <c r="L240" s="1063"/>
      <c r="M240" s="1063"/>
      <c r="N240" s="1063"/>
      <c r="O240" s="1063"/>
      <c r="P240" s="1063"/>
      <c r="Q240" s="1063"/>
    </row>
    <row r="241" spans="2:17" ht="15.75" customHeight="1">
      <c r="B241" s="959" t="s">
        <v>856</v>
      </c>
      <c r="C241" s="1078"/>
      <c r="D241" s="1079"/>
      <c r="E241" s="1080"/>
      <c r="F241" s="1069">
        <f t="shared" si="6"/>
        <v>0</v>
      </c>
      <c r="G241" s="1078"/>
      <c r="H241" s="1079"/>
      <c r="I241" s="1080"/>
      <c r="J241" s="1073">
        <f t="shared" si="7"/>
        <v>0</v>
      </c>
      <c r="K241" s="1063"/>
      <c r="L241" s="1063"/>
      <c r="M241" s="1063"/>
      <c r="N241" s="1063"/>
      <c r="O241" s="1063"/>
      <c r="P241" s="1063"/>
      <c r="Q241" s="1063"/>
    </row>
    <row r="242" spans="2:17" ht="15.75" customHeight="1">
      <c r="B242" s="959" t="s">
        <v>857</v>
      </c>
      <c r="C242" s="1078"/>
      <c r="D242" s="1079"/>
      <c r="E242" s="1080"/>
      <c r="F242" s="1069">
        <f t="shared" si="6"/>
        <v>0</v>
      </c>
      <c r="G242" s="1078"/>
      <c r="H242" s="1079"/>
      <c r="I242" s="1080"/>
      <c r="J242" s="1073">
        <f t="shared" si="7"/>
        <v>0</v>
      </c>
      <c r="K242" s="1063"/>
      <c r="L242" s="1063"/>
      <c r="M242" s="1063"/>
      <c r="N242" s="1063"/>
      <c r="O242" s="1063"/>
      <c r="P242" s="1063"/>
      <c r="Q242" s="1063"/>
    </row>
    <row r="243" spans="2:17" ht="15.75" customHeight="1">
      <c r="B243" s="959" t="s">
        <v>858</v>
      </c>
      <c r="C243" s="1078"/>
      <c r="D243" s="1079"/>
      <c r="E243" s="1080"/>
      <c r="F243" s="1069">
        <f t="shared" si="6"/>
        <v>0</v>
      </c>
      <c r="G243" s="1078"/>
      <c r="H243" s="1079"/>
      <c r="I243" s="1080"/>
      <c r="J243" s="1073">
        <f t="shared" si="7"/>
        <v>0</v>
      </c>
      <c r="K243" s="1063"/>
      <c r="L243" s="1063"/>
      <c r="M243" s="1063"/>
      <c r="N243" s="1063"/>
      <c r="O243" s="1063"/>
      <c r="P243" s="1063"/>
      <c r="Q243" s="1063"/>
    </row>
    <row r="244" spans="2:17" ht="15.75" customHeight="1">
      <c r="B244" s="959" t="s">
        <v>859</v>
      </c>
      <c r="C244" s="1078"/>
      <c r="D244" s="1079"/>
      <c r="E244" s="1080"/>
      <c r="F244" s="1069">
        <f t="shared" si="6"/>
        <v>0</v>
      </c>
      <c r="G244" s="1078"/>
      <c r="H244" s="1079"/>
      <c r="I244" s="1080"/>
      <c r="J244" s="1073">
        <f t="shared" si="7"/>
        <v>0</v>
      </c>
      <c r="K244" s="1063"/>
      <c r="L244" s="1063"/>
      <c r="M244" s="1063"/>
      <c r="N244" s="1063"/>
      <c r="O244" s="1063"/>
      <c r="P244" s="1063"/>
      <c r="Q244" s="1063"/>
    </row>
    <row r="245" spans="2:17" ht="15.75" customHeight="1">
      <c r="B245" s="959" t="s">
        <v>860</v>
      </c>
      <c r="C245" s="1078"/>
      <c r="D245" s="1079"/>
      <c r="E245" s="1080"/>
      <c r="F245" s="1069">
        <f t="shared" si="6"/>
        <v>0</v>
      </c>
      <c r="G245" s="1078"/>
      <c r="H245" s="1079"/>
      <c r="I245" s="1080"/>
      <c r="J245" s="1073">
        <f t="shared" si="7"/>
        <v>0</v>
      </c>
      <c r="K245" s="1063"/>
      <c r="L245" s="1063"/>
      <c r="M245" s="1063"/>
      <c r="N245" s="1063"/>
      <c r="O245" s="1063"/>
      <c r="P245" s="1063"/>
      <c r="Q245" s="1063"/>
    </row>
    <row r="246" spans="2:17" ht="15.75" customHeight="1">
      <c r="B246" s="959" t="s">
        <v>861</v>
      </c>
      <c r="C246" s="1078"/>
      <c r="D246" s="1079"/>
      <c r="E246" s="1080"/>
      <c r="F246" s="1069">
        <f t="shared" si="6"/>
        <v>0</v>
      </c>
      <c r="G246" s="1078"/>
      <c r="H246" s="1079"/>
      <c r="I246" s="1080"/>
      <c r="J246" s="1073">
        <f t="shared" si="7"/>
        <v>0</v>
      </c>
      <c r="K246" s="1063"/>
      <c r="L246" s="1063"/>
      <c r="M246" s="1063"/>
      <c r="N246" s="1063"/>
      <c r="O246" s="1063"/>
      <c r="P246" s="1063"/>
      <c r="Q246" s="1063"/>
    </row>
    <row r="247" spans="2:17" ht="15.75" customHeight="1">
      <c r="B247" s="959" t="s">
        <v>862</v>
      </c>
      <c r="C247" s="1078"/>
      <c r="D247" s="1079"/>
      <c r="E247" s="1080"/>
      <c r="F247" s="1069">
        <f t="shared" si="6"/>
        <v>0</v>
      </c>
      <c r="G247" s="1078"/>
      <c r="H247" s="1079"/>
      <c r="I247" s="1080"/>
      <c r="J247" s="1073">
        <f t="shared" si="7"/>
        <v>0</v>
      </c>
      <c r="K247" s="1063"/>
      <c r="L247" s="1063"/>
      <c r="M247" s="1063"/>
      <c r="N247" s="1063"/>
      <c r="O247" s="1063"/>
      <c r="P247" s="1063"/>
      <c r="Q247" s="1063"/>
    </row>
    <row r="248" spans="2:17" ht="15.75" customHeight="1">
      <c r="B248" s="959" t="s">
        <v>863</v>
      </c>
      <c r="C248" s="1078"/>
      <c r="D248" s="1079"/>
      <c r="E248" s="1080"/>
      <c r="F248" s="1069">
        <f t="shared" si="6"/>
        <v>0</v>
      </c>
      <c r="G248" s="1078"/>
      <c r="H248" s="1079"/>
      <c r="I248" s="1080"/>
      <c r="J248" s="1073">
        <f t="shared" si="7"/>
        <v>0</v>
      </c>
      <c r="K248" s="1063"/>
      <c r="L248" s="1063"/>
      <c r="M248" s="1063"/>
      <c r="N248" s="1063"/>
      <c r="O248" s="1063"/>
      <c r="P248" s="1063"/>
      <c r="Q248" s="1063"/>
    </row>
    <row r="249" spans="2:17" ht="15.75" customHeight="1">
      <c r="B249" s="959" t="s">
        <v>864</v>
      </c>
      <c r="C249" s="1078"/>
      <c r="D249" s="1079"/>
      <c r="E249" s="1080"/>
      <c r="F249" s="1069">
        <f t="shared" si="6"/>
        <v>0</v>
      </c>
      <c r="G249" s="1078"/>
      <c r="H249" s="1079"/>
      <c r="I249" s="1080"/>
      <c r="J249" s="1073">
        <f t="shared" si="7"/>
        <v>0</v>
      </c>
      <c r="K249" s="1063"/>
      <c r="L249" s="1063"/>
      <c r="M249" s="1063"/>
      <c r="N249" s="1063"/>
      <c r="O249" s="1063"/>
      <c r="P249" s="1063"/>
      <c r="Q249" s="1063"/>
    </row>
    <row r="250" spans="2:17" ht="15.75" customHeight="1">
      <c r="B250" s="959" t="s">
        <v>865</v>
      </c>
      <c r="C250" s="1078"/>
      <c r="D250" s="1079"/>
      <c r="E250" s="1080"/>
      <c r="F250" s="1069">
        <f t="shared" si="6"/>
        <v>0</v>
      </c>
      <c r="G250" s="1078"/>
      <c r="H250" s="1079"/>
      <c r="I250" s="1080"/>
      <c r="J250" s="1073">
        <f t="shared" si="7"/>
        <v>0</v>
      </c>
      <c r="K250" s="1063"/>
      <c r="L250" s="1063"/>
      <c r="M250" s="1063"/>
      <c r="N250" s="1063"/>
      <c r="O250" s="1063"/>
      <c r="P250" s="1063"/>
      <c r="Q250" s="1063"/>
    </row>
    <row r="251" spans="2:17" ht="15.75" customHeight="1">
      <c r="B251" s="959" t="s">
        <v>866</v>
      </c>
      <c r="C251" s="1078"/>
      <c r="D251" s="1079"/>
      <c r="E251" s="1080"/>
      <c r="F251" s="1069">
        <f t="shared" si="6"/>
        <v>0</v>
      </c>
      <c r="G251" s="1078"/>
      <c r="H251" s="1079"/>
      <c r="I251" s="1080"/>
      <c r="J251" s="1073">
        <f t="shared" si="7"/>
        <v>0</v>
      </c>
      <c r="K251" s="1063"/>
      <c r="L251" s="1063"/>
      <c r="M251" s="1063"/>
      <c r="N251" s="1063"/>
      <c r="O251" s="1063"/>
      <c r="P251" s="1063"/>
      <c r="Q251" s="1063"/>
    </row>
    <row r="252" spans="2:17" ht="15.75" customHeight="1">
      <c r="B252" s="959" t="s">
        <v>867</v>
      </c>
      <c r="C252" s="1078"/>
      <c r="D252" s="1079"/>
      <c r="E252" s="1080"/>
      <c r="F252" s="1069">
        <f t="shared" si="6"/>
        <v>0</v>
      </c>
      <c r="G252" s="1078"/>
      <c r="H252" s="1079"/>
      <c r="I252" s="1080"/>
      <c r="J252" s="1073">
        <f t="shared" si="7"/>
        <v>0</v>
      </c>
      <c r="K252" s="1063"/>
      <c r="L252" s="1063"/>
      <c r="M252" s="1063"/>
      <c r="N252" s="1063"/>
      <c r="O252" s="1063"/>
      <c r="P252" s="1063"/>
      <c r="Q252" s="1063"/>
    </row>
    <row r="253" spans="2:17" ht="15.75" customHeight="1">
      <c r="B253" s="959" t="s">
        <v>868</v>
      </c>
      <c r="C253" s="1078"/>
      <c r="D253" s="1079"/>
      <c r="E253" s="1080"/>
      <c r="F253" s="1069">
        <f t="shared" si="6"/>
        <v>0</v>
      </c>
      <c r="G253" s="1078"/>
      <c r="H253" s="1079"/>
      <c r="I253" s="1080"/>
      <c r="J253" s="1073">
        <f t="shared" si="7"/>
        <v>0</v>
      </c>
      <c r="K253" s="1063"/>
      <c r="L253" s="1063"/>
      <c r="M253" s="1063"/>
      <c r="N253" s="1063"/>
      <c r="O253" s="1063"/>
      <c r="P253" s="1063"/>
      <c r="Q253" s="1063"/>
    </row>
    <row r="254" spans="2:17" ht="15.75" customHeight="1">
      <c r="B254" s="959" t="s">
        <v>869</v>
      </c>
      <c r="C254" s="1078"/>
      <c r="D254" s="1079"/>
      <c r="E254" s="1080"/>
      <c r="F254" s="1069">
        <f t="shared" si="6"/>
        <v>0</v>
      </c>
      <c r="G254" s="1078"/>
      <c r="H254" s="1079"/>
      <c r="I254" s="1080"/>
      <c r="J254" s="1073">
        <f t="shared" si="7"/>
        <v>0</v>
      </c>
      <c r="K254" s="1063"/>
      <c r="L254" s="1063"/>
      <c r="M254" s="1063"/>
      <c r="N254" s="1063"/>
      <c r="O254" s="1063"/>
      <c r="P254" s="1063"/>
      <c r="Q254" s="1063"/>
    </row>
    <row r="255" spans="2:17" ht="15.75" customHeight="1">
      <c r="B255" s="959" t="s">
        <v>870</v>
      </c>
      <c r="C255" s="1078"/>
      <c r="D255" s="1079"/>
      <c r="E255" s="1080"/>
      <c r="F255" s="1069">
        <f t="shared" si="6"/>
        <v>0</v>
      </c>
      <c r="G255" s="1078"/>
      <c r="H255" s="1079"/>
      <c r="I255" s="1080"/>
      <c r="J255" s="1073">
        <f t="shared" si="7"/>
        <v>0</v>
      </c>
      <c r="K255" s="1063"/>
      <c r="L255" s="1063"/>
      <c r="M255" s="1063"/>
      <c r="N255" s="1063"/>
      <c r="O255" s="1063"/>
      <c r="P255" s="1063"/>
      <c r="Q255" s="1063"/>
    </row>
    <row r="256" spans="2:17" ht="15.75" customHeight="1">
      <c r="B256" s="959" t="s">
        <v>871</v>
      </c>
      <c r="C256" s="1078"/>
      <c r="D256" s="1079"/>
      <c r="E256" s="1080"/>
      <c r="F256" s="1069">
        <f t="shared" si="6"/>
        <v>0</v>
      </c>
      <c r="G256" s="1078"/>
      <c r="H256" s="1079"/>
      <c r="I256" s="1080"/>
      <c r="J256" s="1073">
        <f t="shared" si="7"/>
        <v>0</v>
      </c>
      <c r="K256" s="1063"/>
      <c r="L256" s="1063"/>
      <c r="M256" s="1063"/>
      <c r="N256" s="1063"/>
      <c r="O256" s="1063"/>
      <c r="P256" s="1063"/>
      <c r="Q256" s="1063"/>
    </row>
    <row r="257" spans="2:17" ht="15.75" customHeight="1">
      <c r="B257" s="959" t="s">
        <v>872</v>
      </c>
      <c r="C257" s="1078"/>
      <c r="D257" s="1079"/>
      <c r="E257" s="1080"/>
      <c r="F257" s="1069">
        <f t="shared" si="6"/>
        <v>0</v>
      </c>
      <c r="G257" s="1078"/>
      <c r="H257" s="1079"/>
      <c r="I257" s="1080"/>
      <c r="J257" s="1073">
        <f t="shared" si="7"/>
        <v>0</v>
      </c>
      <c r="K257" s="1063"/>
      <c r="L257" s="1063"/>
      <c r="M257" s="1063"/>
      <c r="N257" s="1063"/>
      <c r="O257" s="1063"/>
      <c r="P257" s="1063"/>
      <c r="Q257" s="1063"/>
    </row>
    <row r="258" spans="2:17" ht="15.75" customHeight="1">
      <c r="B258" s="959" t="s">
        <v>873</v>
      </c>
      <c r="C258" s="1078"/>
      <c r="D258" s="1079"/>
      <c r="E258" s="1080"/>
      <c r="F258" s="1069">
        <f t="shared" si="6"/>
        <v>0</v>
      </c>
      <c r="G258" s="1078"/>
      <c r="H258" s="1079"/>
      <c r="I258" s="1080"/>
      <c r="J258" s="1073">
        <f t="shared" si="7"/>
        <v>0</v>
      </c>
      <c r="K258" s="1063"/>
      <c r="L258" s="1063"/>
      <c r="M258" s="1063"/>
      <c r="N258" s="1063"/>
      <c r="O258" s="1063"/>
      <c r="P258" s="1063"/>
      <c r="Q258" s="1063"/>
    </row>
    <row r="259" spans="2:17" ht="15.75" customHeight="1">
      <c r="B259" s="959" t="s">
        <v>874</v>
      </c>
      <c r="C259" s="1078"/>
      <c r="D259" s="1079"/>
      <c r="E259" s="1080"/>
      <c r="F259" s="1069">
        <f t="shared" si="6"/>
        <v>0</v>
      </c>
      <c r="G259" s="1078"/>
      <c r="H259" s="1079"/>
      <c r="I259" s="1080"/>
      <c r="J259" s="1073">
        <f t="shared" si="7"/>
        <v>0</v>
      </c>
      <c r="K259" s="1063"/>
      <c r="L259" s="1063"/>
      <c r="M259" s="1063"/>
      <c r="N259" s="1063"/>
      <c r="O259" s="1063"/>
      <c r="P259" s="1063"/>
      <c r="Q259" s="1063"/>
    </row>
    <row r="260" spans="2:17" ht="15.75" customHeight="1">
      <c r="B260" s="959" t="s">
        <v>875</v>
      </c>
      <c r="C260" s="1078"/>
      <c r="D260" s="1079"/>
      <c r="E260" s="1080"/>
      <c r="F260" s="1069">
        <f t="shared" si="6"/>
        <v>0</v>
      </c>
      <c r="G260" s="1078"/>
      <c r="H260" s="1079"/>
      <c r="I260" s="1080"/>
      <c r="J260" s="1073">
        <f t="shared" si="7"/>
        <v>0</v>
      </c>
      <c r="K260" s="1063"/>
      <c r="L260" s="1063"/>
      <c r="M260" s="1063"/>
      <c r="N260" s="1063"/>
      <c r="O260" s="1063"/>
      <c r="P260" s="1063"/>
      <c r="Q260" s="1063"/>
    </row>
    <row r="261" spans="2:17" ht="15.75" customHeight="1">
      <c r="B261" s="959" t="s">
        <v>876</v>
      </c>
      <c r="C261" s="1078"/>
      <c r="D261" s="1079"/>
      <c r="E261" s="1080"/>
      <c r="F261" s="1069">
        <f t="shared" si="6"/>
        <v>0</v>
      </c>
      <c r="G261" s="1078"/>
      <c r="H261" s="1079"/>
      <c r="I261" s="1080"/>
      <c r="J261" s="1073">
        <f t="shared" si="7"/>
        <v>0</v>
      </c>
      <c r="K261" s="1063"/>
      <c r="L261" s="1063"/>
      <c r="M261" s="1063"/>
      <c r="N261" s="1063"/>
      <c r="O261" s="1063"/>
      <c r="P261" s="1063"/>
      <c r="Q261" s="1063"/>
    </row>
    <row r="262" spans="2:17" ht="15.75" customHeight="1">
      <c r="B262" s="959" t="s">
        <v>877</v>
      </c>
      <c r="C262" s="1078"/>
      <c r="D262" s="1079"/>
      <c r="E262" s="1080"/>
      <c r="F262" s="1069">
        <f t="shared" si="6"/>
        <v>0</v>
      </c>
      <c r="G262" s="1078"/>
      <c r="H262" s="1079"/>
      <c r="I262" s="1080"/>
      <c r="J262" s="1073">
        <f t="shared" si="7"/>
        <v>0</v>
      </c>
      <c r="K262" s="1063"/>
      <c r="L262" s="1063"/>
      <c r="M262" s="1063"/>
      <c r="N262" s="1063"/>
      <c r="O262" s="1063"/>
      <c r="P262" s="1063"/>
      <c r="Q262" s="1063"/>
    </row>
    <row r="263" spans="2:17" ht="15.75" customHeight="1">
      <c r="B263" s="959" t="s">
        <v>878</v>
      </c>
      <c r="C263" s="1078"/>
      <c r="D263" s="1079"/>
      <c r="E263" s="1080"/>
      <c r="F263" s="1069">
        <f t="shared" si="6"/>
        <v>0</v>
      </c>
      <c r="G263" s="1078"/>
      <c r="H263" s="1079"/>
      <c r="I263" s="1080"/>
      <c r="J263" s="1073">
        <f t="shared" si="7"/>
        <v>0</v>
      </c>
      <c r="K263" s="1063"/>
      <c r="L263" s="1063"/>
      <c r="M263" s="1063"/>
      <c r="N263" s="1063"/>
      <c r="O263" s="1063"/>
      <c r="P263" s="1063"/>
      <c r="Q263" s="1063"/>
    </row>
    <row r="264" spans="2:17" ht="15.75" customHeight="1">
      <c r="B264" s="959" t="s">
        <v>879</v>
      </c>
      <c r="C264" s="1078"/>
      <c r="D264" s="1079"/>
      <c r="E264" s="1080"/>
      <c r="F264" s="1069">
        <f t="shared" si="6"/>
        <v>0</v>
      </c>
      <c r="G264" s="1078"/>
      <c r="H264" s="1079"/>
      <c r="I264" s="1080"/>
      <c r="J264" s="1073">
        <f t="shared" si="7"/>
        <v>0</v>
      </c>
      <c r="K264" s="1063"/>
      <c r="L264" s="1063"/>
      <c r="M264" s="1063"/>
      <c r="N264" s="1063"/>
      <c r="O264" s="1063"/>
      <c r="P264" s="1063"/>
      <c r="Q264" s="1063"/>
    </row>
    <row r="265" spans="2:17" ht="15.75" customHeight="1">
      <c r="B265" s="959" t="s">
        <v>880</v>
      </c>
      <c r="C265" s="1078"/>
      <c r="D265" s="1079"/>
      <c r="E265" s="1080"/>
      <c r="F265" s="1069">
        <f t="shared" si="6"/>
        <v>0</v>
      </c>
      <c r="G265" s="1078"/>
      <c r="H265" s="1079"/>
      <c r="I265" s="1080"/>
      <c r="J265" s="1073">
        <f t="shared" si="7"/>
        <v>0</v>
      </c>
      <c r="K265" s="1063"/>
      <c r="L265" s="1063"/>
      <c r="M265" s="1063"/>
      <c r="N265" s="1063"/>
      <c r="O265" s="1063"/>
      <c r="P265" s="1063"/>
      <c r="Q265" s="1063"/>
    </row>
    <row r="266" spans="2:17" ht="15.75" customHeight="1">
      <c r="B266" s="959" t="s">
        <v>881</v>
      </c>
      <c r="C266" s="1078"/>
      <c r="D266" s="1079"/>
      <c r="E266" s="1080"/>
      <c r="F266" s="1069">
        <f t="shared" si="6"/>
        <v>0</v>
      </c>
      <c r="G266" s="1078"/>
      <c r="H266" s="1079"/>
      <c r="I266" s="1080"/>
      <c r="J266" s="1073">
        <f t="shared" si="7"/>
        <v>0</v>
      </c>
      <c r="K266" s="1063"/>
      <c r="L266" s="1063"/>
      <c r="M266" s="1063"/>
      <c r="N266" s="1063"/>
      <c r="O266" s="1063"/>
      <c r="P266" s="1063"/>
      <c r="Q266" s="1063"/>
    </row>
    <row r="267" spans="2:17" ht="15.75" customHeight="1">
      <c r="B267" s="959" t="s">
        <v>882</v>
      </c>
      <c r="C267" s="1078"/>
      <c r="D267" s="1079"/>
      <c r="E267" s="1080"/>
      <c r="F267" s="1069">
        <f t="shared" si="6"/>
        <v>0</v>
      </c>
      <c r="G267" s="1078"/>
      <c r="H267" s="1079"/>
      <c r="I267" s="1080"/>
      <c r="J267" s="1073">
        <f t="shared" si="7"/>
        <v>0</v>
      </c>
      <c r="K267" s="1063"/>
      <c r="L267" s="1063"/>
      <c r="M267" s="1063"/>
      <c r="N267" s="1063"/>
      <c r="O267" s="1063"/>
      <c r="P267" s="1063"/>
      <c r="Q267" s="1063"/>
    </row>
    <row r="268" spans="2:17" ht="15.75" customHeight="1">
      <c r="B268" s="959" t="s">
        <v>883</v>
      </c>
      <c r="C268" s="1078"/>
      <c r="D268" s="1079"/>
      <c r="E268" s="1080"/>
      <c r="F268" s="1069">
        <f t="shared" ref="F268:F331" si="8">SUM(C268:E268)</f>
        <v>0</v>
      </c>
      <c r="G268" s="1078"/>
      <c r="H268" s="1079"/>
      <c r="I268" s="1080"/>
      <c r="J268" s="1073">
        <f t="shared" ref="J268:J331" si="9">SUM(G268:I268)</f>
        <v>0</v>
      </c>
      <c r="K268" s="1063"/>
      <c r="L268" s="1063"/>
      <c r="M268" s="1063"/>
      <c r="N268" s="1063"/>
      <c r="O268" s="1063"/>
      <c r="P268" s="1063"/>
      <c r="Q268" s="1063"/>
    </row>
    <row r="269" spans="2:17" ht="15.75" customHeight="1">
      <c r="B269" s="959" t="s">
        <v>884</v>
      </c>
      <c r="C269" s="1078"/>
      <c r="D269" s="1079"/>
      <c r="E269" s="1080"/>
      <c r="F269" s="1069">
        <f t="shared" si="8"/>
        <v>0</v>
      </c>
      <c r="G269" s="1078"/>
      <c r="H269" s="1079"/>
      <c r="I269" s="1080"/>
      <c r="J269" s="1073">
        <f t="shared" si="9"/>
        <v>0</v>
      </c>
      <c r="K269" s="1063"/>
      <c r="L269" s="1063"/>
      <c r="M269" s="1063"/>
      <c r="N269" s="1063"/>
      <c r="O269" s="1063"/>
      <c r="P269" s="1063"/>
      <c r="Q269" s="1063"/>
    </row>
    <row r="270" spans="2:17" ht="15.75" customHeight="1">
      <c r="B270" s="959" t="s">
        <v>885</v>
      </c>
      <c r="C270" s="1078"/>
      <c r="D270" s="1079"/>
      <c r="E270" s="1080"/>
      <c r="F270" s="1069">
        <f t="shared" si="8"/>
        <v>0</v>
      </c>
      <c r="G270" s="1078"/>
      <c r="H270" s="1079"/>
      <c r="I270" s="1080"/>
      <c r="J270" s="1073">
        <f t="shared" si="9"/>
        <v>0</v>
      </c>
      <c r="K270" s="1063"/>
      <c r="L270" s="1063"/>
      <c r="M270" s="1063"/>
      <c r="N270" s="1063"/>
      <c r="O270" s="1063"/>
      <c r="P270" s="1063"/>
      <c r="Q270" s="1063"/>
    </row>
    <row r="271" spans="2:17" ht="15.75" customHeight="1">
      <c r="B271" s="959" t="s">
        <v>886</v>
      </c>
      <c r="C271" s="1078"/>
      <c r="D271" s="1079"/>
      <c r="E271" s="1080"/>
      <c r="F271" s="1069">
        <f t="shared" si="8"/>
        <v>0</v>
      </c>
      <c r="G271" s="1078"/>
      <c r="H271" s="1079"/>
      <c r="I271" s="1080"/>
      <c r="J271" s="1073">
        <f t="shared" si="9"/>
        <v>0</v>
      </c>
      <c r="K271" s="1063"/>
      <c r="L271" s="1063"/>
      <c r="M271" s="1063"/>
      <c r="N271" s="1063"/>
      <c r="O271" s="1063"/>
      <c r="P271" s="1063"/>
      <c r="Q271" s="1063"/>
    </row>
    <row r="272" spans="2:17" ht="15.75" customHeight="1">
      <c r="B272" s="959" t="s">
        <v>887</v>
      </c>
      <c r="C272" s="1078"/>
      <c r="D272" s="1079"/>
      <c r="E272" s="1080"/>
      <c r="F272" s="1069">
        <f t="shared" si="8"/>
        <v>0</v>
      </c>
      <c r="G272" s="1078"/>
      <c r="H272" s="1079"/>
      <c r="I272" s="1080"/>
      <c r="J272" s="1073">
        <f t="shared" si="9"/>
        <v>0</v>
      </c>
      <c r="K272" s="1063"/>
      <c r="L272" s="1063"/>
      <c r="M272" s="1063"/>
      <c r="N272" s="1063"/>
      <c r="O272" s="1063"/>
      <c r="P272" s="1063"/>
      <c r="Q272" s="1063"/>
    </row>
    <row r="273" spans="2:17" ht="15.75" customHeight="1">
      <c r="B273" s="959" t="s">
        <v>888</v>
      </c>
      <c r="C273" s="1078"/>
      <c r="D273" s="1079"/>
      <c r="E273" s="1080"/>
      <c r="F273" s="1069">
        <f t="shared" si="8"/>
        <v>0</v>
      </c>
      <c r="G273" s="1078"/>
      <c r="H273" s="1079"/>
      <c r="I273" s="1080"/>
      <c r="J273" s="1073">
        <f t="shared" si="9"/>
        <v>0</v>
      </c>
      <c r="K273" s="1063"/>
      <c r="L273" s="1063"/>
      <c r="M273" s="1063"/>
      <c r="N273" s="1063"/>
      <c r="O273" s="1063"/>
      <c r="P273" s="1063"/>
      <c r="Q273" s="1063"/>
    </row>
    <row r="274" spans="2:17" ht="15.75" customHeight="1">
      <c r="B274" s="959" t="s">
        <v>889</v>
      </c>
      <c r="C274" s="1078"/>
      <c r="D274" s="1079"/>
      <c r="E274" s="1080"/>
      <c r="F274" s="1069">
        <f t="shared" si="8"/>
        <v>0</v>
      </c>
      <c r="G274" s="1078"/>
      <c r="H274" s="1079"/>
      <c r="I274" s="1080"/>
      <c r="J274" s="1073">
        <f t="shared" si="9"/>
        <v>0</v>
      </c>
      <c r="K274" s="1063"/>
      <c r="L274" s="1063"/>
      <c r="M274" s="1063"/>
      <c r="N274" s="1063"/>
      <c r="O274" s="1063"/>
      <c r="P274" s="1063"/>
      <c r="Q274" s="1063"/>
    </row>
    <row r="275" spans="2:17" ht="15.75" customHeight="1">
      <c r="B275" s="959" t="s">
        <v>890</v>
      </c>
      <c r="C275" s="1078"/>
      <c r="D275" s="1079"/>
      <c r="E275" s="1080"/>
      <c r="F275" s="1069">
        <f t="shared" si="8"/>
        <v>0</v>
      </c>
      <c r="G275" s="1078"/>
      <c r="H275" s="1079"/>
      <c r="I275" s="1080"/>
      <c r="J275" s="1073">
        <f t="shared" si="9"/>
        <v>0</v>
      </c>
      <c r="K275" s="1063"/>
      <c r="L275" s="1063"/>
      <c r="M275" s="1063"/>
      <c r="N275" s="1063"/>
      <c r="O275" s="1063"/>
      <c r="P275" s="1063"/>
      <c r="Q275" s="1063"/>
    </row>
    <row r="276" spans="2:17" ht="15.75" customHeight="1">
      <c r="B276" s="959" t="s">
        <v>891</v>
      </c>
      <c r="C276" s="1078"/>
      <c r="D276" s="1079"/>
      <c r="E276" s="1080"/>
      <c r="F276" s="1069">
        <f t="shared" si="8"/>
        <v>0</v>
      </c>
      <c r="G276" s="1078"/>
      <c r="H276" s="1079"/>
      <c r="I276" s="1080"/>
      <c r="J276" s="1073">
        <f t="shared" si="9"/>
        <v>0</v>
      </c>
      <c r="K276" s="1063"/>
      <c r="L276" s="1063"/>
      <c r="M276" s="1063"/>
      <c r="N276" s="1063"/>
      <c r="O276" s="1063"/>
      <c r="P276" s="1063"/>
      <c r="Q276" s="1063"/>
    </row>
    <row r="277" spans="2:17" ht="15.75" customHeight="1">
      <c r="B277" s="959" t="s">
        <v>892</v>
      </c>
      <c r="C277" s="1078"/>
      <c r="D277" s="1079"/>
      <c r="E277" s="1080"/>
      <c r="F277" s="1069">
        <f t="shared" si="8"/>
        <v>0</v>
      </c>
      <c r="G277" s="1078"/>
      <c r="H277" s="1079"/>
      <c r="I277" s="1080"/>
      <c r="J277" s="1073">
        <f t="shared" si="9"/>
        <v>0</v>
      </c>
      <c r="K277" s="1063"/>
      <c r="L277" s="1063"/>
      <c r="M277" s="1063"/>
      <c r="N277" s="1063"/>
      <c r="O277" s="1063"/>
      <c r="P277" s="1063"/>
      <c r="Q277" s="1063"/>
    </row>
    <row r="278" spans="2:17" ht="15.75" customHeight="1">
      <c r="B278" s="959" t="s">
        <v>893</v>
      </c>
      <c r="C278" s="1078"/>
      <c r="D278" s="1079"/>
      <c r="E278" s="1080"/>
      <c r="F278" s="1069">
        <f t="shared" si="8"/>
        <v>0</v>
      </c>
      <c r="G278" s="1078"/>
      <c r="H278" s="1079"/>
      <c r="I278" s="1080"/>
      <c r="J278" s="1073">
        <f t="shared" si="9"/>
        <v>0</v>
      </c>
      <c r="K278" s="1063"/>
      <c r="L278" s="1063"/>
      <c r="M278" s="1063"/>
      <c r="N278" s="1063"/>
      <c r="O278" s="1063"/>
      <c r="P278" s="1063"/>
      <c r="Q278" s="1063"/>
    </row>
    <row r="279" spans="2:17" ht="15.75" customHeight="1">
      <c r="B279" s="959" t="s">
        <v>894</v>
      </c>
      <c r="C279" s="1078"/>
      <c r="D279" s="1079"/>
      <c r="E279" s="1080"/>
      <c r="F279" s="1069">
        <f t="shared" si="8"/>
        <v>0</v>
      </c>
      <c r="G279" s="1078"/>
      <c r="H279" s="1079"/>
      <c r="I279" s="1080"/>
      <c r="J279" s="1073">
        <f t="shared" si="9"/>
        <v>0</v>
      </c>
      <c r="K279" s="1063"/>
      <c r="L279" s="1063"/>
      <c r="M279" s="1063"/>
      <c r="N279" s="1063"/>
      <c r="O279" s="1063"/>
      <c r="P279" s="1063"/>
      <c r="Q279" s="1063"/>
    </row>
    <row r="280" spans="2:17" ht="15.75" customHeight="1">
      <c r="B280" s="959" t="s">
        <v>895</v>
      </c>
      <c r="C280" s="1078"/>
      <c r="D280" s="1079"/>
      <c r="E280" s="1080"/>
      <c r="F280" s="1069">
        <f t="shared" si="8"/>
        <v>0</v>
      </c>
      <c r="G280" s="1078"/>
      <c r="H280" s="1079"/>
      <c r="I280" s="1080"/>
      <c r="J280" s="1073">
        <f t="shared" si="9"/>
        <v>0</v>
      </c>
      <c r="K280" s="1063"/>
      <c r="L280" s="1063"/>
      <c r="M280" s="1063"/>
      <c r="N280" s="1063"/>
      <c r="O280" s="1063"/>
      <c r="P280" s="1063"/>
      <c r="Q280" s="1063"/>
    </row>
    <row r="281" spans="2:17" ht="15.75" customHeight="1">
      <c r="B281" s="959" t="s">
        <v>896</v>
      </c>
      <c r="C281" s="1078"/>
      <c r="D281" s="1079"/>
      <c r="E281" s="1080"/>
      <c r="F281" s="1069">
        <f t="shared" si="8"/>
        <v>0</v>
      </c>
      <c r="G281" s="1078"/>
      <c r="H281" s="1079"/>
      <c r="I281" s="1080"/>
      <c r="J281" s="1073">
        <f t="shared" si="9"/>
        <v>0</v>
      </c>
      <c r="K281" s="1063"/>
      <c r="L281" s="1063"/>
      <c r="M281" s="1063"/>
      <c r="N281" s="1063"/>
      <c r="O281" s="1063"/>
      <c r="P281" s="1063"/>
      <c r="Q281" s="1063"/>
    </row>
    <row r="282" spans="2:17" ht="15.75" customHeight="1">
      <c r="B282" s="959" t="s">
        <v>897</v>
      </c>
      <c r="C282" s="1078"/>
      <c r="D282" s="1079"/>
      <c r="E282" s="1080"/>
      <c r="F282" s="1069">
        <f t="shared" si="8"/>
        <v>0</v>
      </c>
      <c r="G282" s="1078"/>
      <c r="H282" s="1079"/>
      <c r="I282" s="1080"/>
      <c r="J282" s="1073">
        <f t="shared" si="9"/>
        <v>0</v>
      </c>
      <c r="K282" s="1063"/>
      <c r="L282" s="1063"/>
      <c r="M282" s="1063"/>
      <c r="N282" s="1063"/>
      <c r="O282" s="1063"/>
      <c r="P282" s="1063"/>
      <c r="Q282" s="1063"/>
    </row>
    <row r="283" spans="2:17" ht="15.75" customHeight="1">
      <c r="B283" s="959" t="s">
        <v>898</v>
      </c>
      <c r="C283" s="1078"/>
      <c r="D283" s="1079"/>
      <c r="E283" s="1080"/>
      <c r="F283" s="1069">
        <f t="shared" si="8"/>
        <v>0</v>
      </c>
      <c r="G283" s="1078"/>
      <c r="H283" s="1079"/>
      <c r="I283" s="1080"/>
      <c r="J283" s="1073">
        <f t="shared" si="9"/>
        <v>0</v>
      </c>
      <c r="K283" s="1063"/>
      <c r="L283" s="1063"/>
      <c r="M283" s="1063"/>
      <c r="N283" s="1063"/>
      <c r="O283" s="1063"/>
      <c r="P283" s="1063"/>
      <c r="Q283" s="1063"/>
    </row>
    <row r="284" spans="2:17" ht="15.75" customHeight="1">
      <c r="B284" s="959" t="s">
        <v>899</v>
      </c>
      <c r="C284" s="1078"/>
      <c r="D284" s="1079"/>
      <c r="E284" s="1080"/>
      <c r="F284" s="1069">
        <f t="shared" si="8"/>
        <v>0</v>
      </c>
      <c r="G284" s="1078"/>
      <c r="H284" s="1079"/>
      <c r="I284" s="1080"/>
      <c r="J284" s="1073">
        <f t="shared" si="9"/>
        <v>0</v>
      </c>
      <c r="K284" s="1063"/>
      <c r="L284" s="1063"/>
      <c r="M284" s="1063"/>
      <c r="N284" s="1063"/>
      <c r="O284" s="1063"/>
      <c r="P284" s="1063"/>
      <c r="Q284" s="1063"/>
    </row>
    <row r="285" spans="2:17" ht="15.75" customHeight="1">
      <c r="B285" s="959" t="s">
        <v>900</v>
      </c>
      <c r="C285" s="1078"/>
      <c r="D285" s="1079"/>
      <c r="E285" s="1080"/>
      <c r="F285" s="1069">
        <f t="shared" si="8"/>
        <v>0</v>
      </c>
      <c r="G285" s="1078"/>
      <c r="H285" s="1079"/>
      <c r="I285" s="1080"/>
      <c r="J285" s="1073">
        <f t="shared" si="9"/>
        <v>0</v>
      </c>
      <c r="K285" s="1063"/>
      <c r="L285" s="1063"/>
      <c r="M285" s="1063"/>
      <c r="N285" s="1063"/>
      <c r="O285" s="1063"/>
      <c r="P285" s="1063"/>
      <c r="Q285" s="1063"/>
    </row>
    <row r="286" spans="2:17" ht="15.75" customHeight="1">
      <c r="B286" s="959" t="s">
        <v>901</v>
      </c>
      <c r="C286" s="1078"/>
      <c r="D286" s="1079"/>
      <c r="E286" s="1080"/>
      <c r="F286" s="1069">
        <f t="shared" si="8"/>
        <v>0</v>
      </c>
      <c r="G286" s="1078"/>
      <c r="H286" s="1079"/>
      <c r="I286" s="1080"/>
      <c r="J286" s="1073">
        <f t="shared" si="9"/>
        <v>0</v>
      </c>
      <c r="K286" s="1063"/>
      <c r="L286" s="1063"/>
      <c r="M286" s="1063"/>
      <c r="N286" s="1063"/>
      <c r="O286" s="1063"/>
      <c r="P286" s="1063"/>
      <c r="Q286" s="1063"/>
    </row>
    <row r="287" spans="2:17" ht="15.75" customHeight="1">
      <c r="B287" s="959" t="s">
        <v>902</v>
      </c>
      <c r="C287" s="1078"/>
      <c r="D287" s="1079"/>
      <c r="E287" s="1080"/>
      <c r="F287" s="1069">
        <f t="shared" si="8"/>
        <v>0</v>
      </c>
      <c r="G287" s="1078"/>
      <c r="H287" s="1079"/>
      <c r="I287" s="1080"/>
      <c r="J287" s="1073">
        <f t="shared" si="9"/>
        <v>0</v>
      </c>
      <c r="K287" s="1063"/>
      <c r="L287" s="1063"/>
      <c r="M287" s="1063"/>
      <c r="N287" s="1063"/>
      <c r="O287" s="1063"/>
      <c r="P287" s="1063"/>
      <c r="Q287" s="1063"/>
    </row>
    <row r="288" spans="2:17" ht="15.75" customHeight="1">
      <c r="B288" s="959" t="s">
        <v>903</v>
      </c>
      <c r="C288" s="1078"/>
      <c r="D288" s="1079"/>
      <c r="E288" s="1080"/>
      <c r="F288" s="1069">
        <f t="shared" si="8"/>
        <v>0</v>
      </c>
      <c r="G288" s="1078"/>
      <c r="H288" s="1079"/>
      <c r="I288" s="1080"/>
      <c r="J288" s="1073">
        <f t="shared" si="9"/>
        <v>0</v>
      </c>
      <c r="K288" s="1063"/>
      <c r="L288" s="1063"/>
      <c r="M288" s="1063"/>
      <c r="N288" s="1063"/>
      <c r="O288" s="1063"/>
      <c r="P288" s="1063"/>
      <c r="Q288" s="1063"/>
    </row>
    <row r="289" spans="2:17" ht="15.75" customHeight="1">
      <c r="B289" s="959" t="s">
        <v>904</v>
      </c>
      <c r="C289" s="1078"/>
      <c r="D289" s="1079"/>
      <c r="E289" s="1080"/>
      <c r="F289" s="1069">
        <f t="shared" si="8"/>
        <v>0</v>
      </c>
      <c r="G289" s="1078"/>
      <c r="H289" s="1079"/>
      <c r="I289" s="1080"/>
      <c r="J289" s="1073">
        <f t="shared" si="9"/>
        <v>0</v>
      </c>
      <c r="K289" s="1063"/>
      <c r="L289" s="1063"/>
      <c r="M289" s="1063"/>
      <c r="N289" s="1063"/>
      <c r="O289" s="1063"/>
      <c r="P289" s="1063"/>
      <c r="Q289" s="1063"/>
    </row>
    <row r="290" spans="2:17" ht="15.75" customHeight="1">
      <c r="B290" s="959" t="s">
        <v>905</v>
      </c>
      <c r="C290" s="1078"/>
      <c r="D290" s="1079"/>
      <c r="E290" s="1080"/>
      <c r="F290" s="1069">
        <f t="shared" si="8"/>
        <v>0</v>
      </c>
      <c r="G290" s="1078"/>
      <c r="H290" s="1079"/>
      <c r="I290" s="1080"/>
      <c r="J290" s="1073">
        <f t="shared" si="9"/>
        <v>0</v>
      </c>
      <c r="K290" s="1063"/>
      <c r="L290" s="1063"/>
      <c r="M290" s="1063"/>
      <c r="N290" s="1063"/>
      <c r="O290" s="1063"/>
      <c r="P290" s="1063"/>
      <c r="Q290" s="1063"/>
    </row>
    <row r="291" spans="2:17" ht="15.75" customHeight="1">
      <c r="B291" s="959" t="s">
        <v>906</v>
      </c>
      <c r="C291" s="1078"/>
      <c r="D291" s="1079"/>
      <c r="E291" s="1080"/>
      <c r="F291" s="1069">
        <f t="shared" si="8"/>
        <v>0</v>
      </c>
      <c r="G291" s="1078"/>
      <c r="H291" s="1079"/>
      <c r="I291" s="1080"/>
      <c r="J291" s="1073">
        <f t="shared" si="9"/>
        <v>0</v>
      </c>
      <c r="K291" s="1063"/>
      <c r="L291" s="1063"/>
      <c r="M291" s="1063"/>
      <c r="N291" s="1063"/>
      <c r="O291" s="1063"/>
      <c r="P291" s="1063"/>
      <c r="Q291" s="1063"/>
    </row>
    <row r="292" spans="2:17" ht="15.75" customHeight="1">
      <c r="B292" s="959" t="s">
        <v>907</v>
      </c>
      <c r="C292" s="1078"/>
      <c r="D292" s="1079"/>
      <c r="E292" s="1080"/>
      <c r="F292" s="1069">
        <f t="shared" si="8"/>
        <v>0</v>
      </c>
      <c r="G292" s="1078"/>
      <c r="H292" s="1079"/>
      <c r="I292" s="1080"/>
      <c r="J292" s="1073">
        <f t="shared" si="9"/>
        <v>0</v>
      </c>
      <c r="K292" s="1063"/>
      <c r="L292" s="1063"/>
      <c r="M292" s="1063"/>
      <c r="N292" s="1063"/>
      <c r="O292" s="1063"/>
      <c r="P292" s="1063"/>
      <c r="Q292" s="1063"/>
    </row>
    <row r="293" spans="2:17" ht="15.75" customHeight="1">
      <c r="B293" s="959" t="s">
        <v>908</v>
      </c>
      <c r="C293" s="1078"/>
      <c r="D293" s="1079"/>
      <c r="E293" s="1080"/>
      <c r="F293" s="1069">
        <f t="shared" si="8"/>
        <v>0</v>
      </c>
      <c r="G293" s="1078"/>
      <c r="H293" s="1079"/>
      <c r="I293" s="1080"/>
      <c r="J293" s="1073">
        <f t="shared" si="9"/>
        <v>0</v>
      </c>
      <c r="K293" s="1063"/>
      <c r="L293" s="1063"/>
      <c r="M293" s="1063"/>
      <c r="N293" s="1063"/>
      <c r="O293" s="1063"/>
      <c r="P293" s="1063"/>
      <c r="Q293" s="1063"/>
    </row>
    <row r="294" spans="2:17" ht="15.75" customHeight="1">
      <c r="B294" s="959" t="s">
        <v>909</v>
      </c>
      <c r="C294" s="1078"/>
      <c r="D294" s="1079"/>
      <c r="E294" s="1080"/>
      <c r="F294" s="1069">
        <f t="shared" si="8"/>
        <v>0</v>
      </c>
      <c r="G294" s="1078"/>
      <c r="H294" s="1079"/>
      <c r="I294" s="1080"/>
      <c r="J294" s="1073">
        <f t="shared" si="9"/>
        <v>0</v>
      </c>
      <c r="K294" s="1063"/>
      <c r="L294" s="1063"/>
      <c r="M294" s="1063"/>
      <c r="N294" s="1063"/>
      <c r="O294" s="1063"/>
      <c r="P294" s="1063"/>
      <c r="Q294" s="1063"/>
    </row>
    <row r="295" spans="2:17" ht="15.75" customHeight="1">
      <c r="B295" s="959" t="s">
        <v>910</v>
      </c>
      <c r="C295" s="1078"/>
      <c r="D295" s="1079"/>
      <c r="E295" s="1080"/>
      <c r="F295" s="1069">
        <f t="shared" si="8"/>
        <v>0</v>
      </c>
      <c r="G295" s="1078"/>
      <c r="H295" s="1079"/>
      <c r="I295" s="1080"/>
      <c r="J295" s="1073">
        <f t="shared" si="9"/>
        <v>0</v>
      </c>
      <c r="K295" s="1063"/>
      <c r="L295" s="1063"/>
      <c r="M295" s="1063"/>
      <c r="N295" s="1063"/>
      <c r="O295" s="1063"/>
      <c r="P295" s="1063"/>
      <c r="Q295" s="1063"/>
    </row>
    <row r="296" spans="2:17" ht="15.75" customHeight="1">
      <c r="B296" s="959" t="s">
        <v>911</v>
      </c>
      <c r="C296" s="1078"/>
      <c r="D296" s="1079"/>
      <c r="E296" s="1080"/>
      <c r="F296" s="1069">
        <f t="shared" si="8"/>
        <v>0</v>
      </c>
      <c r="G296" s="1078"/>
      <c r="H296" s="1079"/>
      <c r="I296" s="1080"/>
      <c r="J296" s="1073">
        <f t="shared" si="9"/>
        <v>0</v>
      </c>
      <c r="K296" s="1063"/>
      <c r="L296" s="1063"/>
      <c r="M296" s="1063"/>
      <c r="N296" s="1063"/>
      <c r="O296" s="1063"/>
      <c r="P296" s="1063"/>
      <c r="Q296" s="1063"/>
    </row>
    <row r="297" spans="2:17" ht="15.75" customHeight="1">
      <c r="B297" s="959" t="s">
        <v>912</v>
      </c>
      <c r="C297" s="1078"/>
      <c r="D297" s="1079"/>
      <c r="E297" s="1080"/>
      <c r="F297" s="1069">
        <f t="shared" si="8"/>
        <v>0</v>
      </c>
      <c r="G297" s="1078"/>
      <c r="H297" s="1079"/>
      <c r="I297" s="1080"/>
      <c r="J297" s="1073">
        <f t="shared" si="9"/>
        <v>0</v>
      </c>
      <c r="K297" s="1063"/>
      <c r="L297" s="1063"/>
      <c r="M297" s="1063"/>
      <c r="N297" s="1063"/>
      <c r="O297" s="1063"/>
      <c r="P297" s="1063"/>
      <c r="Q297" s="1063"/>
    </row>
    <row r="298" spans="2:17" ht="15.75" customHeight="1">
      <c r="B298" s="959" t="s">
        <v>913</v>
      </c>
      <c r="C298" s="1078"/>
      <c r="D298" s="1079"/>
      <c r="E298" s="1080"/>
      <c r="F298" s="1069">
        <f t="shared" si="8"/>
        <v>0</v>
      </c>
      <c r="G298" s="1078"/>
      <c r="H298" s="1079"/>
      <c r="I298" s="1080"/>
      <c r="J298" s="1073">
        <f t="shared" si="9"/>
        <v>0</v>
      </c>
      <c r="K298" s="1063"/>
      <c r="L298" s="1063"/>
      <c r="M298" s="1063"/>
      <c r="N298" s="1063"/>
      <c r="O298" s="1063"/>
      <c r="P298" s="1063"/>
      <c r="Q298" s="1063"/>
    </row>
    <row r="299" spans="2:17" ht="15.75" customHeight="1">
      <c r="B299" s="959" t="s">
        <v>914</v>
      </c>
      <c r="C299" s="1078"/>
      <c r="D299" s="1079"/>
      <c r="E299" s="1080"/>
      <c r="F299" s="1069">
        <f t="shared" si="8"/>
        <v>0</v>
      </c>
      <c r="G299" s="1078"/>
      <c r="H299" s="1079"/>
      <c r="I299" s="1080"/>
      <c r="J299" s="1073">
        <f t="shared" si="9"/>
        <v>0</v>
      </c>
      <c r="K299" s="1063"/>
      <c r="L299" s="1063"/>
      <c r="M299" s="1063"/>
      <c r="N299" s="1063"/>
      <c r="O299" s="1063"/>
      <c r="P299" s="1063"/>
      <c r="Q299" s="1063"/>
    </row>
    <row r="300" spans="2:17" ht="15.75" customHeight="1">
      <c r="B300" s="959" t="s">
        <v>915</v>
      </c>
      <c r="C300" s="1078"/>
      <c r="D300" s="1079"/>
      <c r="E300" s="1080"/>
      <c r="F300" s="1069">
        <f t="shared" si="8"/>
        <v>0</v>
      </c>
      <c r="G300" s="1078"/>
      <c r="H300" s="1079"/>
      <c r="I300" s="1080"/>
      <c r="J300" s="1073">
        <f t="shared" si="9"/>
        <v>0</v>
      </c>
      <c r="K300" s="1063"/>
      <c r="L300" s="1063"/>
      <c r="M300" s="1063"/>
      <c r="N300" s="1063"/>
      <c r="O300" s="1063"/>
      <c r="P300" s="1063"/>
      <c r="Q300" s="1063"/>
    </row>
    <row r="301" spans="2:17" ht="15.75" customHeight="1">
      <c r="B301" s="959" t="s">
        <v>916</v>
      </c>
      <c r="C301" s="1078"/>
      <c r="D301" s="1079"/>
      <c r="E301" s="1080"/>
      <c r="F301" s="1069">
        <f t="shared" si="8"/>
        <v>0</v>
      </c>
      <c r="G301" s="1078"/>
      <c r="H301" s="1079"/>
      <c r="I301" s="1080"/>
      <c r="J301" s="1073">
        <f t="shared" si="9"/>
        <v>0</v>
      </c>
      <c r="K301" s="1063"/>
      <c r="L301" s="1063"/>
      <c r="M301" s="1063"/>
      <c r="N301" s="1063"/>
      <c r="O301" s="1063"/>
      <c r="P301" s="1063"/>
      <c r="Q301" s="1063"/>
    </row>
    <row r="302" spans="2:17" ht="15.75" customHeight="1">
      <c r="B302" s="959" t="s">
        <v>917</v>
      </c>
      <c r="C302" s="1078"/>
      <c r="D302" s="1079"/>
      <c r="E302" s="1080"/>
      <c r="F302" s="1069">
        <f t="shared" si="8"/>
        <v>0</v>
      </c>
      <c r="G302" s="1078"/>
      <c r="H302" s="1079"/>
      <c r="I302" s="1080"/>
      <c r="J302" s="1073">
        <f t="shared" si="9"/>
        <v>0</v>
      </c>
      <c r="K302" s="1063"/>
      <c r="L302" s="1063"/>
      <c r="M302" s="1063"/>
      <c r="N302" s="1063"/>
      <c r="O302" s="1063"/>
      <c r="P302" s="1063"/>
      <c r="Q302" s="1063"/>
    </row>
    <row r="303" spans="2:17" ht="15.75" customHeight="1">
      <c r="B303" s="959" t="s">
        <v>918</v>
      </c>
      <c r="C303" s="1078"/>
      <c r="D303" s="1079"/>
      <c r="E303" s="1080"/>
      <c r="F303" s="1069">
        <f t="shared" si="8"/>
        <v>0</v>
      </c>
      <c r="G303" s="1078"/>
      <c r="H303" s="1079"/>
      <c r="I303" s="1080"/>
      <c r="J303" s="1073">
        <f t="shared" si="9"/>
        <v>0</v>
      </c>
      <c r="K303" s="1063"/>
      <c r="L303" s="1063"/>
      <c r="M303" s="1063"/>
      <c r="N303" s="1063"/>
      <c r="O303" s="1063"/>
      <c r="P303" s="1063"/>
      <c r="Q303" s="1063"/>
    </row>
    <row r="304" spans="2:17" ht="15.75" customHeight="1">
      <c r="B304" s="959" t="s">
        <v>919</v>
      </c>
      <c r="C304" s="1078"/>
      <c r="D304" s="1079"/>
      <c r="E304" s="1080"/>
      <c r="F304" s="1069">
        <f t="shared" si="8"/>
        <v>0</v>
      </c>
      <c r="G304" s="1078"/>
      <c r="H304" s="1079"/>
      <c r="I304" s="1080"/>
      <c r="J304" s="1073">
        <f t="shared" si="9"/>
        <v>0</v>
      </c>
      <c r="K304" s="1063"/>
      <c r="L304" s="1063"/>
      <c r="M304" s="1063"/>
      <c r="N304" s="1063"/>
      <c r="O304" s="1063"/>
      <c r="P304" s="1063"/>
      <c r="Q304" s="1063"/>
    </row>
    <row r="305" spans="2:17" ht="15.75" customHeight="1">
      <c r="B305" s="959" t="s">
        <v>920</v>
      </c>
      <c r="C305" s="1078"/>
      <c r="D305" s="1079"/>
      <c r="E305" s="1080"/>
      <c r="F305" s="1069">
        <f t="shared" si="8"/>
        <v>0</v>
      </c>
      <c r="G305" s="1078"/>
      <c r="H305" s="1079"/>
      <c r="I305" s="1080"/>
      <c r="J305" s="1073">
        <f t="shared" si="9"/>
        <v>0</v>
      </c>
      <c r="K305" s="1063"/>
      <c r="L305" s="1063"/>
      <c r="M305" s="1063"/>
      <c r="N305" s="1063"/>
      <c r="O305" s="1063"/>
      <c r="P305" s="1063"/>
      <c r="Q305" s="1063"/>
    </row>
    <row r="306" spans="2:17" ht="15.75" customHeight="1">
      <c r="B306" s="959" t="s">
        <v>921</v>
      </c>
      <c r="C306" s="1078"/>
      <c r="D306" s="1079"/>
      <c r="E306" s="1080"/>
      <c r="F306" s="1069">
        <f t="shared" si="8"/>
        <v>0</v>
      </c>
      <c r="G306" s="1078"/>
      <c r="H306" s="1079"/>
      <c r="I306" s="1080"/>
      <c r="J306" s="1073">
        <f t="shared" si="9"/>
        <v>0</v>
      </c>
      <c r="K306" s="1063"/>
      <c r="L306" s="1063"/>
      <c r="M306" s="1063"/>
      <c r="N306" s="1063"/>
      <c r="O306" s="1063"/>
      <c r="P306" s="1063"/>
      <c r="Q306" s="1063"/>
    </row>
    <row r="307" spans="2:17" ht="15.75" customHeight="1">
      <c r="B307" s="959" t="s">
        <v>922</v>
      </c>
      <c r="C307" s="1078"/>
      <c r="D307" s="1079"/>
      <c r="E307" s="1080"/>
      <c r="F307" s="1069">
        <f t="shared" si="8"/>
        <v>0</v>
      </c>
      <c r="G307" s="1078"/>
      <c r="H307" s="1079"/>
      <c r="I307" s="1080"/>
      <c r="J307" s="1073">
        <f t="shared" si="9"/>
        <v>0</v>
      </c>
      <c r="K307" s="1063"/>
      <c r="L307" s="1063"/>
      <c r="M307" s="1063"/>
      <c r="N307" s="1063"/>
      <c r="O307" s="1063"/>
      <c r="P307" s="1063"/>
      <c r="Q307" s="1063"/>
    </row>
    <row r="308" spans="2:17" ht="15.75" customHeight="1">
      <c r="B308" s="959" t="s">
        <v>923</v>
      </c>
      <c r="C308" s="1078"/>
      <c r="D308" s="1079"/>
      <c r="E308" s="1080"/>
      <c r="F308" s="1069">
        <f t="shared" si="8"/>
        <v>0</v>
      </c>
      <c r="G308" s="1078"/>
      <c r="H308" s="1079"/>
      <c r="I308" s="1080"/>
      <c r="J308" s="1073">
        <f t="shared" si="9"/>
        <v>0</v>
      </c>
      <c r="K308" s="1063"/>
      <c r="L308" s="1063"/>
      <c r="M308" s="1063"/>
      <c r="N308" s="1063"/>
      <c r="O308" s="1063"/>
      <c r="P308" s="1063"/>
      <c r="Q308" s="1063"/>
    </row>
    <row r="309" spans="2:17" ht="15.75" customHeight="1">
      <c r="B309" s="959" t="s">
        <v>924</v>
      </c>
      <c r="C309" s="1078"/>
      <c r="D309" s="1079"/>
      <c r="E309" s="1080"/>
      <c r="F309" s="1069">
        <f t="shared" si="8"/>
        <v>0</v>
      </c>
      <c r="G309" s="1078"/>
      <c r="H309" s="1079"/>
      <c r="I309" s="1080"/>
      <c r="J309" s="1073">
        <f t="shared" si="9"/>
        <v>0</v>
      </c>
      <c r="K309" s="1063"/>
      <c r="L309" s="1063"/>
      <c r="M309" s="1063"/>
      <c r="N309" s="1063"/>
      <c r="O309" s="1063"/>
      <c r="P309" s="1063"/>
      <c r="Q309" s="1063"/>
    </row>
    <row r="310" spans="2:17" ht="15.75" customHeight="1">
      <c r="B310" s="959" t="s">
        <v>925</v>
      </c>
      <c r="C310" s="1078"/>
      <c r="D310" s="1079"/>
      <c r="E310" s="1080"/>
      <c r="F310" s="1069">
        <f t="shared" si="8"/>
        <v>0</v>
      </c>
      <c r="G310" s="1078"/>
      <c r="H310" s="1079"/>
      <c r="I310" s="1080"/>
      <c r="J310" s="1073">
        <f t="shared" si="9"/>
        <v>0</v>
      </c>
      <c r="K310" s="1063"/>
      <c r="L310" s="1063"/>
      <c r="M310" s="1063"/>
      <c r="N310" s="1063"/>
      <c r="O310" s="1063"/>
      <c r="P310" s="1063"/>
      <c r="Q310" s="1063"/>
    </row>
    <row r="311" spans="2:17" ht="15.75" customHeight="1">
      <c r="B311" s="959" t="s">
        <v>926</v>
      </c>
      <c r="C311" s="1078"/>
      <c r="D311" s="1079"/>
      <c r="E311" s="1080"/>
      <c r="F311" s="1069">
        <f t="shared" si="8"/>
        <v>0</v>
      </c>
      <c r="G311" s="1078"/>
      <c r="H311" s="1079"/>
      <c r="I311" s="1080"/>
      <c r="J311" s="1073">
        <f t="shared" si="9"/>
        <v>0</v>
      </c>
      <c r="K311" s="1063"/>
      <c r="L311" s="1063"/>
      <c r="M311" s="1063"/>
      <c r="N311" s="1063"/>
      <c r="O311" s="1063"/>
      <c r="P311" s="1063"/>
      <c r="Q311" s="1063"/>
    </row>
    <row r="312" spans="2:17" ht="15.75" customHeight="1">
      <c r="B312" s="959" t="s">
        <v>927</v>
      </c>
      <c r="C312" s="1078"/>
      <c r="D312" s="1079"/>
      <c r="E312" s="1080"/>
      <c r="F312" s="1069">
        <f t="shared" si="8"/>
        <v>0</v>
      </c>
      <c r="G312" s="1078"/>
      <c r="H312" s="1079"/>
      <c r="I312" s="1080"/>
      <c r="J312" s="1073">
        <f t="shared" si="9"/>
        <v>0</v>
      </c>
      <c r="K312" s="1063"/>
      <c r="L312" s="1063"/>
      <c r="M312" s="1063"/>
      <c r="N312" s="1063"/>
      <c r="O312" s="1063"/>
      <c r="P312" s="1063"/>
      <c r="Q312" s="1063"/>
    </row>
    <row r="313" spans="2:17" ht="15.75" customHeight="1">
      <c r="B313" s="959" t="s">
        <v>928</v>
      </c>
      <c r="C313" s="1078"/>
      <c r="D313" s="1079"/>
      <c r="E313" s="1080"/>
      <c r="F313" s="1069">
        <f t="shared" si="8"/>
        <v>0</v>
      </c>
      <c r="G313" s="1078"/>
      <c r="H313" s="1079"/>
      <c r="I313" s="1080"/>
      <c r="J313" s="1073">
        <f t="shared" si="9"/>
        <v>0</v>
      </c>
      <c r="K313" s="1063"/>
      <c r="L313" s="1063"/>
      <c r="M313" s="1063"/>
      <c r="N313" s="1063"/>
      <c r="O313" s="1063"/>
      <c r="P313" s="1063"/>
      <c r="Q313" s="1063"/>
    </row>
    <row r="314" spans="2:17" ht="15.75" customHeight="1">
      <c r="B314" s="959" t="s">
        <v>929</v>
      </c>
      <c r="C314" s="1078"/>
      <c r="D314" s="1079"/>
      <c r="E314" s="1080"/>
      <c r="F314" s="1069">
        <f t="shared" si="8"/>
        <v>0</v>
      </c>
      <c r="G314" s="1078"/>
      <c r="H314" s="1079"/>
      <c r="I314" s="1080"/>
      <c r="J314" s="1073">
        <f t="shared" si="9"/>
        <v>0</v>
      </c>
      <c r="K314" s="1063"/>
      <c r="L314" s="1063"/>
      <c r="M314" s="1063"/>
      <c r="N314" s="1063"/>
      <c r="O314" s="1063"/>
      <c r="P314" s="1063"/>
      <c r="Q314" s="1063"/>
    </row>
    <row r="315" spans="2:17" ht="15.75" customHeight="1">
      <c r="B315" s="959" t="s">
        <v>930</v>
      </c>
      <c r="C315" s="1078"/>
      <c r="D315" s="1079"/>
      <c r="E315" s="1080"/>
      <c r="F315" s="1069">
        <f t="shared" si="8"/>
        <v>0</v>
      </c>
      <c r="G315" s="1078"/>
      <c r="H315" s="1079"/>
      <c r="I315" s="1080"/>
      <c r="J315" s="1073">
        <f t="shared" si="9"/>
        <v>0</v>
      </c>
      <c r="K315" s="1063"/>
      <c r="L315" s="1063"/>
      <c r="M315" s="1063"/>
      <c r="N315" s="1063"/>
      <c r="O315" s="1063"/>
      <c r="P315" s="1063"/>
      <c r="Q315" s="1063"/>
    </row>
    <row r="316" spans="2:17" ht="15.75" customHeight="1">
      <c r="B316" s="959" t="s">
        <v>931</v>
      </c>
      <c r="C316" s="1078"/>
      <c r="D316" s="1079"/>
      <c r="E316" s="1080"/>
      <c r="F316" s="1069">
        <f t="shared" si="8"/>
        <v>0</v>
      </c>
      <c r="G316" s="1078"/>
      <c r="H316" s="1079"/>
      <c r="I316" s="1080"/>
      <c r="J316" s="1073">
        <f t="shared" si="9"/>
        <v>0</v>
      </c>
      <c r="K316" s="1063"/>
      <c r="L316" s="1063"/>
      <c r="M316" s="1063"/>
      <c r="N316" s="1063"/>
      <c r="O316" s="1063"/>
      <c r="P316" s="1063"/>
      <c r="Q316" s="1063"/>
    </row>
    <row r="317" spans="2:17" ht="15.75" customHeight="1">
      <c r="B317" s="959" t="s">
        <v>932</v>
      </c>
      <c r="C317" s="1078"/>
      <c r="D317" s="1079"/>
      <c r="E317" s="1080"/>
      <c r="F317" s="1069">
        <f t="shared" si="8"/>
        <v>0</v>
      </c>
      <c r="G317" s="1078"/>
      <c r="H317" s="1079"/>
      <c r="I317" s="1080"/>
      <c r="J317" s="1073">
        <f t="shared" si="9"/>
        <v>0</v>
      </c>
      <c r="K317" s="1063"/>
      <c r="L317" s="1063"/>
      <c r="M317" s="1063"/>
      <c r="N317" s="1063"/>
      <c r="O317" s="1063"/>
      <c r="P317" s="1063"/>
      <c r="Q317" s="1063"/>
    </row>
    <row r="318" spans="2:17" ht="15.75" customHeight="1">
      <c r="B318" s="959" t="s">
        <v>933</v>
      </c>
      <c r="C318" s="1078"/>
      <c r="D318" s="1079"/>
      <c r="E318" s="1080"/>
      <c r="F318" s="1069">
        <f t="shared" si="8"/>
        <v>0</v>
      </c>
      <c r="G318" s="1078"/>
      <c r="H318" s="1079"/>
      <c r="I318" s="1080"/>
      <c r="J318" s="1073">
        <f t="shared" si="9"/>
        <v>0</v>
      </c>
      <c r="K318" s="1063"/>
      <c r="L318" s="1063"/>
      <c r="M318" s="1063"/>
      <c r="N318" s="1063"/>
      <c r="O318" s="1063"/>
      <c r="P318" s="1063"/>
      <c r="Q318" s="1063"/>
    </row>
    <row r="319" spans="2:17" ht="15.75" customHeight="1">
      <c r="B319" s="959" t="s">
        <v>934</v>
      </c>
      <c r="C319" s="1078"/>
      <c r="D319" s="1079"/>
      <c r="E319" s="1080"/>
      <c r="F319" s="1069">
        <f t="shared" si="8"/>
        <v>0</v>
      </c>
      <c r="G319" s="1078"/>
      <c r="H319" s="1079"/>
      <c r="I319" s="1080"/>
      <c r="J319" s="1073">
        <f t="shared" si="9"/>
        <v>0</v>
      </c>
      <c r="K319" s="1063"/>
      <c r="L319" s="1063"/>
      <c r="M319" s="1063"/>
      <c r="N319" s="1063"/>
      <c r="O319" s="1063"/>
      <c r="P319" s="1063"/>
      <c r="Q319" s="1063"/>
    </row>
    <row r="320" spans="2:17" ht="15.75" customHeight="1">
      <c r="B320" s="959" t="s">
        <v>935</v>
      </c>
      <c r="C320" s="1078"/>
      <c r="D320" s="1079"/>
      <c r="E320" s="1080"/>
      <c r="F320" s="1069">
        <f t="shared" si="8"/>
        <v>0</v>
      </c>
      <c r="G320" s="1078"/>
      <c r="H320" s="1079"/>
      <c r="I320" s="1080"/>
      <c r="J320" s="1073">
        <f t="shared" si="9"/>
        <v>0</v>
      </c>
      <c r="K320" s="1063"/>
      <c r="L320" s="1063"/>
      <c r="M320" s="1063"/>
      <c r="N320" s="1063"/>
      <c r="O320" s="1063"/>
      <c r="P320" s="1063"/>
      <c r="Q320" s="1063"/>
    </row>
    <row r="321" spans="2:17" ht="15.75" customHeight="1">
      <c r="B321" s="959" t="s">
        <v>936</v>
      </c>
      <c r="C321" s="1078"/>
      <c r="D321" s="1079"/>
      <c r="E321" s="1080"/>
      <c r="F321" s="1069">
        <f t="shared" si="8"/>
        <v>0</v>
      </c>
      <c r="G321" s="1078"/>
      <c r="H321" s="1079"/>
      <c r="I321" s="1080"/>
      <c r="J321" s="1073">
        <f t="shared" si="9"/>
        <v>0</v>
      </c>
      <c r="K321" s="1063"/>
      <c r="L321" s="1063"/>
      <c r="M321" s="1063"/>
      <c r="N321" s="1063"/>
      <c r="O321" s="1063"/>
      <c r="P321" s="1063"/>
      <c r="Q321" s="1063"/>
    </row>
    <row r="322" spans="2:17" ht="15.75" customHeight="1">
      <c r="B322" s="959" t="s">
        <v>937</v>
      </c>
      <c r="C322" s="1078"/>
      <c r="D322" s="1079"/>
      <c r="E322" s="1080"/>
      <c r="F322" s="1069">
        <f t="shared" si="8"/>
        <v>0</v>
      </c>
      <c r="G322" s="1078"/>
      <c r="H322" s="1079"/>
      <c r="I322" s="1080"/>
      <c r="J322" s="1073">
        <f t="shared" si="9"/>
        <v>0</v>
      </c>
      <c r="K322" s="1063"/>
      <c r="L322" s="1063"/>
      <c r="M322" s="1063"/>
      <c r="N322" s="1063"/>
      <c r="O322" s="1063"/>
      <c r="P322" s="1063"/>
      <c r="Q322" s="1063"/>
    </row>
    <row r="323" spans="2:17" ht="15.75" customHeight="1">
      <c r="B323" s="959" t="s">
        <v>938</v>
      </c>
      <c r="C323" s="1078"/>
      <c r="D323" s="1079"/>
      <c r="E323" s="1080"/>
      <c r="F323" s="1069">
        <f t="shared" si="8"/>
        <v>0</v>
      </c>
      <c r="G323" s="1078"/>
      <c r="H323" s="1079"/>
      <c r="I323" s="1080"/>
      <c r="J323" s="1073">
        <f t="shared" si="9"/>
        <v>0</v>
      </c>
      <c r="K323" s="1063"/>
      <c r="L323" s="1063"/>
      <c r="M323" s="1063"/>
      <c r="N323" s="1063"/>
      <c r="O323" s="1063"/>
      <c r="P323" s="1063"/>
      <c r="Q323" s="1063"/>
    </row>
    <row r="324" spans="2:17" ht="15.75" customHeight="1">
      <c r="B324" s="959" t="s">
        <v>939</v>
      </c>
      <c r="C324" s="1078"/>
      <c r="D324" s="1079"/>
      <c r="E324" s="1080"/>
      <c r="F324" s="1069">
        <f t="shared" si="8"/>
        <v>0</v>
      </c>
      <c r="G324" s="1078"/>
      <c r="H324" s="1079"/>
      <c r="I324" s="1080"/>
      <c r="J324" s="1073">
        <f t="shared" si="9"/>
        <v>0</v>
      </c>
      <c r="K324" s="1063"/>
      <c r="L324" s="1063"/>
      <c r="M324" s="1063"/>
      <c r="N324" s="1063"/>
      <c r="O324" s="1063"/>
      <c r="P324" s="1063"/>
      <c r="Q324" s="1063"/>
    </row>
    <row r="325" spans="2:17" ht="15.75" customHeight="1">
      <c r="B325" s="959" t="s">
        <v>940</v>
      </c>
      <c r="C325" s="1078"/>
      <c r="D325" s="1079"/>
      <c r="E325" s="1080"/>
      <c r="F325" s="1069">
        <f t="shared" si="8"/>
        <v>0</v>
      </c>
      <c r="G325" s="1078"/>
      <c r="H325" s="1079"/>
      <c r="I325" s="1080"/>
      <c r="J325" s="1073">
        <f t="shared" si="9"/>
        <v>0</v>
      </c>
      <c r="K325" s="1063"/>
      <c r="L325" s="1063"/>
      <c r="M325" s="1063"/>
      <c r="N325" s="1063"/>
      <c r="O325" s="1063"/>
      <c r="P325" s="1063"/>
      <c r="Q325" s="1063"/>
    </row>
    <row r="326" spans="2:17" ht="15.75" customHeight="1">
      <c r="B326" s="959" t="s">
        <v>941</v>
      </c>
      <c r="C326" s="1078"/>
      <c r="D326" s="1079"/>
      <c r="E326" s="1080"/>
      <c r="F326" s="1069">
        <f t="shared" si="8"/>
        <v>0</v>
      </c>
      <c r="G326" s="1078"/>
      <c r="H326" s="1079"/>
      <c r="I326" s="1080"/>
      <c r="J326" s="1073">
        <f t="shared" si="9"/>
        <v>0</v>
      </c>
      <c r="K326" s="1063"/>
      <c r="L326" s="1063"/>
      <c r="M326" s="1063"/>
      <c r="N326" s="1063"/>
      <c r="O326" s="1063"/>
      <c r="P326" s="1063"/>
      <c r="Q326" s="1063"/>
    </row>
    <row r="327" spans="2:17" ht="15.75" customHeight="1">
      <c r="B327" s="959" t="s">
        <v>942</v>
      </c>
      <c r="C327" s="1078"/>
      <c r="D327" s="1079"/>
      <c r="E327" s="1080"/>
      <c r="F327" s="1069">
        <f t="shared" si="8"/>
        <v>0</v>
      </c>
      <c r="G327" s="1078"/>
      <c r="H327" s="1079"/>
      <c r="I327" s="1080"/>
      <c r="J327" s="1073">
        <f t="shared" si="9"/>
        <v>0</v>
      </c>
      <c r="K327" s="1063"/>
      <c r="L327" s="1063"/>
      <c r="M327" s="1063"/>
      <c r="N327" s="1063"/>
      <c r="O327" s="1063"/>
      <c r="P327" s="1063"/>
      <c r="Q327" s="1063"/>
    </row>
    <row r="328" spans="2:17" ht="15.75" customHeight="1">
      <c r="B328" s="959" t="s">
        <v>943</v>
      </c>
      <c r="C328" s="1078"/>
      <c r="D328" s="1079"/>
      <c r="E328" s="1080"/>
      <c r="F328" s="1069">
        <f t="shared" si="8"/>
        <v>0</v>
      </c>
      <c r="G328" s="1078"/>
      <c r="H328" s="1079"/>
      <c r="I328" s="1080"/>
      <c r="J328" s="1073">
        <f t="shared" si="9"/>
        <v>0</v>
      </c>
      <c r="K328" s="1063"/>
      <c r="L328" s="1063"/>
      <c r="M328" s="1063"/>
      <c r="N328" s="1063"/>
      <c r="O328" s="1063"/>
      <c r="P328" s="1063"/>
      <c r="Q328" s="1063"/>
    </row>
    <row r="329" spans="2:17" ht="15.75" customHeight="1">
      <c r="B329" s="959" t="s">
        <v>944</v>
      </c>
      <c r="C329" s="1078"/>
      <c r="D329" s="1079"/>
      <c r="E329" s="1080"/>
      <c r="F329" s="1069">
        <f t="shared" si="8"/>
        <v>0</v>
      </c>
      <c r="G329" s="1078"/>
      <c r="H329" s="1079"/>
      <c r="I329" s="1080"/>
      <c r="J329" s="1073">
        <f t="shared" si="9"/>
        <v>0</v>
      </c>
      <c r="K329" s="1063"/>
      <c r="L329" s="1063"/>
      <c r="M329" s="1063"/>
      <c r="N329" s="1063"/>
      <c r="O329" s="1063"/>
      <c r="P329" s="1063"/>
      <c r="Q329" s="1063"/>
    </row>
    <row r="330" spans="2:17" ht="15.75" customHeight="1">
      <c r="B330" s="959" t="s">
        <v>945</v>
      </c>
      <c r="C330" s="1078"/>
      <c r="D330" s="1079"/>
      <c r="E330" s="1080"/>
      <c r="F330" s="1069">
        <f t="shared" si="8"/>
        <v>0</v>
      </c>
      <c r="G330" s="1078"/>
      <c r="H330" s="1079"/>
      <c r="I330" s="1080"/>
      <c r="J330" s="1073">
        <f t="shared" si="9"/>
        <v>0</v>
      </c>
      <c r="K330" s="1063"/>
      <c r="L330" s="1063"/>
      <c r="M330" s="1063"/>
      <c r="N330" s="1063"/>
      <c r="O330" s="1063"/>
      <c r="P330" s="1063"/>
      <c r="Q330" s="1063"/>
    </row>
    <row r="331" spans="2:17" ht="15.75" customHeight="1">
      <c r="B331" s="959" t="s">
        <v>946</v>
      </c>
      <c r="C331" s="1078"/>
      <c r="D331" s="1079"/>
      <c r="E331" s="1080"/>
      <c r="F331" s="1069">
        <f t="shared" si="8"/>
        <v>0</v>
      </c>
      <c r="G331" s="1078"/>
      <c r="H331" s="1079"/>
      <c r="I331" s="1080"/>
      <c r="J331" s="1073">
        <f t="shared" si="9"/>
        <v>0</v>
      </c>
      <c r="K331" s="1063"/>
      <c r="L331" s="1063"/>
      <c r="M331" s="1063"/>
      <c r="N331" s="1063"/>
      <c r="O331" s="1063"/>
      <c r="P331" s="1063"/>
      <c r="Q331" s="1063"/>
    </row>
    <row r="332" spans="2:17" ht="15.75" customHeight="1">
      <c r="B332" s="959" t="s">
        <v>947</v>
      </c>
      <c r="C332" s="1078"/>
      <c r="D332" s="1079"/>
      <c r="E332" s="1080"/>
      <c r="F332" s="1069">
        <f t="shared" ref="F332:F374" si="10">SUM(C332:E332)</f>
        <v>0</v>
      </c>
      <c r="G332" s="1078"/>
      <c r="H332" s="1079"/>
      <c r="I332" s="1080"/>
      <c r="J332" s="1073">
        <f t="shared" ref="J332:J374" si="11">SUM(G332:I332)</f>
        <v>0</v>
      </c>
      <c r="K332" s="1063"/>
      <c r="L332" s="1063"/>
      <c r="M332" s="1063"/>
      <c r="N332" s="1063"/>
      <c r="O332" s="1063"/>
      <c r="P332" s="1063"/>
      <c r="Q332" s="1063"/>
    </row>
    <row r="333" spans="2:17" ht="15.75" customHeight="1">
      <c r="B333" s="959" t="s">
        <v>948</v>
      </c>
      <c r="C333" s="1078"/>
      <c r="D333" s="1079"/>
      <c r="E333" s="1080"/>
      <c r="F333" s="1069">
        <f t="shared" si="10"/>
        <v>0</v>
      </c>
      <c r="G333" s="1078"/>
      <c r="H333" s="1079"/>
      <c r="I333" s="1080"/>
      <c r="J333" s="1073">
        <f t="shared" si="11"/>
        <v>0</v>
      </c>
      <c r="K333" s="1063"/>
      <c r="L333" s="1063"/>
      <c r="M333" s="1063"/>
      <c r="N333" s="1063"/>
      <c r="O333" s="1063"/>
      <c r="P333" s="1063"/>
      <c r="Q333" s="1063"/>
    </row>
    <row r="334" spans="2:17" ht="15.75" customHeight="1">
      <c r="B334" s="959" t="s">
        <v>949</v>
      </c>
      <c r="C334" s="1078"/>
      <c r="D334" s="1079"/>
      <c r="E334" s="1080"/>
      <c r="F334" s="1069">
        <f t="shared" si="10"/>
        <v>0</v>
      </c>
      <c r="G334" s="1078"/>
      <c r="H334" s="1079"/>
      <c r="I334" s="1080"/>
      <c r="J334" s="1073">
        <f t="shared" si="11"/>
        <v>0</v>
      </c>
      <c r="K334" s="1063"/>
      <c r="L334" s="1063"/>
      <c r="M334" s="1063"/>
      <c r="N334" s="1063"/>
      <c r="O334" s="1063"/>
      <c r="P334" s="1063"/>
      <c r="Q334" s="1063"/>
    </row>
    <row r="335" spans="2:17" ht="15.75" customHeight="1">
      <c r="B335" s="959" t="s">
        <v>950</v>
      </c>
      <c r="C335" s="1078"/>
      <c r="D335" s="1079"/>
      <c r="E335" s="1080"/>
      <c r="F335" s="1069">
        <f t="shared" si="10"/>
        <v>0</v>
      </c>
      <c r="G335" s="1078"/>
      <c r="H335" s="1079"/>
      <c r="I335" s="1080"/>
      <c r="J335" s="1073">
        <f t="shared" si="11"/>
        <v>0</v>
      </c>
      <c r="K335" s="1063"/>
      <c r="L335" s="1063"/>
      <c r="M335" s="1063"/>
      <c r="N335" s="1063"/>
      <c r="O335" s="1063"/>
      <c r="P335" s="1063"/>
      <c r="Q335" s="1063"/>
    </row>
    <row r="336" spans="2:17" ht="15.75" customHeight="1">
      <c r="B336" s="959" t="s">
        <v>951</v>
      </c>
      <c r="C336" s="1078"/>
      <c r="D336" s="1079"/>
      <c r="E336" s="1080"/>
      <c r="F336" s="1069">
        <f t="shared" si="10"/>
        <v>0</v>
      </c>
      <c r="G336" s="1078"/>
      <c r="H336" s="1079"/>
      <c r="I336" s="1080"/>
      <c r="J336" s="1073">
        <f t="shared" si="11"/>
        <v>0</v>
      </c>
      <c r="K336" s="1063"/>
      <c r="L336" s="1063"/>
      <c r="M336" s="1063"/>
      <c r="N336" s="1063"/>
      <c r="O336" s="1063"/>
      <c r="P336" s="1063"/>
      <c r="Q336" s="1063"/>
    </row>
    <row r="337" spans="2:17" ht="15.75" customHeight="1">
      <c r="B337" s="959" t="s">
        <v>952</v>
      </c>
      <c r="C337" s="1078"/>
      <c r="D337" s="1079"/>
      <c r="E337" s="1080"/>
      <c r="F337" s="1069">
        <f t="shared" si="10"/>
        <v>0</v>
      </c>
      <c r="G337" s="1078"/>
      <c r="H337" s="1079"/>
      <c r="I337" s="1080"/>
      <c r="J337" s="1073">
        <f t="shared" si="11"/>
        <v>0</v>
      </c>
      <c r="K337" s="1063"/>
      <c r="L337" s="1063"/>
      <c r="M337" s="1063"/>
      <c r="N337" s="1063"/>
      <c r="O337" s="1063"/>
      <c r="P337" s="1063"/>
      <c r="Q337" s="1063"/>
    </row>
    <row r="338" spans="2:17" ht="15.75" customHeight="1">
      <c r="B338" s="959" t="s">
        <v>953</v>
      </c>
      <c r="C338" s="1078"/>
      <c r="D338" s="1079"/>
      <c r="E338" s="1080"/>
      <c r="F338" s="1069">
        <f t="shared" si="10"/>
        <v>0</v>
      </c>
      <c r="G338" s="1078"/>
      <c r="H338" s="1079"/>
      <c r="I338" s="1080"/>
      <c r="J338" s="1073">
        <f t="shared" si="11"/>
        <v>0</v>
      </c>
      <c r="K338" s="1063"/>
      <c r="L338" s="1063"/>
      <c r="M338" s="1063"/>
      <c r="N338" s="1063"/>
      <c r="O338" s="1063"/>
      <c r="P338" s="1063"/>
      <c r="Q338" s="1063"/>
    </row>
    <row r="339" spans="2:17" ht="15.75" customHeight="1">
      <c r="B339" s="959" t="s">
        <v>954</v>
      </c>
      <c r="C339" s="1078"/>
      <c r="D339" s="1079"/>
      <c r="E339" s="1080"/>
      <c r="F339" s="1069">
        <f t="shared" si="10"/>
        <v>0</v>
      </c>
      <c r="G339" s="1078"/>
      <c r="H339" s="1079"/>
      <c r="I339" s="1080"/>
      <c r="J339" s="1073">
        <f t="shared" si="11"/>
        <v>0</v>
      </c>
      <c r="K339" s="1063"/>
      <c r="L339" s="1063"/>
      <c r="M339" s="1063"/>
      <c r="N339" s="1063"/>
      <c r="O339" s="1063"/>
      <c r="P339" s="1063"/>
      <c r="Q339" s="1063"/>
    </row>
    <row r="340" spans="2:17" ht="15.75" customHeight="1">
      <c r="B340" s="959" t="s">
        <v>955</v>
      </c>
      <c r="C340" s="1078"/>
      <c r="D340" s="1079"/>
      <c r="E340" s="1080"/>
      <c r="F340" s="1069">
        <f t="shared" si="10"/>
        <v>0</v>
      </c>
      <c r="G340" s="1078"/>
      <c r="H340" s="1079"/>
      <c r="I340" s="1080"/>
      <c r="J340" s="1073">
        <f t="shared" si="11"/>
        <v>0</v>
      </c>
      <c r="K340" s="1063"/>
      <c r="L340" s="1063"/>
      <c r="M340" s="1063"/>
      <c r="N340" s="1063"/>
      <c r="O340" s="1063"/>
      <c r="P340" s="1063"/>
      <c r="Q340" s="1063"/>
    </row>
    <row r="341" spans="2:17" ht="15.75" customHeight="1">
      <c r="B341" s="959" t="s">
        <v>956</v>
      </c>
      <c r="C341" s="1078"/>
      <c r="D341" s="1079"/>
      <c r="E341" s="1080"/>
      <c r="F341" s="1069">
        <f t="shared" si="10"/>
        <v>0</v>
      </c>
      <c r="G341" s="1078"/>
      <c r="H341" s="1079"/>
      <c r="I341" s="1080"/>
      <c r="J341" s="1073">
        <f t="shared" si="11"/>
        <v>0</v>
      </c>
      <c r="K341" s="1063"/>
      <c r="L341" s="1063"/>
      <c r="M341" s="1063"/>
      <c r="N341" s="1063"/>
      <c r="O341" s="1063"/>
      <c r="P341" s="1063"/>
      <c r="Q341" s="1063"/>
    </row>
    <row r="342" spans="2:17" ht="15.75" customHeight="1">
      <c r="B342" s="959" t="s">
        <v>957</v>
      </c>
      <c r="C342" s="1078"/>
      <c r="D342" s="1079"/>
      <c r="E342" s="1080"/>
      <c r="F342" s="1069">
        <f t="shared" si="10"/>
        <v>0</v>
      </c>
      <c r="G342" s="1078"/>
      <c r="H342" s="1079"/>
      <c r="I342" s="1080"/>
      <c r="J342" s="1073">
        <f t="shared" si="11"/>
        <v>0</v>
      </c>
      <c r="K342" s="1063"/>
      <c r="L342" s="1063"/>
      <c r="M342" s="1063"/>
      <c r="N342" s="1063"/>
      <c r="O342" s="1063"/>
      <c r="P342" s="1063"/>
      <c r="Q342" s="1063"/>
    </row>
    <row r="343" spans="2:17" ht="15.75" customHeight="1">
      <c r="B343" s="959" t="s">
        <v>958</v>
      </c>
      <c r="C343" s="1078"/>
      <c r="D343" s="1079"/>
      <c r="E343" s="1080"/>
      <c r="F343" s="1069">
        <f t="shared" si="10"/>
        <v>0</v>
      </c>
      <c r="G343" s="1078"/>
      <c r="H343" s="1079"/>
      <c r="I343" s="1080"/>
      <c r="J343" s="1073">
        <f t="shared" si="11"/>
        <v>0</v>
      </c>
      <c r="K343" s="1063"/>
      <c r="L343" s="1063"/>
      <c r="M343" s="1063"/>
      <c r="N343" s="1063"/>
      <c r="O343" s="1063"/>
      <c r="P343" s="1063"/>
      <c r="Q343" s="1063"/>
    </row>
    <row r="344" spans="2:17" ht="15.75" customHeight="1">
      <c r="B344" s="959" t="s">
        <v>959</v>
      </c>
      <c r="C344" s="1078"/>
      <c r="D344" s="1079"/>
      <c r="E344" s="1080"/>
      <c r="F344" s="1069">
        <f t="shared" si="10"/>
        <v>0</v>
      </c>
      <c r="G344" s="1078"/>
      <c r="H344" s="1079"/>
      <c r="I344" s="1080"/>
      <c r="J344" s="1073">
        <f t="shared" si="11"/>
        <v>0</v>
      </c>
      <c r="K344" s="1063"/>
      <c r="L344" s="1063"/>
      <c r="M344" s="1063"/>
      <c r="N344" s="1063"/>
      <c r="O344" s="1063"/>
      <c r="P344" s="1063"/>
      <c r="Q344" s="1063"/>
    </row>
    <row r="345" spans="2:17" ht="15.75" customHeight="1">
      <c r="B345" s="959" t="s">
        <v>960</v>
      </c>
      <c r="C345" s="1078"/>
      <c r="D345" s="1079"/>
      <c r="E345" s="1080"/>
      <c r="F345" s="1069">
        <f t="shared" si="10"/>
        <v>0</v>
      </c>
      <c r="G345" s="1078"/>
      <c r="H345" s="1079"/>
      <c r="I345" s="1080"/>
      <c r="J345" s="1073">
        <f t="shared" si="11"/>
        <v>0</v>
      </c>
      <c r="K345" s="1063"/>
      <c r="L345" s="1063"/>
      <c r="M345" s="1063"/>
      <c r="N345" s="1063"/>
      <c r="O345" s="1063"/>
      <c r="P345" s="1063"/>
      <c r="Q345" s="1063"/>
    </row>
    <row r="346" spans="2:17" ht="15.75" customHeight="1">
      <c r="B346" s="959" t="s">
        <v>961</v>
      </c>
      <c r="C346" s="1078"/>
      <c r="D346" s="1079"/>
      <c r="E346" s="1080"/>
      <c r="F346" s="1069">
        <f t="shared" si="10"/>
        <v>0</v>
      </c>
      <c r="G346" s="1078"/>
      <c r="H346" s="1079"/>
      <c r="I346" s="1080"/>
      <c r="J346" s="1073">
        <f t="shared" si="11"/>
        <v>0</v>
      </c>
      <c r="K346" s="1063"/>
      <c r="L346" s="1063"/>
      <c r="M346" s="1063"/>
      <c r="N346" s="1063"/>
      <c r="O346" s="1063"/>
      <c r="P346" s="1063"/>
      <c r="Q346" s="1063"/>
    </row>
    <row r="347" spans="2:17" ht="15.75" customHeight="1">
      <c r="B347" s="959" t="s">
        <v>962</v>
      </c>
      <c r="C347" s="1078"/>
      <c r="D347" s="1079"/>
      <c r="E347" s="1080"/>
      <c r="F347" s="1069">
        <f t="shared" si="10"/>
        <v>0</v>
      </c>
      <c r="G347" s="1078"/>
      <c r="H347" s="1079"/>
      <c r="I347" s="1080"/>
      <c r="J347" s="1073">
        <f t="shared" si="11"/>
        <v>0</v>
      </c>
      <c r="K347" s="1063"/>
      <c r="L347" s="1063"/>
      <c r="M347" s="1063"/>
      <c r="N347" s="1063"/>
      <c r="O347" s="1063"/>
      <c r="P347" s="1063"/>
      <c r="Q347" s="1063"/>
    </row>
    <row r="348" spans="2:17" ht="15.75" customHeight="1">
      <c r="B348" s="959" t="s">
        <v>963</v>
      </c>
      <c r="C348" s="1078"/>
      <c r="D348" s="1079"/>
      <c r="E348" s="1080"/>
      <c r="F348" s="1069">
        <f t="shared" si="10"/>
        <v>0</v>
      </c>
      <c r="G348" s="1078"/>
      <c r="H348" s="1079"/>
      <c r="I348" s="1080"/>
      <c r="J348" s="1073">
        <f t="shared" si="11"/>
        <v>0</v>
      </c>
      <c r="K348" s="1063"/>
      <c r="L348" s="1063"/>
      <c r="M348" s="1063"/>
      <c r="N348" s="1063"/>
      <c r="O348" s="1063"/>
      <c r="P348" s="1063"/>
      <c r="Q348" s="1063"/>
    </row>
    <row r="349" spans="2:17" ht="15.75" customHeight="1">
      <c r="B349" s="959" t="s">
        <v>964</v>
      </c>
      <c r="C349" s="1078"/>
      <c r="D349" s="1079"/>
      <c r="E349" s="1080"/>
      <c r="F349" s="1069">
        <f t="shared" si="10"/>
        <v>0</v>
      </c>
      <c r="G349" s="1078"/>
      <c r="H349" s="1079"/>
      <c r="I349" s="1080"/>
      <c r="J349" s="1073">
        <f t="shared" si="11"/>
        <v>0</v>
      </c>
      <c r="K349" s="1063"/>
      <c r="L349" s="1063"/>
      <c r="M349" s="1063"/>
      <c r="N349" s="1063"/>
      <c r="O349" s="1063"/>
      <c r="P349" s="1063"/>
      <c r="Q349" s="1063"/>
    </row>
    <row r="350" spans="2:17" ht="15.75" customHeight="1">
      <c r="B350" s="959" t="s">
        <v>965</v>
      </c>
      <c r="C350" s="1078"/>
      <c r="D350" s="1079"/>
      <c r="E350" s="1080"/>
      <c r="F350" s="1069">
        <f t="shared" si="10"/>
        <v>0</v>
      </c>
      <c r="G350" s="1078"/>
      <c r="H350" s="1079"/>
      <c r="I350" s="1080"/>
      <c r="J350" s="1073">
        <f t="shared" si="11"/>
        <v>0</v>
      </c>
      <c r="K350" s="1063"/>
      <c r="L350" s="1063"/>
      <c r="M350" s="1063"/>
      <c r="N350" s="1063"/>
      <c r="O350" s="1063"/>
      <c r="P350" s="1063"/>
      <c r="Q350" s="1063"/>
    </row>
    <row r="351" spans="2:17" ht="15.75" customHeight="1">
      <c r="B351" s="959" t="s">
        <v>966</v>
      </c>
      <c r="C351" s="1078"/>
      <c r="D351" s="1079"/>
      <c r="E351" s="1080"/>
      <c r="F351" s="1069">
        <f t="shared" si="10"/>
        <v>0</v>
      </c>
      <c r="G351" s="1078"/>
      <c r="H351" s="1079"/>
      <c r="I351" s="1080"/>
      <c r="J351" s="1073">
        <f t="shared" si="11"/>
        <v>0</v>
      </c>
      <c r="K351" s="1063"/>
      <c r="L351" s="1063"/>
      <c r="M351" s="1063"/>
      <c r="N351" s="1063"/>
      <c r="O351" s="1063"/>
      <c r="P351" s="1063"/>
      <c r="Q351" s="1063"/>
    </row>
    <row r="352" spans="2:17" ht="15.75" customHeight="1">
      <c r="B352" s="959" t="s">
        <v>967</v>
      </c>
      <c r="C352" s="1078"/>
      <c r="D352" s="1079"/>
      <c r="E352" s="1080"/>
      <c r="F352" s="1069">
        <f t="shared" si="10"/>
        <v>0</v>
      </c>
      <c r="G352" s="1078"/>
      <c r="H352" s="1079"/>
      <c r="I352" s="1080"/>
      <c r="J352" s="1073">
        <f t="shared" si="11"/>
        <v>0</v>
      </c>
      <c r="K352" s="1063"/>
      <c r="L352" s="1063"/>
      <c r="M352" s="1063"/>
      <c r="N352" s="1063"/>
      <c r="O352" s="1063"/>
      <c r="P352" s="1063"/>
      <c r="Q352" s="1063"/>
    </row>
    <row r="353" spans="2:17" ht="15.75" customHeight="1">
      <c r="B353" s="959" t="s">
        <v>968</v>
      </c>
      <c r="C353" s="1078"/>
      <c r="D353" s="1079"/>
      <c r="E353" s="1080"/>
      <c r="F353" s="1069">
        <f t="shared" si="10"/>
        <v>0</v>
      </c>
      <c r="G353" s="1078"/>
      <c r="H353" s="1079"/>
      <c r="I353" s="1080"/>
      <c r="J353" s="1073">
        <f t="shared" si="11"/>
        <v>0</v>
      </c>
      <c r="K353" s="1063"/>
      <c r="L353" s="1063"/>
      <c r="M353" s="1063"/>
      <c r="N353" s="1063"/>
      <c r="O353" s="1063"/>
      <c r="P353" s="1063"/>
      <c r="Q353" s="1063"/>
    </row>
    <row r="354" spans="2:17" ht="15.75" customHeight="1">
      <c r="B354" s="959" t="s">
        <v>969</v>
      </c>
      <c r="C354" s="1078"/>
      <c r="D354" s="1079"/>
      <c r="E354" s="1080"/>
      <c r="F354" s="1069">
        <f t="shared" si="10"/>
        <v>0</v>
      </c>
      <c r="G354" s="1078"/>
      <c r="H354" s="1079"/>
      <c r="I354" s="1080"/>
      <c r="J354" s="1073">
        <f t="shared" si="11"/>
        <v>0</v>
      </c>
      <c r="K354" s="1063"/>
      <c r="L354" s="1063"/>
      <c r="M354" s="1063"/>
      <c r="N354" s="1063"/>
      <c r="O354" s="1063"/>
      <c r="P354" s="1063"/>
      <c r="Q354" s="1063"/>
    </row>
    <row r="355" spans="2:17" ht="15.75" customHeight="1">
      <c r="B355" s="959" t="s">
        <v>970</v>
      </c>
      <c r="C355" s="1078"/>
      <c r="D355" s="1079"/>
      <c r="E355" s="1080"/>
      <c r="F355" s="1069">
        <f t="shared" si="10"/>
        <v>0</v>
      </c>
      <c r="G355" s="1078"/>
      <c r="H355" s="1079"/>
      <c r="I355" s="1080"/>
      <c r="J355" s="1073">
        <f t="shared" si="11"/>
        <v>0</v>
      </c>
      <c r="K355" s="1063"/>
      <c r="L355" s="1063"/>
      <c r="M355" s="1063"/>
      <c r="N355" s="1063"/>
      <c r="O355" s="1063"/>
      <c r="P355" s="1063"/>
      <c r="Q355" s="1063"/>
    </row>
    <row r="356" spans="2:17" ht="15.75" customHeight="1">
      <c r="B356" s="959" t="s">
        <v>971</v>
      </c>
      <c r="C356" s="1078"/>
      <c r="D356" s="1079"/>
      <c r="E356" s="1080"/>
      <c r="F356" s="1069">
        <f t="shared" si="10"/>
        <v>0</v>
      </c>
      <c r="G356" s="1078"/>
      <c r="H356" s="1079"/>
      <c r="I356" s="1080"/>
      <c r="J356" s="1073">
        <f t="shared" si="11"/>
        <v>0</v>
      </c>
      <c r="K356" s="1063"/>
      <c r="L356" s="1063"/>
      <c r="M356" s="1063"/>
      <c r="N356" s="1063"/>
      <c r="O356" s="1063"/>
      <c r="P356" s="1063"/>
      <c r="Q356" s="1063"/>
    </row>
    <row r="357" spans="2:17" ht="15.75" customHeight="1">
      <c r="B357" s="959" t="s">
        <v>972</v>
      </c>
      <c r="C357" s="1078"/>
      <c r="D357" s="1079"/>
      <c r="E357" s="1080"/>
      <c r="F357" s="1069">
        <f t="shared" si="10"/>
        <v>0</v>
      </c>
      <c r="G357" s="1078"/>
      <c r="H357" s="1079"/>
      <c r="I357" s="1080"/>
      <c r="J357" s="1073">
        <f t="shared" si="11"/>
        <v>0</v>
      </c>
      <c r="K357" s="1063"/>
      <c r="L357" s="1063"/>
      <c r="M357" s="1063"/>
      <c r="N357" s="1063"/>
      <c r="O357" s="1063"/>
      <c r="P357" s="1063"/>
      <c r="Q357" s="1063"/>
    </row>
    <row r="358" spans="2:17" ht="15.75" customHeight="1">
      <c r="B358" s="959" t="s">
        <v>973</v>
      </c>
      <c r="C358" s="1078"/>
      <c r="D358" s="1079"/>
      <c r="E358" s="1080"/>
      <c r="F358" s="1069">
        <f t="shared" si="10"/>
        <v>0</v>
      </c>
      <c r="G358" s="1078"/>
      <c r="H358" s="1079"/>
      <c r="I358" s="1080"/>
      <c r="J358" s="1073">
        <f t="shared" si="11"/>
        <v>0</v>
      </c>
      <c r="K358" s="1063"/>
      <c r="L358" s="1063"/>
      <c r="M358" s="1063"/>
      <c r="N358" s="1063"/>
      <c r="O358" s="1063"/>
      <c r="P358" s="1063"/>
      <c r="Q358" s="1063"/>
    </row>
    <row r="359" spans="2:17" ht="15.75" customHeight="1">
      <c r="B359" s="959" t="s">
        <v>974</v>
      </c>
      <c r="C359" s="1078"/>
      <c r="D359" s="1079"/>
      <c r="E359" s="1080"/>
      <c r="F359" s="1069">
        <f t="shared" si="10"/>
        <v>0</v>
      </c>
      <c r="G359" s="1078"/>
      <c r="H359" s="1079"/>
      <c r="I359" s="1080"/>
      <c r="J359" s="1073">
        <f t="shared" si="11"/>
        <v>0</v>
      </c>
      <c r="K359" s="1063"/>
      <c r="L359" s="1063"/>
      <c r="M359" s="1063"/>
      <c r="N359" s="1063"/>
      <c r="O359" s="1063"/>
      <c r="P359" s="1063"/>
      <c r="Q359" s="1063"/>
    </row>
    <row r="360" spans="2:17" ht="15.75" customHeight="1">
      <c r="B360" s="959" t="s">
        <v>975</v>
      </c>
      <c r="C360" s="1078"/>
      <c r="D360" s="1079"/>
      <c r="E360" s="1080"/>
      <c r="F360" s="1069">
        <f t="shared" si="10"/>
        <v>0</v>
      </c>
      <c r="G360" s="1078"/>
      <c r="H360" s="1079"/>
      <c r="I360" s="1080"/>
      <c r="J360" s="1073">
        <f t="shared" si="11"/>
        <v>0</v>
      </c>
      <c r="K360" s="1063"/>
      <c r="L360" s="1063"/>
      <c r="M360" s="1063"/>
      <c r="N360" s="1063"/>
      <c r="O360" s="1063"/>
      <c r="P360" s="1063"/>
      <c r="Q360" s="1063"/>
    </row>
    <row r="361" spans="2:17" ht="15.75" customHeight="1">
      <c r="B361" s="959" t="s">
        <v>976</v>
      </c>
      <c r="C361" s="1078"/>
      <c r="D361" s="1079"/>
      <c r="E361" s="1080"/>
      <c r="F361" s="1069">
        <f t="shared" si="10"/>
        <v>0</v>
      </c>
      <c r="G361" s="1078"/>
      <c r="H361" s="1079"/>
      <c r="I361" s="1080"/>
      <c r="J361" s="1073">
        <f t="shared" si="11"/>
        <v>0</v>
      </c>
      <c r="K361" s="1063"/>
      <c r="L361" s="1063"/>
      <c r="M361" s="1063"/>
      <c r="N361" s="1063"/>
      <c r="O361" s="1063"/>
      <c r="P361" s="1063"/>
      <c r="Q361" s="1063"/>
    </row>
    <row r="362" spans="2:17" ht="15.75" customHeight="1">
      <c r="B362" s="959" t="s">
        <v>977</v>
      </c>
      <c r="C362" s="1078"/>
      <c r="D362" s="1079"/>
      <c r="E362" s="1080"/>
      <c r="F362" s="1069">
        <f t="shared" si="10"/>
        <v>0</v>
      </c>
      <c r="G362" s="1078"/>
      <c r="H362" s="1079"/>
      <c r="I362" s="1080"/>
      <c r="J362" s="1073">
        <f t="shared" si="11"/>
        <v>0</v>
      </c>
      <c r="K362" s="1063"/>
      <c r="L362" s="1063"/>
      <c r="M362" s="1063"/>
      <c r="N362" s="1063"/>
      <c r="O362" s="1063"/>
      <c r="P362" s="1063"/>
      <c r="Q362" s="1063"/>
    </row>
    <row r="363" spans="2:17" ht="15.75" customHeight="1">
      <c r="B363" s="959" t="s">
        <v>978</v>
      </c>
      <c r="C363" s="1078"/>
      <c r="D363" s="1079"/>
      <c r="E363" s="1080"/>
      <c r="F363" s="1069">
        <f t="shared" si="10"/>
        <v>0</v>
      </c>
      <c r="G363" s="1078"/>
      <c r="H363" s="1079"/>
      <c r="I363" s="1080"/>
      <c r="J363" s="1073">
        <f t="shared" si="11"/>
        <v>0</v>
      </c>
      <c r="K363" s="1063"/>
      <c r="L363" s="1063"/>
      <c r="M363" s="1063"/>
      <c r="N363" s="1063"/>
      <c r="O363" s="1063"/>
      <c r="P363" s="1063"/>
      <c r="Q363" s="1063"/>
    </row>
    <row r="364" spans="2:17" ht="15.75" customHeight="1">
      <c r="B364" s="959" t="s">
        <v>979</v>
      </c>
      <c r="C364" s="1078"/>
      <c r="D364" s="1079"/>
      <c r="E364" s="1080"/>
      <c r="F364" s="1069">
        <f t="shared" si="10"/>
        <v>0</v>
      </c>
      <c r="G364" s="1078"/>
      <c r="H364" s="1079"/>
      <c r="I364" s="1080"/>
      <c r="J364" s="1073">
        <f t="shared" si="11"/>
        <v>0</v>
      </c>
      <c r="K364" s="1063"/>
      <c r="L364" s="1063"/>
      <c r="M364" s="1063"/>
      <c r="N364" s="1063"/>
      <c r="O364" s="1063"/>
      <c r="P364" s="1063"/>
      <c r="Q364" s="1063"/>
    </row>
    <row r="365" spans="2:17" ht="15.75" customHeight="1">
      <c r="B365" s="959" t="s">
        <v>980</v>
      </c>
      <c r="C365" s="1078"/>
      <c r="D365" s="1079"/>
      <c r="E365" s="1080"/>
      <c r="F365" s="1069">
        <f t="shared" si="10"/>
        <v>0</v>
      </c>
      <c r="G365" s="1078"/>
      <c r="H365" s="1079"/>
      <c r="I365" s="1080"/>
      <c r="J365" s="1073">
        <f t="shared" si="11"/>
        <v>0</v>
      </c>
      <c r="K365" s="1063"/>
      <c r="L365" s="1063"/>
      <c r="M365" s="1063"/>
      <c r="N365" s="1063"/>
      <c r="O365" s="1063"/>
      <c r="P365" s="1063"/>
      <c r="Q365" s="1063"/>
    </row>
    <row r="366" spans="2:17" ht="15.75" customHeight="1">
      <c r="B366" s="959" t="s">
        <v>981</v>
      </c>
      <c r="C366" s="1078"/>
      <c r="D366" s="1079"/>
      <c r="E366" s="1080"/>
      <c r="F366" s="1069">
        <f t="shared" si="10"/>
        <v>0</v>
      </c>
      <c r="G366" s="1078"/>
      <c r="H366" s="1079"/>
      <c r="I366" s="1080"/>
      <c r="J366" s="1073">
        <f t="shared" si="11"/>
        <v>0</v>
      </c>
      <c r="K366" s="1063"/>
      <c r="L366" s="1063"/>
      <c r="M366" s="1063"/>
      <c r="N366" s="1063"/>
      <c r="O366" s="1063"/>
      <c r="P366" s="1063"/>
      <c r="Q366" s="1063"/>
    </row>
    <row r="367" spans="2:17" ht="15.75" customHeight="1">
      <c r="B367" s="959" t="s">
        <v>982</v>
      </c>
      <c r="C367" s="1078"/>
      <c r="D367" s="1079"/>
      <c r="E367" s="1080"/>
      <c r="F367" s="1069">
        <f t="shared" si="10"/>
        <v>0</v>
      </c>
      <c r="G367" s="1078"/>
      <c r="H367" s="1079"/>
      <c r="I367" s="1080"/>
      <c r="J367" s="1073">
        <f t="shared" si="11"/>
        <v>0</v>
      </c>
      <c r="K367" s="1063"/>
      <c r="L367" s="1063"/>
      <c r="M367" s="1063"/>
      <c r="N367" s="1063"/>
      <c r="O367" s="1063"/>
      <c r="P367" s="1063"/>
      <c r="Q367" s="1063"/>
    </row>
    <row r="368" spans="2:17" ht="15.75" customHeight="1">
      <c r="B368" s="959" t="s">
        <v>983</v>
      </c>
      <c r="C368" s="1078"/>
      <c r="D368" s="1079"/>
      <c r="E368" s="1080"/>
      <c r="F368" s="1069">
        <f t="shared" si="10"/>
        <v>0</v>
      </c>
      <c r="G368" s="1078"/>
      <c r="H368" s="1079"/>
      <c r="I368" s="1080"/>
      <c r="J368" s="1073">
        <f t="shared" si="11"/>
        <v>0</v>
      </c>
      <c r="K368" s="1063"/>
      <c r="L368" s="1063"/>
      <c r="M368" s="1063"/>
      <c r="N368" s="1063"/>
      <c r="O368" s="1063"/>
      <c r="P368" s="1063"/>
      <c r="Q368" s="1063"/>
    </row>
    <row r="369" spans="2:17" ht="15.75" customHeight="1">
      <c r="B369" s="959" t="s">
        <v>984</v>
      </c>
      <c r="C369" s="1078"/>
      <c r="D369" s="1079"/>
      <c r="E369" s="1080"/>
      <c r="F369" s="1069">
        <f t="shared" si="10"/>
        <v>0</v>
      </c>
      <c r="G369" s="1078"/>
      <c r="H369" s="1079"/>
      <c r="I369" s="1080"/>
      <c r="J369" s="1073">
        <f t="shared" si="11"/>
        <v>0</v>
      </c>
      <c r="K369" s="1063"/>
      <c r="L369" s="1063"/>
      <c r="M369" s="1063"/>
      <c r="N369" s="1063"/>
      <c r="O369" s="1063"/>
      <c r="P369" s="1063"/>
      <c r="Q369" s="1063"/>
    </row>
    <row r="370" spans="2:17" ht="15.75" customHeight="1">
      <c r="B370" s="959" t="s">
        <v>985</v>
      </c>
      <c r="C370" s="1078"/>
      <c r="D370" s="1079"/>
      <c r="E370" s="1080"/>
      <c r="F370" s="1069">
        <f t="shared" si="10"/>
        <v>0</v>
      </c>
      <c r="G370" s="1078"/>
      <c r="H370" s="1079"/>
      <c r="I370" s="1080"/>
      <c r="J370" s="1073">
        <f t="shared" si="11"/>
        <v>0</v>
      </c>
      <c r="K370" s="1063"/>
      <c r="L370" s="1063"/>
      <c r="M370" s="1063"/>
      <c r="N370" s="1063"/>
      <c r="O370" s="1063"/>
      <c r="P370" s="1063"/>
      <c r="Q370" s="1063"/>
    </row>
    <row r="371" spans="2:17" ht="15.75" customHeight="1">
      <c r="B371" s="959" t="s">
        <v>986</v>
      </c>
      <c r="C371" s="1078"/>
      <c r="D371" s="1079"/>
      <c r="E371" s="1080"/>
      <c r="F371" s="1069">
        <f t="shared" si="10"/>
        <v>0</v>
      </c>
      <c r="G371" s="1078"/>
      <c r="H371" s="1079"/>
      <c r="I371" s="1080"/>
      <c r="J371" s="1073">
        <f t="shared" si="11"/>
        <v>0</v>
      </c>
      <c r="K371" s="1063"/>
      <c r="L371" s="1063"/>
      <c r="M371" s="1063"/>
      <c r="N371" s="1063"/>
      <c r="O371" s="1063"/>
      <c r="P371" s="1063"/>
      <c r="Q371" s="1063"/>
    </row>
    <row r="372" spans="2:17" ht="15.75" customHeight="1">
      <c r="B372" s="959" t="s">
        <v>987</v>
      </c>
      <c r="C372" s="1078"/>
      <c r="D372" s="1079"/>
      <c r="E372" s="1080"/>
      <c r="F372" s="1069">
        <f t="shared" si="10"/>
        <v>0</v>
      </c>
      <c r="G372" s="1078"/>
      <c r="H372" s="1079"/>
      <c r="I372" s="1080"/>
      <c r="J372" s="1073">
        <f t="shared" si="11"/>
        <v>0</v>
      </c>
      <c r="K372" s="1063"/>
      <c r="L372" s="1063"/>
      <c r="M372" s="1063"/>
      <c r="N372" s="1063"/>
      <c r="O372" s="1063"/>
      <c r="P372" s="1063"/>
      <c r="Q372" s="1063"/>
    </row>
    <row r="373" spans="2:17" ht="15.75" customHeight="1">
      <c r="B373" s="959" t="s">
        <v>988</v>
      </c>
      <c r="C373" s="1078"/>
      <c r="D373" s="1079"/>
      <c r="E373" s="1080"/>
      <c r="F373" s="1069">
        <f t="shared" si="10"/>
        <v>0</v>
      </c>
      <c r="G373" s="1078"/>
      <c r="H373" s="1079"/>
      <c r="I373" s="1080"/>
      <c r="J373" s="1073">
        <f t="shared" si="11"/>
        <v>0</v>
      </c>
      <c r="K373" s="1063"/>
      <c r="L373" s="1063"/>
      <c r="M373" s="1063"/>
      <c r="N373" s="1063"/>
      <c r="O373" s="1063"/>
      <c r="P373" s="1063"/>
      <c r="Q373" s="1063"/>
    </row>
    <row r="374" spans="2:17" ht="15.75" customHeight="1" thickBot="1">
      <c r="B374" s="1796" t="s">
        <v>989</v>
      </c>
      <c r="C374" s="1083"/>
      <c r="D374" s="1084"/>
      <c r="E374" s="1085"/>
      <c r="F374" s="1082">
        <f t="shared" si="10"/>
        <v>0</v>
      </c>
      <c r="G374" s="1083"/>
      <c r="H374" s="1084"/>
      <c r="I374" s="1085"/>
      <c r="J374" s="1086">
        <f t="shared" si="11"/>
        <v>0</v>
      </c>
      <c r="K374" s="1063"/>
      <c r="L374" s="1063"/>
      <c r="M374" s="1063"/>
      <c r="N374" s="1063"/>
      <c r="O374" s="1063"/>
      <c r="P374" s="1063"/>
      <c r="Q374" s="1063"/>
    </row>
    <row r="375" spans="2:17" ht="15.75" customHeight="1">
      <c r="B375" s="1087"/>
      <c r="C375" s="1093"/>
      <c r="D375" s="1093"/>
      <c r="E375" s="1093"/>
      <c r="F375" s="1093"/>
      <c r="G375" s="1093"/>
      <c r="H375" s="1093"/>
      <c r="I375" s="1093"/>
      <c r="J375" s="1093"/>
      <c r="K375" s="1063"/>
      <c r="L375" s="1063"/>
      <c r="M375" s="1063"/>
      <c r="N375" s="1063"/>
      <c r="O375" s="1063"/>
      <c r="P375" s="1063"/>
      <c r="Q375" s="1063"/>
    </row>
    <row r="376" spans="2:17" ht="15.75" thickBot="1">
      <c r="B376" s="1087"/>
      <c r="C376" s="1093"/>
      <c r="D376" s="1093"/>
      <c r="E376" s="1093"/>
      <c r="F376" s="1093"/>
      <c r="G376" s="1093"/>
      <c r="H376" s="1093"/>
      <c r="I376" s="1093"/>
      <c r="J376" s="1093"/>
    </row>
    <row r="377" spans="2:17">
      <c r="C377" s="1093"/>
      <c r="D377" s="1093"/>
      <c r="E377" s="1093"/>
      <c r="F377" s="1093"/>
      <c r="G377" s="573" t="s">
        <v>92</v>
      </c>
      <c r="H377" s="596"/>
      <c r="I377" s="575" t="s">
        <v>93</v>
      </c>
      <c r="J377" s="577"/>
    </row>
    <row r="378" spans="2:17">
      <c r="G378" s="510"/>
      <c r="H378" s="1043"/>
      <c r="I378" s="1044"/>
      <c r="J378" s="1094"/>
    </row>
    <row r="379" spans="2:17">
      <c r="G379" s="581"/>
      <c r="H379" s="597"/>
      <c r="I379" s="1047"/>
      <c r="J379" s="584"/>
    </row>
    <row r="380" spans="2:17">
      <c r="G380" s="585"/>
      <c r="H380" s="597"/>
      <c r="I380" s="1095"/>
      <c r="J380" s="584"/>
    </row>
    <row r="381" spans="2:17" ht="15.75" thickBot="1">
      <c r="G381" s="587" t="s">
        <v>94</v>
      </c>
      <c r="H381" s="589"/>
      <c r="I381" s="600" t="s">
        <v>94</v>
      </c>
      <c r="J381" s="590"/>
    </row>
    <row r="382" spans="2:17" ht="15.75" thickBot="1">
      <c r="G382" s="601" t="s">
        <v>95</v>
      </c>
      <c r="H382" s="1096"/>
      <c r="I382" s="592"/>
      <c r="J382" s="593"/>
    </row>
  </sheetData>
  <protectedRanges>
    <protectedRange password="C521" sqref="G379:J379" name="Oblast1_1_1_1_1"/>
  </protectedRanges>
  <mergeCells count="4">
    <mergeCell ref="B5:B8"/>
    <mergeCell ref="C5:J5"/>
    <mergeCell ref="C6:F6"/>
    <mergeCell ref="G6:J6"/>
  </mergeCells>
  <pageMargins left="0.7" right="0.7" top="0.78740157499999996" bottom="0.78740157499999996" header="0.3" footer="0.3"/>
  <pageSetup paperSize="9" orientation="portrait" r:id="rId1"/>
  <ignoredErrors>
    <ignoredError sqref="F10:F374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AT382"/>
  <sheetViews>
    <sheetView showGridLines="0" zoomScale="80" zoomScaleNormal="80" zoomScaleSheetLayoutView="70" workbookViewId="0">
      <pane xSplit="2" ySplit="8" topLeftCell="AE42" activePane="bottomRight" state="frozen"/>
      <selection activeCell="L52" sqref="L52"/>
      <selection pane="topRight" activeCell="L52" sqref="L52"/>
      <selection pane="bottomLeft" activeCell="L52" sqref="L52"/>
      <selection pane="bottomRight" activeCell="AV61" sqref="AV61"/>
    </sheetView>
  </sheetViews>
  <sheetFormatPr defaultColWidth="9.140625" defaultRowHeight="15"/>
  <cols>
    <col min="1" max="1" width="1.7109375" style="1116" customWidth="1"/>
    <col min="2" max="2" width="12.7109375" customWidth="1"/>
    <col min="3" max="3" width="15.7109375" style="1116" customWidth="1"/>
    <col min="4" max="45" width="15.85546875" style="1116" customWidth="1"/>
    <col min="46" max="46" width="23.85546875" style="1116" customWidth="1"/>
    <col min="47" max="16384" width="9.140625" style="1116"/>
  </cols>
  <sheetData>
    <row r="1" spans="2:46" ht="13.5" thickBot="1">
      <c r="B1" s="908"/>
      <c r="C1" s="1115"/>
      <c r="D1" s="1115"/>
      <c r="E1" s="1115"/>
      <c r="F1" s="1115"/>
      <c r="G1" s="1115"/>
      <c r="H1" s="1115"/>
      <c r="I1" s="1115"/>
      <c r="J1" s="1115"/>
      <c r="K1" s="1115"/>
      <c r="L1" s="1115"/>
      <c r="M1" s="1115"/>
      <c r="N1" s="1115"/>
      <c r="O1" s="1115"/>
      <c r="P1" s="1115"/>
      <c r="Q1" s="1115"/>
      <c r="R1" s="1115"/>
      <c r="S1" s="1115"/>
      <c r="T1" s="1115"/>
      <c r="U1" s="1115"/>
      <c r="V1" s="1115"/>
      <c r="W1" s="1115"/>
      <c r="X1" s="1115"/>
      <c r="Y1" s="1115"/>
      <c r="Z1" s="1115"/>
      <c r="AA1" s="1115"/>
      <c r="AB1" s="1115"/>
      <c r="AC1" s="1115"/>
      <c r="AD1" s="1115"/>
      <c r="AE1" s="1115"/>
      <c r="AF1" s="1115"/>
      <c r="AG1" s="1115"/>
      <c r="AH1" s="1115"/>
      <c r="AI1" s="1115"/>
      <c r="AJ1" s="1115"/>
    </row>
    <row r="2" spans="2:46" ht="13.5" thickBot="1">
      <c r="B2" s="1117"/>
      <c r="C2" s="1118"/>
      <c r="D2" s="1118"/>
      <c r="E2" s="1118"/>
      <c r="F2" s="1118"/>
      <c r="G2" s="1118"/>
      <c r="H2" s="1118"/>
      <c r="I2" s="1118"/>
      <c r="J2" s="1118"/>
      <c r="K2" s="1119"/>
      <c r="L2" s="1119"/>
      <c r="M2" s="1119"/>
      <c r="N2" s="1119"/>
      <c r="O2" s="1119"/>
      <c r="P2" s="1119"/>
      <c r="Q2" s="1119"/>
      <c r="R2" s="1119"/>
      <c r="S2" s="1119"/>
      <c r="T2" s="1119"/>
      <c r="U2" s="1119"/>
      <c r="V2" s="1118"/>
      <c r="W2" s="1118"/>
      <c r="X2" s="1118"/>
      <c r="Y2" s="1118"/>
      <c r="Z2" s="1118"/>
      <c r="AA2" s="1119"/>
      <c r="AB2" s="1119"/>
      <c r="AC2" s="1119"/>
      <c r="AD2" s="1118"/>
      <c r="AE2" s="1118"/>
      <c r="AF2" s="1118"/>
      <c r="AG2" s="1118"/>
      <c r="AH2" s="1118"/>
      <c r="AI2" s="1118"/>
      <c r="AJ2" s="1118"/>
      <c r="AK2" s="1119"/>
      <c r="AQ2" s="1120" t="s">
        <v>0</v>
      </c>
      <c r="AR2" s="1121"/>
      <c r="AS2" s="1122" t="s">
        <v>1</v>
      </c>
      <c r="AT2" s="1123">
        <v>2023</v>
      </c>
    </row>
    <row r="3" spans="2:46" ht="15.75">
      <c r="B3" s="1124" t="s">
        <v>442</v>
      </c>
      <c r="C3" s="1124"/>
      <c r="D3" s="1124"/>
      <c r="E3" s="1124"/>
      <c r="F3" s="1124"/>
      <c r="G3" s="1124"/>
      <c r="H3" s="1124"/>
      <c r="I3" s="1124"/>
      <c r="J3" s="1125"/>
      <c r="K3" s="1126"/>
      <c r="L3" s="1126"/>
      <c r="M3" s="1126"/>
      <c r="N3" s="1119"/>
      <c r="O3" s="1119"/>
      <c r="P3" s="1126"/>
      <c r="Q3" s="1126"/>
      <c r="R3" s="1126"/>
      <c r="S3" s="1126"/>
      <c r="T3" s="1126"/>
      <c r="U3" s="1126"/>
      <c r="V3" s="1119"/>
      <c r="W3" s="1119"/>
      <c r="X3" s="1126"/>
      <c r="Y3" s="1126"/>
      <c r="Z3" s="1126"/>
      <c r="AA3" s="1119"/>
      <c r="AB3" s="1119"/>
      <c r="AC3" s="1126"/>
      <c r="AD3" s="1126"/>
      <c r="AE3" s="1126"/>
      <c r="AF3" s="1126"/>
      <c r="AG3" s="1126"/>
      <c r="AH3" s="1126"/>
      <c r="AI3" s="1126"/>
      <c r="AJ3" s="1126"/>
      <c r="AK3" s="1119"/>
      <c r="AL3" s="1119"/>
      <c r="AM3" s="1119"/>
      <c r="AN3" s="1126"/>
      <c r="AO3" s="1126"/>
      <c r="AP3" s="1119"/>
    </row>
    <row r="4" spans="2:46" ht="13.5" thickBot="1">
      <c r="B4" s="1127"/>
      <c r="C4" s="1118"/>
      <c r="D4" s="1118"/>
      <c r="E4" s="1118"/>
      <c r="F4" s="1118"/>
      <c r="G4" s="1118"/>
      <c r="H4" s="1118"/>
      <c r="I4" s="1118"/>
      <c r="J4" s="1118"/>
      <c r="K4" s="1118"/>
      <c r="L4" s="1118"/>
      <c r="M4" s="1118"/>
      <c r="N4" s="1118"/>
      <c r="O4" s="1118"/>
      <c r="P4" s="1118"/>
      <c r="Q4" s="1118"/>
      <c r="R4" s="1118"/>
      <c r="S4" s="1118"/>
      <c r="T4" s="1118"/>
      <c r="U4" s="1118"/>
      <c r="V4" s="1118"/>
      <c r="W4" s="1118"/>
      <c r="X4" s="1118"/>
      <c r="Y4" s="1118"/>
      <c r="Z4" s="1118"/>
      <c r="AA4" s="1118"/>
      <c r="AB4" s="1118"/>
      <c r="AC4" s="1118"/>
      <c r="AD4" s="1118"/>
      <c r="AE4" s="1118"/>
      <c r="AF4" s="1118"/>
      <c r="AG4" s="1118"/>
      <c r="AH4" s="1118"/>
      <c r="AI4" s="1118"/>
      <c r="AJ4" s="1118"/>
      <c r="AK4" s="1118"/>
      <c r="AL4" s="1118"/>
      <c r="AM4" s="1118"/>
      <c r="AN4" s="1119"/>
      <c r="AO4" s="1119"/>
      <c r="AP4" s="1119"/>
    </row>
    <row r="5" spans="2:46" ht="37.5" customHeight="1" thickBot="1">
      <c r="B5" s="2022" t="s">
        <v>443</v>
      </c>
      <c r="C5" s="2024" t="s">
        <v>444</v>
      </c>
      <c r="D5" s="2025"/>
      <c r="E5" s="2025"/>
      <c r="F5" s="2025"/>
      <c r="G5" s="2025"/>
      <c r="H5" s="2026"/>
      <c r="I5" s="2026"/>
      <c r="J5" s="2027"/>
      <c r="K5" s="2024" t="s">
        <v>445</v>
      </c>
      <c r="L5" s="2025"/>
      <c r="M5" s="2025"/>
      <c r="N5" s="2026"/>
      <c r="O5" s="2027"/>
      <c r="P5" s="2017" t="s">
        <v>446</v>
      </c>
      <c r="Q5" s="2025" t="s">
        <v>447</v>
      </c>
      <c r="R5" s="2025"/>
      <c r="S5" s="2025"/>
      <c r="T5" s="2025"/>
      <c r="U5" s="2025"/>
      <c r="V5" s="2026"/>
      <c r="W5" s="2027"/>
      <c r="X5" s="2024" t="s">
        <v>448</v>
      </c>
      <c r="Y5" s="2025"/>
      <c r="Z5" s="2025"/>
      <c r="AA5" s="2026"/>
      <c r="AB5" s="2028"/>
      <c r="AC5" s="2017" t="s">
        <v>449</v>
      </c>
      <c r="AD5" s="2019" t="s">
        <v>450</v>
      </c>
      <c r="AE5" s="2019"/>
      <c r="AF5" s="2019"/>
      <c r="AG5" s="2019"/>
      <c r="AH5" s="2019"/>
      <c r="AI5" s="2019"/>
      <c r="AJ5" s="2019"/>
      <c r="AK5" s="2019"/>
      <c r="AL5" s="2019"/>
      <c r="AM5" s="2020"/>
      <c r="AN5" s="2021" t="s">
        <v>451</v>
      </c>
      <c r="AO5" s="2019"/>
      <c r="AP5" s="2019"/>
      <c r="AQ5" s="2019"/>
      <c r="AR5" s="2019"/>
      <c r="AS5" s="2019"/>
      <c r="AT5" s="2017" t="s">
        <v>452</v>
      </c>
    </row>
    <row r="6" spans="2:46" ht="34.5" customHeight="1" thickBot="1">
      <c r="B6" s="2023"/>
      <c r="C6" s="1129" t="s">
        <v>423</v>
      </c>
      <c r="D6" s="1380" t="s">
        <v>423</v>
      </c>
      <c r="E6" s="1380" t="s">
        <v>423</v>
      </c>
      <c r="F6" s="1380" t="s">
        <v>423</v>
      </c>
      <c r="G6" s="1380" t="s">
        <v>423</v>
      </c>
      <c r="H6" s="1380" t="s">
        <v>423</v>
      </c>
      <c r="I6" s="1382" t="s">
        <v>423</v>
      </c>
      <c r="J6" s="1128" t="s">
        <v>412</v>
      </c>
      <c r="K6" s="1129" t="s">
        <v>327</v>
      </c>
      <c r="L6" s="1380" t="s">
        <v>327</v>
      </c>
      <c r="M6" s="1380" t="s">
        <v>327</v>
      </c>
      <c r="N6" s="1130" t="s">
        <v>327</v>
      </c>
      <c r="O6" s="1406" t="s">
        <v>412</v>
      </c>
      <c r="P6" s="2018"/>
      <c r="Q6" s="1381" t="s">
        <v>423</v>
      </c>
      <c r="R6" s="1380" t="s">
        <v>423</v>
      </c>
      <c r="S6" s="1380" t="s">
        <v>423</v>
      </c>
      <c r="T6" s="1380" t="s">
        <v>423</v>
      </c>
      <c r="U6" s="1380" t="s">
        <v>423</v>
      </c>
      <c r="V6" s="1382" t="s">
        <v>423</v>
      </c>
      <c r="W6" s="1128" t="s">
        <v>412</v>
      </c>
      <c r="X6" s="1129" t="s">
        <v>327</v>
      </c>
      <c r="Y6" s="1380" t="s">
        <v>327</v>
      </c>
      <c r="Z6" s="1380" t="s">
        <v>327</v>
      </c>
      <c r="AA6" s="1382" t="s">
        <v>327</v>
      </c>
      <c r="AB6" s="1128" t="s">
        <v>412</v>
      </c>
      <c r="AC6" s="2018"/>
      <c r="AD6" s="1129" t="s">
        <v>453</v>
      </c>
      <c r="AE6" s="1380" t="s">
        <v>453</v>
      </c>
      <c r="AF6" s="1380" t="s">
        <v>453</v>
      </c>
      <c r="AG6" s="1380" t="s">
        <v>453</v>
      </c>
      <c r="AH6" s="1380" t="s">
        <v>453</v>
      </c>
      <c r="AI6" s="1380" t="s">
        <v>453</v>
      </c>
      <c r="AJ6" s="1380" t="s">
        <v>453</v>
      </c>
      <c r="AK6" s="1380" t="s">
        <v>453</v>
      </c>
      <c r="AL6" s="1382" t="s">
        <v>453</v>
      </c>
      <c r="AM6" s="1128" t="s">
        <v>412</v>
      </c>
      <c r="AN6" s="1129" t="s">
        <v>454</v>
      </c>
      <c r="AO6" s="1380" t="s">
        <v>454</v>
      </c>
      <c r="AP6" s="1380" t="s">
        <v>454</v>
      </c>
      <c r="AQ6" s="1130" t="s">
        <v>454</v>
      </c>
      <c r="AR6" s="1406" t="s">
        <v>455</v>
      </c>
      <c r="AS6" s="1128" t="s">
        <v>412</v>
      </c>
      <c r="AT6" s="2018"/>
    </row>
    <row r="7" spans="2:46" ht="15.75" customHeight="1">
      <c r="B7" s="2023"/>
      <c r="C7" s="1386" t="s">
        <v>456</v>
      </c>
      <c r="D7" s="1387" t="s">
        <v>456</v>
      </c>
      <c r="E7" s="1387" t="s">
        <v>456</v>
      </c>
      <c r="F7" s="1387" t="s">
        <v>456</v>
      </c>
      <c r="G7" s="1387" t="s">
        <v>456</v>
      </c>
      <c r="H7" s="1387" t="s">
        <v>456</v>
      </c>
      <c r="I7" s="1388" t="s">
        <v>456</v>
      </c>
      <c r="J7" s="1131" t="s">
        <v>456</v>
      </c>
      <c r="K7" s="1386" t="s">
        <v>456</v>
      </c>
      <c r="L7" s="1387" t="s">
        <v>456</v>
      </c>
      <c r="M7" s="1387" t="s">
        <v>456</v>
      </c>
      <c r="N7" s="1397" t="s">
        <v>456</v>
      </c>
      <c r="O7" s="1407" t="s">
        <v>456</v>
      </c>
      <c r="P7" s="1131" t="s">
        <v>456</v>
      </c>
      <c r="Q7" s="1387" t="s">
        <v>456</v>
      </c>
      <c r="R7" s="1387" t="s">
        <v>456</v>
      </c>
      <c r="S7" s="1387" t="s">
        <v>456</v>
      </c>
      <c r="T7" s="1387" t="s">
        <v>456</v>
      </c>
      <c r="U7" s="1387" t="s">
        <v>456</v>
      </c>
      <c r="V7" s="1388" t="s">
        <v>456</v>
      </c>
      <c r="W7" s="1131" t="s">
        <v>456</v>
      </c>
      <c r="X7" s="1386" t="s">
        <v>456</v>
      </c>
      <c r="Y7" s="1387" t="s">
        <v>456</v>
      </c>
      <c r="Z7" s="1387" t="s">
        <v>456</v>
      </c>
      <c r="AA7" s="1388" t="s">
        <v>456</v>
      </c>
      <c r="AB7" s="1131" t="s">
        <v>456</v>
      </c>
      <c r="AC7" s="1131" t="s">
        <v>456</v>
      </c>
      <c r="AD7" s="1386" t="s">
        <v>456</v>
      </c>
      <c r="AE7" s="1387" t="s">
        <v>456</v>
      </c>
      <c r="AF7" s="1387" t="s">
        <v>456</v>
      </c>
      <c r="AG7" s="1387" t="s">
        <v>456</v>
      </c>
      <c r="AH7" s="1387" t="s">
        <v>456</v>
      </c>
      <c r="AI7" s="1387" t="s">
        <v>456</v>
      </c>
      <c r="AJ7" s="1387" t="s">
        <v>456</v>
      </c>
      <c r="AK7" s="1387" t="s">
        <v>456</v>
      </c>
      <c r="AL7" s="1388" t="s">
        <v>456</v>
      </c>
      <c r="AM7" s="1131" t="s">
        <v>456</v>
      </c>
      <c r="AN7" s="1416" t="s">
        <v>456</v>
      </c>
      <c r="AO7" s="1387" t="s">
        <v>456</v>
      </c>
      <c r="AP7" s="1387" t="s">
        <v>456</v>
      </c>
      <c r="AQ7" s="1417" t="s">
        <v>456</v>
      </c>
      <c r="AR7" s="1410" t="s">
        <v>456</v>
      </c>
      <c r="AS7" s="1391" t="s">
        <v>456</v>
      </c>
      <c r="AT7" s="1391" t="s">
        <v>456</v>
      </c>
    </row>
    <row r="8" spans="2:46" ht="15.75" customHeight="1" thickBot="1">
      <c r="B8" s="1395" t="s">
        <v>14</v>
      </c>
      <c r="C8" s="1389" t="s">
        <v>15</v>
      </c>
      <c r="D8" s="1132" t="s">
        <v>16</v>
      </c>
      <c r="E8" s="1132" t="s">
        <v>17</v>
      </c>
      <c r="F8" s="1132" t="s">
        <v>18</v>
      </c>
      <c r="G8" s="1132" t="s">
        <v>19</v>
      </c>
      <c r="H8" s="1132" t="s">
        <v>20</v>
      </c>
      <c r="I8" s="1133" t="s">
        <v>21</v>
      </c>
      <c r="J8" s="1134" t="s">
        <v>22</v>
      </c>
      <c r="K8" s="1405" t="s">
        <v>23</v>
      </c>
      <c r="L8" s="1392" t="s">
        <v>24</v>
      </c>
      <c r="M8" s="1392" t="s">
        <v>25</v>
      </c>
      <c r="N8" s="1398" t="s">
        <v>26</v>
      </c>
      <c r="O8" s="1408" t="s">
        <v>27</v>
      </c>
      <c r="P8" s="1136" t="s">
        <v>103</v>
      </c>
      <c r="Q8" s="1135" t="s">
        <v>28</v>
      </c>
      <c r="R8" s="1392" t="s">
        <v>105</v>
      </c>
      <c r="S8" s="1392" t="s">
        <v>106</v>
      </c>
      <c r="T8" s="1392" t="s">
        <v>567</v>
      </c>
      <c r="U8" s="1392" t="s">
        <v>568</v>
      </c>
      <c r="V8" s="1133" t="s">
        <v>457</v>
      </c>
      <c r="W8" s="1134" t="s">
        <v>458</v>
      </c>
      <c r="X8" s="1405" t="s">
        <v>87</v>
      </c>
      <c r="Y8" s="1392" t="s">
        <v>569</v>
      </c>
      <c r="Z8" s="1392" t="s">
        <v>570</v>
      </c>
      <c r="AA8" s="1133" t="s">
        <v>459</v>
      </c>
      <c r="AB8" s="1134" t="s">
        <v>460</v>
      </c>
      <c r="AC8" s="1134" t="s">
        <v>461</v>
      </c>
      <c r="AD8" s="1405" t="s">
        <v>462</v>
      </c>
      <c r="AE8" s="1392" t="s">
        <v>571</v>
      </c>
      <c r="AF8" s="1392" t="s">
        <v>572</v>
      </c>
      <c r="AG8" s="1392" t="s">
        <v>573</v>
      </c>
      <c r="AH8" s="1392" t="s">
        <v>574</v>
      </c>
      <c r="AI8" s="1392" t="s">
        <v>575</v>
      </c>
      <c r="AJ8" s="1392" t="s">
        <v>576</v>
      </c>
      <c r="AK8" s="1393" t="s">
        <v>577</v>
      </c>
      <c r="AL8" s="1137" t="s">
        <v>463</v>
      </c>
      <c r="AM8" s="1134" t="s">
        <v>464</v>
      </c>
      <c r="AN8" s="1418" t="s">
        <v>465</v>
      </c>
      <c r="AO8" s="1394" t="s">
        <v>578</v>
      </c>
      <c r="AP8" s="1394" t="s">
        <v>579</v>
      </c>
      <c r="AQ8" s="1419" t="s">
        <v>466</v>
      </c>
      <c r="AR8" s="1422" t="s">
        <v>467</v>
      </c>
      <c r="AS8" s="1412" t="s">
        <v>468</v>
      </c>
      <c r="AT8" s="1412" t="s">
        <v>469</v>
      </c>
    </row>
    <row r="9" spans="2:46" ht="15" customHeight="1">
      <c r="B9" s="1795" t="s">
        <v>625</v>
      </c>
      <c r="C9" s="1399"/>
      <c r="D9" s="1385"/>
      <c r="E9" s="1385"/>
      <c r="F9" s="1385"/>
      <c r="G9" s="1385"/>
      <c r="H9" s="1385"/>
      <c r="I9" s="1139"/>
      <c r="J9" s="1425">
        <f>SUM(C9:I9)</f>
        <v>0</v>
      </c>
      <c r="K9" s="1399"/>
      <c r="L9" s="1385"/>
      <c r="M9" s="1385"/>
      <c r="N9" s="1400"/>
      <c r="O9" s="1425">
        <f>SUM(K9:N9)</f>
        <v>0</v>
      </c>
      <c r="P9" s="1140"/>
      <c r="Q9" s="1138"/>
      <c r="R9" s="1385"/>
      <c r="S9" s="1385"/>
      <c r="T9" s="1385"/>
      <c r="U9" s="1385"/>
      <c r="V9" s="1139"/>
      <c r="W9" s="1425">
        <f>SUM(Q9:V9)</f>
        <v>0</v>
      </c>
      <c r="X9" s="1399"/>
      <c r="Y9" s="1385"/>
      <c r="Z9" s="1385"/>
      <c r="AA9" s="1139"/>
      <c r="AB9" s="1425">
        <f>SUM(X9:AA9)</f>
        <v>0</v>
      </c>
      <c r="AC9" s="1140"/>
      <c r="AD9" s="1399"/>
      <c r="AE9" s="1385"/>
      <c r="AF9" s="1385"/>
      <c r="AG9" s="1385"/>
      <c r="AH9" s="1385"/>
      <c r="AI9" s="1385"/>
      <c r="AJ9" s="1385"/>
      <c r="AK9" s="1385"/>
      <c r="AL9" s="1141"/>
      <c r="AM9" s="1425">
        <f>SUM(AD9:AL9)</f>
        <v>0</v>
      </c>
      <c r="AN9" s="1420"/>
      <c r="AO9" s="1390"/>
      <c r="AP9" s="1390"/>
      <c r="AQ9" s="1414"/>
      <c r="AR9" s="1423" t="s">
        <v>87</v>
      </c>
      <c r="AS9" s="1425">
        <f>SUM(AN9:AQ9)</f>
        <v>0</v>
      </c>
      <c r="AT9" s="1142"/>
    </row>
    <row r="10" spans="2:46" ht="15" customHeight="1">
      <c r="B10" s="1795" t="s">
        <v>626</v>
      </c>
      <c r="C10" s="1401"/>
      <c r="D10" s="1383"/>
      <c r="E10" s="1383"/>
      <c r="F10" s="1383"/>
      <c r="G10" s="1383"/>
      <c r="H10" s="1383"/>
      <c r="I10" s="1403"/>
      <c r="J10" s="1426">
        <f t="shared" ref="J10:J73" si="0">SUM(C10:I10)</f>
        <v>0</v>
      </c>
      <c r="K10" s="1401"/>
      <c r="L10" s="1383"/>
      <c r="M10" s="1383"/>
      <c r="N10" s="1402"/>
      <c r="O10" s="1426">
        <f t="shared" ref="O10:O73" si="1">SUM(K10:N10)</f>
        <v>0</v>
      </c>
      <c r="P10" s="1404"/>
      <c r="Q10" s="1396"/>
      <c r="R10" s="1383"/>
      <c r="S10" s="1383"/>
      <c r="T10" s="1383"/>
      <c r="U10" s="1383"/>
      <c r="V10" s="1403"/>
      <c r="W10" s="1426">
        <f t="shared" ref="W10:W73" si="2">SUM(Q10:V10)</f>
        <v>0</v>
      </c>
      <c r="X10" s="1401"/>
      <c r="Y10" s="1383"/>
      <c r="Z10" s="1383"/>
      <c r="AA10" s="1403"/>
      <c r="AB10" s="1426">
        <f t="shared" ref="AB10:AB73" si="3">SUM(X10:AA10)</f>
        <v>0</v>
      </c>
      <c r="AC10" s="1404"/>
      <c r="AD10" s="1401"/>
      <c r="AE10" s="1383"/>
      <c r="AF10" s="1383"/>
      <c r="AG10" s="1383"/>
      <c r="AH10" s="1383"/>
      <c r="AI10" s="1383"/>
      <c r="AJ10" s="1383"/>
      <c r="AK10" s="1383"/>
      <c r="AL10" s="1411"/>
      <c r="AM10" s="1426">
        <f t="shared" ref="AM10:AM73" si="4">SUM(AD10:AL10)</f>
        <v>0</v>
      </c>
      <c r="AN10" s="1421"/>
      <c r="AO10" s="1384"/>
      <c r="AP10" s="1384"/>
      <c r="AQ10" s="1415"/>
      <c r="AR10" s="1424" t="s">
        <v>87</v>
      </c>
      <c r="AS10" s="1426">
        <f t="shared" ref="AS10:AS73" si="5">SUM(AN10:AQ10)</f>
        <v>0</v>
      </c>
      <c r="AT10" s="1413"/>
    </row>
    <row r="11" spans="2:46" ht="15" customHeight="1">
      <c r="B11" s="1795" t="s">
        <v>627</v>
      </c>
      <c r="C11" s="1401"/>
      <c r="D11" s="1383"/>
      <c r="E11" s="1383"/>
      <c r="F11" s="1383"/>
      <c r="G11" s="1383"/>
      <c r="H11" s="1383"/>
      <c r="I11" s="1403"/>
      <c r="J11" s="1426">
        <f t="shared" si="0"/>
        <v>0</v>
      </c>
      <c r="K11" s="1401"/>
      <c r="L11" s="1383"/>
      <c r="M11" s="1383"/>
      <c r="N11" s="1402"/>
      <c r="O11" s="1426">
        <f t="shared" si="1"/>
        <v>0</v>
      </c>
      <c r="P11" s="1404"/>
      <c r="Q11" s="1396"/>
      <c r="R11" s="1383"/>
      <c r="S11" s="1383"/>
      <c r="T11" s="1383"/>
      <c r="U11" s="1383"/>
      <c r="V11" s="1403"/>
      <c r="W11" s="1426">
        <f t="shared" si="2"/>
        <v>0</v>
      </c>
      <c r="X11" s="1401"/>
      <c r="Y11" s="1383"/>
      <c r="Z11" s="1383"/>
      <c r="AA11" s="1403"/>
      <c r="AB11" s="1426">
        <f t="shared" si="3"/>
        <v>0</v>
      </c>
      <c r="AC11" s="1404"/>
      <c r="AD11" s="1401"/>
      <c r="AE11" s="1383"/>
      <c r="AF11" s="1383"/>
      <c r="AG11" s="1383"/>
      <c r="AH11" s="1383"/>
      <c r="AI11" s="1383"/>
      <c r="AJ11" s="1383"/>
      <c r="AK11" s="1383"/>
      <c r="AL11" s="1411"/>
      <c r="AM11" s="1426">
        <f t="shared" si="4"/>
        <v>0</v>
      </c>
      <c r="AN11" s="1421"/>
      <c r="AO11" s="1384"/>
      <c r="AP11" s="1384"/>
      <c r="AQ11" s="1415"/>
      <c r="AR11" s="1424" t="s">
        <v>87</v>
      </c>
      <c r="AS11" s="1426">
        <f t="shared" si="5"/>
        <v>0</v>
      </c>
      <c r="AT11" s="1413"/>
    </row>
    <row r="12" spans="2:46" ht="15" customHeight="1">
      <c r="B12" s="1795" t="s">
        <v>628</v>
      </c>
      <c r="C12" s="1401"/>
      <c r="D12" s="1383"/>
      <c r="E12" s="1383"/>
      <c r="F12" s="1383"/>
      <c r="G12" s="1383"/>
      <c r="H12" s="1383"/>
      <c r="I12" s="1403"/>
      <c r="J12" s="1426">
        <f t="shared" si="0"/>
        <v>0</v>
      </c>
      <c r="K12" s="1401"/>
      <c r="L12" s="1383"/>
      <c r="M12" s="1383"/>
      <c r="N12" s="1402"/>
      <c r="O12" s="1426">
        <f t="shared" si="1"/>
        <v>0</v>
      </c>
      <c r="P12" s="1404"/>
      <c r="Q12" s="1396"/>
      <c r="R12" s="1383"/>
      <c r="S12" s="1383"/>
      <c r="T12" s="1383"/>
      <c r="U12" s="1383"/>
      <c r="V12" s="1403"/>
      <c r="W12" s="1426">
        <f t="shared" si="2"/>
        <v>0</v>
      </c>
      <c r="X12" s="1401"/>
      <c r="Y12" s="1383"/>
      <c r="Z12" s="1383"/>
      <c r="AA12" s="1403"/>
      <c r="AB12" s="1426">
        <f t="shared" si="3"/>
        <v>0</v>
      </c>
      <c r="AC12" s="1404"/>
      <c r="AD12" s="1401"/>
      <c r="AE12" s="1383"/>
      <c r="AF12" s="1383"/>
      <c r="AG12" s="1383"/>
      <c r="AH12" s="1383"/>
      <c r="AI12" s="1383"/>
      <c r="AJ12" s="1383"/>
      <c r="AK12" s="1383"/>
      <c r="AL12" s="1411"/>
      <c r="AM12" s="1426">
        <f t="shared" si="4"/>
        <v>0</v>
      </c>
      <c r="AN12" s="1421"/>
      <c r="AO12" s="1384"/>
      <c r="AP12" s="1384"/>
      <c r="AQ12" s="1415"/>
      <c r="AR12" s="1424" t="s">
        <v>87</v>
      </c>
      <c r="AS12" s="1426">
        <f t="shared" si="5"/>
        <v>0</v>
      </c>
      <c r="AT12" s="1413"/>
    </row>
    <row r="13" spans="2:46" ht="15" customHeight="1">
      <c r="B13" s="1795" t="s">
        <v>629</v>
      </c>
      <c r="C13" s="1401"/>
      <c r="D13" s="1383"/>
      <c r="E13" s="1383"/>
      <c r="F13" s="1383"/>
      <c r="G13" s="1383"/>
      <c r="H13" s="1383"/>
      <c r="I13" s="1403"/>
      <c r="J13" s="1426">
        <f t="shared" si="0"/>
        <v>0</v>
      </c>
      <c r="K13" s="1401"/>
      <c r="L13" s="1383"/>
      <c r="M13" s="1383"/>
      <c r="N13" s="1402"/>
      <c r="O13" s="1426">
        <f t="shared" si="1"/>
        <v>0</v>
      </c>
      <c r="P13" s="1404"/>
      <c r="Q13" s="1396"/>
      <c r="R13" s="1383"/>
      <c r="S13" s="1383"/>
      <c r="T13" s="1383"/>
      <c r="U13" s="1383"/>
      <c r="V13" s="1403"/>
      <c r="W13" s="1426">
        <f t="shared" si="2"/>
        <v>0</v>
      </c>
      <c r="X13" s="1401"/>
      <c r="Y13" s="1383"/>
      <c r="Z13" s="1383"/>
      <c r="AA13" s="1403"/>
      <c r="AB13" s="1426">
        <f t="shared" si="3"/>
        <v>0</v>
      </c>
      <c r="AC13" s="1404"/>
      <c r="AD13" s="1401"/>
      <c r="AE13" s="1383"/>
      <c r="AF13" s="1383"/>
      <c r="AG13" s="1383"/>
      <c r="AH13" s="1383"/>
      <c r="AI13" s="1383"/>
      <c r="AJ13" s="1383"/>
      <c r="AK13" s="1383"/>
      <c r="AL13" s="1411"/>
      <c r="AM13" s="1426">
        <f t="shared" si="4"/>
        <v>0</v>
      </c>
      <c r="AN13" s="1421"/>
      <c r="AO13" s="1384"/>
      <c r="AP13" s="1384"/>
      <c r="AQ13" s="1415"/>
      <c r="AR13" s="1424" t="s">
        <v>87</v>
      </c>
      <c r="AS13" s="1426">
        <f t="shared" si="5"/>
        <v>0</v>
      </c>
      <c r="AT13" s="1413"/>
    </row>
    <row r="14" spans="2:46" ht="15" customHeight="1">
      <c r="B14" s="1795" t="s">
        <v>630</v>
      </c>
      <c r="C14" s="1401"/>
      <c r="D14" s="1383"/>
      <c r="E14" s="1383"/>
      <c r="F14" s="1383"/>
      <c r="G14" s="1383"/>
      <c r="H14" s="1383"/>
      <c r="I14" s="1403"/>
      <c r="J14" s="1426">
        <f t="shared" si="0"/>
        <v>0</v>
      </c>
      <c r="K14" s="1401"/>
      <c r="L14" s="1383"/>
      <c r="M14" s="1383"/>
      <c r="N14" s="1402"/>
      <c r="O14" s="1426">
        <f t="shared" si="1"/>
        <v>0</v>
      </c>
      <c r="P14" s="1404"/>
      <c r="Q14" s="1396"/>
      <c r="R14" s="1383"/>
      <c r="S14" s="1383"/>
      <c r="T14" s="1383"/>
      <c r="U14" s="1383"/>
      <c r="V14" s="1403"/>
      <c r="W14" s="1426">
        <f t="shared" si="2"/>
        <v>0</v>
      </c>
      <c r="X14" s="1401"/>
      <c r="Y14" s="1383"/>
      <c r="Z14" s="1383"/>
      <c r="AA14" s="1403"/>
      <c r="AB14" s="1426">
        <f t="shared" si="3"/>
        <v>0</v>
      </c>
      <c r="AC14" s="1404"/>
      <c r="AD14" s="1401"/>
      <c r="AE14" s="1383"/>
      <c r="AF14" s="1383"/>
      <c r="AG14" s="1383"/>
      <c r="AH14" s="1383"/>
      <c r="AI14" s="1383"/>
      <c r="AJ14" s="1383"/>
      <c r="AK14" s="1383"/>
      <c r="AL14" s="1411"/>
      <c r="AM14" s="1426">
        <f t="shared" si="4"/>
        <v>0</v>
      </c>
      <c r="AN14" s="1421"/>
      <c r="AO14" s="1384"/>
      <c r="AP14" s="1384"/>
      <c r="AQ14" s="1415"/>
      <c r="AR14" s="1424" t="s">
        <v>87</v>
      </c>
      <c r="AS14" s="1426">
        <f t="shared" si="5"/>
        <v>0</v>
      </c>
      <c r="AT14" s="1413"/>
    </row>
    <row r="15" spans="2:46" ht="15" customHeight="1">
      <c r="B15" s="1795" t="s">
        <v>631</v>
      </c>
      <c r="C15" s="1401"/>
      <c r="D15" s="1383"/>
      <c r="E15" s="1383"/>
      <c r="F15" s="1383"/>
      <c r="G15" s="1383"/>
      <c r="H15" s="1383"/>
      <c r="I15" s="1403"/>
      <c r="J15" s="1426">
        <f t="shared" si="0"/>
        <v>0</v>
      </c>
      <c r="K15" s="1401"/>
      <c r="L15" s="1383"/>
      <c r="M15" s="1383"/>
      <c r="N15" s="1402"/>
      <c r="O15" s="1426">
        <f t="shared" si="1"/>
        <v>0</v>
      </c>
      <c r="P15" s="1404"/>
      <c r="Q15" s="1396"/>
      <c r="R15" s="1383"/>
      <c r="S15" s="1383"/>
      <c r="T15" s="1383"/>
      <c r="U15" s="1383"/>
      <c r="V15" s="1403"/>
      <c r="W15" s="1426">
        <f t="shared" si="2"/>
        <v>0</v>
      </c>
      <c r="X15" s="1401"/>
      <c r="Y15" s="1383"/>
      <c r="Z15" s="1383"/>
      <c r="AA15" s="1403"/>
      <c r="AB15" s="1426">
        <f t="shared" si="3"/>
        <v>0</v>
      </c>
      <c r="AC15" s="1404"/>
      <c r="AD15" s="1401"/>
      <c r="AE15" s="1383"/>
      <c r="AF15" s="1383"/>
      <c r="AG15" s="1383"/>
      <c r="AH15" s="1383"/>
      <c r="AI15" s="1383"/>
      <c r="AJ15" s="1383"/>
      <c r="AK15" s="1383"/>
      <c r="AL15" s="1411"/>
      <c r="AM15" s="1426">
        <f t="shared" si="4"/>
        <v>0</v>
      </c>
      <c r="AN15" s="1421"/>
      <c r="AO15" s="1384"/>
      <c r="AP15" s="1384"/>
      <c r="AQ15" s="1415"/>
      <c r="AR15" s="1424" t="s">
        <v>87</v>
      </c>
      <c r="AS15" s="1426">
        <f t="shared" si="5"/>
        <v>0</v>
      </c>
      <c r="AT15" s="1413"/>
    </row>
    <row r="16" spans="2:46" ht="15" customHeight="1">
      <c r="B16" s="1795" t="s">
        <v>632</v>
      </c>
      <c r="C16" s="1401"/>
      <c r="D16" s="1383"/>
      <c r="E16" s="1383"/>
      <c r="F16" s="1383"/>
      <c r="G16" s="1383"/>
      <c r="H16" s="1383"/>
      <c r="I16" s="1403"/>
      <c r="J16" s="1426">
        <f t="shared" si="0"/>
        <v>0</v>
      </c>
      <c r="K16" s="1401"/>
      <c r="L16" s="1383"/>
      <c r="M16" s="1383"/>
      <c r="N16" s="1402"/>
      <c r="O16" s="1426">
        <f t="shared" si="1"/>
        <v>0</v>
      </c>
      <c r="P16" s="1404"/>
      <c r="Q16" s="1396"/>
      <c r="R16" s="1383"/>
      <c r="S16" s="1383"/>
      <c r="T16" s="1383"/>
      <c r="U16" s="1383"/>
      <c r="V16" s="1403"/>
      <c r="W16" s="1426">
        <f t="shared" si="2"/>
        <v>0</v>
      </c>
      <c r="X16" s="1401"/>
      <c r="Y16" s="1383"/>
      <c r="Z16" s="1383"/>
      <c r="AA16" s="1403"/>
      <c r="AB16" s="1426">
        <f t="shared" si="3"/>
        <v>0</v>
      </c>
      <c r="AC16" s="1404"/>
      <c r="AD16" s="1401"/>
      <c r="AE16" s="1383"/>
      <c r="AF16" s="1383"/>
      <c r="AG16" s="1383"/>
      <c r="AH16" s="1383"/>
      <c r="AI16" s="1383"/>
      <c r="AJ16" s="1383"/>
      <c r="AK16" s="1383"/>
      <c r="AL16" s="1411"/>
      <c r="AM16" s="1426">
        <f t="shared" si="4"/>
        <v>0</v>
      </c>
      <c r="AN16" s="1421"/>
      <c r="AO16" s="1384"/>
      <c r="AP16" s="1384"/>
      <c r="AQ16" s="1415"/>
      <c r="AR16" s="1424" t="s">
        <v>87</v>
      </c>
      <c r="AS16" s="1426">
        <f t="shared" si="5"/>
        <v>0</v>
      </c>
      <c r="AT16" s="1413"/>
    </row>
    <row r="17" spans="2:46" ht="15" customHeight="1">
      <c r="B17" s="1795" t="s">
        <v>633</v>
      </c>
      <c r="C17" s="1401"/>
      <c r="D17" s="1383"/>
      <c r="E17" s="1383"/>
      <c r="F17" s="1383"/>
      <c r="G17" s="1383"/>
      <c r="H17" s="1383"/>
      <c r="I17" s="1403"/>
      <c r="J17" s="1426">
        <f t="shared" si="0"/>
        <v>0</v>
      </c>
      <c r="K17" s="1401"/>
      <c r="L17" s="1383"/>
      <c r="M17" s="1383"/>
      <c r="N17" s="1402"/>
      <c r="O17" s="1426">
        <f t="shared" si="1"/>
        <v>0</v>
      </c>
      <c r="P17" s="1404"/>
      <c r="Q17" s="1396"/>
      <c r="R17" s="1383"/>
      <c r="S17" s="1383"/>
      <c r="T17" s="1383"/>
      <c r="U17" s="1383"/>
      <c r="V17" s="1403"/>
      <c r="W17" s="1426">
        <f t="shared" si="2"/>
        <v>0</v>
      </c>
      <c r="X17" s="1401"/>
      <c r="Y17" s="1383"/>
      <c r="Z17" s="1383"/>
      <c r="AA17" s="1403"/>
      <c r="AB17" s="1426">
        <f t="shared" si="3"/>
        <v>0</v>
      </c>
      <c r="AC17" s="1404"/>
      <c r="AD17" s="1401"/>
      <c r="AE17" s="1383"/>
      <c r="AF17" s="1383"/>
      <c r="AG17" s="1383"/>
      <c r="AH17" s="1383"/>
      <c r="AI17" s="1383"/>
      <c r="AJ17" s="1383"/>
      <c r="AK17" s="1383"/>
      <c r="AL17" s="1411"/>
      <c r="AM17" s="1426">
        <f t="shared" si="4"/>
        <v>0</v>
      </c>
      <c r="AN17" s="1421"/>
      <c r="AO17" s="1384"/>
      <c r="AP17" s="1384"/>
      <c r="AQ17" s="1415"/>
      <c r="AR17" s="1424" t="s">
        <v>87</v>
      </c>
      <c r="AS17" s="1426">
        <f t="shared" si="5"/>
        <v>0</v>
      </c>
      <c r="AT17" s="1413"/>
    </row>
    <row r="18" spans="2:46" ht="15" customHeight="1">
      <c r="B18" s="1795" t="s">
        <v>634</v>
      </c>
      <c r="C18" s="1401"/>
      <c r="D18" s="1383"/>
      <c r="E18" s="1383"/>
      <c r="F18" s="1383"/>
      <c r="G18" s="1383"/>
      <c r="H18" s="1383"/>
      <c r="I18" s="1403"/>
      <c r="J18" s="1426">
        <f t="shared" si="0"/>
        <v>0</v>
      </c>
      <c r="K18" s="1401"/>
      <c r="L18" s="1383"/>
      <c r="M18" s="1383"/>
      <c r="N18" s="1402"/>
      <c r="O18" s="1426">
        <f t="shared" si="1"/>
        <v>0</v>
      </c>
      <c r="P18" s="1404"/>
      <c r="Q18" s="1396"/>
      <c r="R18" s="1383"/>
      <c r="S18" s="1383"/>
      <c r="T18" s="1383"/>
      <c r="U18" s="1383"/>
      <c r="V18" s="1403"/>
      <c r="W18" s="1426">
        <f t="shared" si="2"/>
        <v>0</v>
      </c>
      <c r="X18" s="1401"/>
      <c r="Y18" s="1383"/>
      <c r="Z18" s="1383"/>
      <c r="AA18" s="1403"/>
      <c r="AB18" s="1426">
        <f t="shared" si="3"/>
        <v>0</v>
      </c>
      <c r="AC18" s="1404"/>
      <c r="AD18" s="1401"/>
      <c r="AE18" s="1383"/>
      <c r="AF18" s="1383"/>
      <c r="AG18" s="1383"/>
      <c r="AH18" s="1383"/>
      <c r="AI18" s="1383"/>
      <c r="AJ18" s="1383"/>
      <c r="AK18" s="1383"/>
      <c r="AL18" s="1411"/>
      <c r="AM18" s="1426">
        <f t="shared" si="4"/>
        <v>0</v>
      </c>
      <c r="AN18" s="1421"/>
      <c r="AO18" s="1384"/>
      <c r="AP18" s="1384"/>
      <c r="AQ18" s="1415"/>
      <c r="AR18" s="1424" t="s">
        <v>87</v>
      </c>
      <c r="AS18" s="1426">
        <f t="shared" si="5"/>
        <v>0</v>
      </c>
      <c r="AT18" s="1413"/>
    </row>
    <row r="19" spans="2:46" ht="15" customHeight="1">
      <c r="B19" s="1795" t="s">
        <v>635</v>
      </c>
      <c r="C19" s="1401"/>
      <c r="D19" s="1383"/>
      <c r="E19" s="1383"/>
      <c r="F19" s="1383"/>
      <c r="G19" s="1383"/>
      <c r="H19" s="1383"/>
      <c r="I19" s="1403"/>
      <c r="J19" s="1426">
        <f t="shared" si="0"/>
        <v>0</v>
      </c>
      <c r="K19" s="1401"/>
      <c r="L19" s="1383"/>
      <c r="M19" s="1383"/>
      <c r="N19" s="1402"/>
      <c r="O19" s="1426">
        <f t="shared" si="1"/>
        <v>0</v>
      </c>
      <c r="P19" s="1404"/>
      <c r="Q19" s="1396"/>
      <c r="R19" s="1383"/>
      <c r="S19" s="1383"/>
      <c r="T19" s="1383"/>
      <c r="U19" s="1383"/>
      <c r="V19" s="1403"/>
      <c r="W19" s="1426">
        <f t="shared" si="2"/>
        <v>0</v>
      </c>
      <c r="X19" s="1401"/>
      <c r="Y19" s="1383"/>
      <c r="Z19" s="1383"/>
      <c r="AA19" s="1403"/>
      <c r="AB19" s="1426">
        <f t="shared" si="3"/>
        <v>0</v>
      </c>
      <c r="AC19" s="1404"/>
      <c r="AD19" s="1401"/>
      <c r="AE19" s="1383"/>
      <c r="AF19" s="1383"/>
      <c r="AG19" s="1383"/>
      <c r="AH19" s="1383"/>
      <c r="AI19" s="1383"/>
      <c r="AJ19" s="1383"/>
      <c r="AK19" s="1383"/>
      <c r="AL19" s="1411"/>
      <c r="AM19" s="1426">
        <f t="shared" si="4"/>
        <v>0</v>
      </c>
      <c r="AN19" s="1421"/>
      <c r="AO19" s="1384"/>
      <c r="AP19" s="1384"/>
      <c r="AQ19" s="1415"/>
      <c r="AR19" s="1424" t="s">
        <v>87</v>
      </c>
      <c r="AS19" s="1426">
        <f t="shared" si="5"/>
        <v>0</v>
      </c>
      <c r="AT19" s="1413"/>
    </row>
    <row r="20" spans="2:46" ht="15" customHeight="1">
      <c r="B20" s="1795" t="s">
        <v>636</v>
      </c>
      <c r="C20" s="1401"/>
      <c r="D20" s="1383"/>
      <c r="E20" s="1383"/>
      <c r="F20" s="1383"/>
      <c r="G20" s="1383"/>
      <c r="H20" s="1383"/>
      <c r="I20" s="1403"/>
      <c r="J20" s="1426">
        <f t="shared" si="0"/>
        <v>0</v>
      </c>
      <c r="K20" s="1401"/>
      <c r="L20" s="1383"/>
      <c r="M20" s="1383"/>
      <c r="N20" s="1402"/>
      <c r="O20" s="1426">
        <f t="shared" si="1"/>
        <v>0</v>
      </c>
      <c r="P20" s="1404"/>
      <c r="Q20" s="1396"/>
      <c r="R20" s="1383"/>
      <c r="S20" s="1383"/>
      <c r="T20" s="1383"/>
      <c r="U20" s="1383"/>
      <c r="V20" s="1403"/>
      <c r="W20" s="1426">
        <f t="shared" si="2"/>
        <v>0</v>
      </c>
      <c r="X20" s="1401"/>
      <c r="Y20" s="1383"/>
      <c r="Z20" s="1383"/>
      <c r="AA20" s="1403"/>
      <c r="AB20" s="1426">
        <f t="shared" si="3"/>
        <v>0</v>
      </c>
      <c r="AC20" s="1404"/>
      <c r="AD20" s="1401"/>
      <c r="AE20" s="1383"/>
      <c r="AF20" s="1383"/>
      <c r="AG20" s="1383"/>
      <c r="AH20" s="1383"/>
      <c r="AI20" s="1383"/>
      <c r="AJ20" s="1383"/>
      <c r="AK20" s="1383"/>
      <c r="AL20" s="1411"/>
      <c r="AM20" s="1426">
        <f t="shared" si="4"/>
        <v>0</v>
      </c>
      <c r="AN20" s="1421"/>
      <c r="AO20" s="1384"/>
      <c r="AP20" s="1384"/>
      <c r="AQ20" s="1415"/>
      <c r="AR20" s="1424" t="s">
        <v>87</v>
      </c>
      <c r="AS20" s="1426">
        <f t="shared" si="5"/>
        <v>0</v>
      </c>
      <c r="AT20" s="1413"/>
    </row>
    <row r="21" spans="2:46" ht="15" customHeight="1">
      <c r="B21" s="1795" t="s">
        <v>637</v>
      </c>
      <c r="C21" s="1401"/>
      <c r="D21" s="1383"/>
      <c r="E21" s="1383"/>
      <c r="F21" s="1383"/>
      <c r="G21" s="1383"/>
      <c r="H21" s="1383"/>
      <c r="I21" s="1403"/>
      <c r="J21" s="1426">
        <f t="shared" si="0"/>
        <v>0</v>
      </c>
      <c r="K21" s="1401"/>
      <c r="L21" s="1383"/>
      <c r="M21" s="1383"/>
      <c r="N21" s="1402"/>
      <c r="O21" s="1426">
        <f t="shared" si="1"/>
        <v>0</v>
      </c>
      <c r="P21" s="1404"/>
      <c r="Q21" s="1396"/>
      <c r="R21" s="1383"/>
      <c r="S21" s="1383"/>
      <c r="T21" s="1383"/>
      <c r="U21" s="1383"/>
      <c r="V21" s="1403"/>
      <c r="W21" s="1426">
        <f t="shared" si="2"/>
        <v>0</v>
      </c>
      <c r="X21" s="1401"/>
      <c r="Y21" s="1383"/>
      <c r="Z21" s="1383"/>
      <c r="AA21" s="1403"/>
      <c r="AB21" s="1426">
        <f t="shared" si="3"/>
        <v>0</v>
      </c>
      <c r="AC21" s="1404"/>
      <c r="AD21" s="1401"/>
      <c r="AE21" s="1383"/>
      <c r="AF21" s="1383"/>
      <c r="AG21" s="1383"/>
      <c r="AH21" s="1383"/>
      <c r="AI21" s="1383"/>
      <c r="AJ21" s="1383"/>
      <c r="AK21" s="1383"/>
      <c r="AL21" s="1411"/>
      <c r="AM21" s="1426">
        <f t="shared" si="4"/>
        <v>0</v>
      </c>
      <c r="AN21" s="1421"/>
      <c r="AO21" s="1384"/>
      <c r="AP21" s="1384"/>
      <c r="AQ21" s="1415"/>
      <c r="AR21" s="1424" t="s">
        <v>87</v>
      </c>
      <c r="AS21" s="1426">
        <f t="shared" si="5"/>
        <v>0</v>
      </c>
      <c r="AT21" s="1413"/>
    </row>
    <row r="22" spans="2:46" ht="15" customHeight="1">
      <c r="B22" s="1795" t="s">
        <v>638</v>
      </c>
      <c r="C22" s="1401"/>
      <c r="D22" s="1383"/>
      <c r="E22" s="1383"/>
      <c r="F22" s="1383"/>
      <c r="G22" s="1383"/>
      <c r="H22" s="1383"/>
      <c r="I22" s="1403"/>
      <c r="J22" s="1426">
        <f t="shared" si="0"/>
        <v>0</v>
      </c>
      <c r="K22" s="1401"/>
      <c r="L22" s="1383"/>
      <c r="M22" s="1383"/>
      <c r="N22" s="1402"/>
      <c r="O22" s="1426">
        <f t="shared" si="1"/>
        <v>0</v>
      </c>
      <c r="P22" s="1404"/>
      <c r="Q22" s="1396"/>
      <c r="R22" s="1383"/>
      <c r="S22" s="1383"/>
      <c r="T22" s="1383"/>
      <c r="U22" s="1383"/>
      <c r="V22" s="1403"/>
      <c r="W22" s="1426">
        <f t="shared" si="2"/>
        <v>0</v>
      </c>
      <c r="X22" s="1401"/>
      <c r="Y22" s="1383"/>
      <c r="Z22" s="1383"/>
      <c r="AA22" s="1403"/>
      <c r="AB22" s="1426">
        <f t="shared" si="3"/>
        <v>0</v>
      </c>
      <c r="AC22" s="1404"/>
      <c r="AD22" s="1401"/>
      <c r="AE22" s="1383"/>
      <c r="AF22" s="1383"/>
      <c r="AG22" s="1383"/>
      <c r="AH22" s="1383"/>
      <c r="AI22" s="1383"/>
      <c r="AJ22" s="1383"/>
      <c r="AK22" s="1383"/>
      <c r="AL22" s="1411"/>
      <c r="AM22" s="1426">
        <f t="shared" si="4"/>
        <v>0</v>
      </c>
      <c r="AN22" s="1421"/>
      <c r="AO22" s="1384"/>
      <c r="AP22" s="1384"/>
      <c r="AQ22" s="1415"/>
      <c r="AR22" s="1424" t="s">
        <v>87</v>
      </c>
      <c r="AS22" s="1426">
        <f t="shared" si="5"/>
        <v>0</v>
      </c>
      <c r="AT22" s="1413"/>
    </row>
    <row r="23" spans="2:46" ht="15" customHeight="1">
      <c r="B23" s="1795" t="s">
        <v>639</v>
      </c>
      <c r="C23" s="1401"/>
      <c r="D23" s="1383"/>
      <c r="E23" s="1383"/>
      <c r="F23" s="1383"/>
      <c r="G23" s="1383"/>
      <c r="H23" s="1383"/>
      <c r="I23" s="1403"/>
      <c r="J23" s="1426">
        <f t="shared" si="0"/>
        <v>0</v>
      </c>
      <c r="K23" s="1401"/>
      <c r="L23" s="1383"/>
      <c r="M23" s="1383"/>
      <c r="N23" s="1402"/>
      <c r="O23" s="1426">
        <f t="shared" si="1"/>
        <v>0</v>
      </c>
      <c r="P23" s="1404"/>
      <c r="Q23" s="1396"/>
      <c r="R23" s="1383"/>
      <c r="S23" s="1383"/>
      <c r="T23" s="1383"/>
      <c r="U23" s="1383"/>
      <c r="V23" s="1403"/>
      <c r="W23" s="1426">
        <f t="shared" si="2"/>
        <v>0</v>
      </c>
      <c r="X23" s="1401"/>
      <c r="Y23" s="1383"/>
      <c r="Z23" s="1383"/>
      <c r="AA23" s="1403"/>
      <c r="AB23" s="1426">
        <f t="shared" si="3"/>
        <v>0</v>
      </c>
      <c r="AC23" s="1404"/>
      <c r="AD23" s="1401"/>
      <c r="AE23" s="1383"/>
      <c r="AF23" s="1383"/>
      <c r="AG23" s="1383"/>
      <c r="AH23" s="1383"/>
      <c r="AI23" s="1383"/>
      <c r="AJ23" s="1383"/>
      <c r="AK23" s="1383"/>
      <c r="AL23" s="1411"/>
      <c r="AM23" s="1426">
        <f t="shared" si="4"/>
        <v>0</v>
      </c>
      <c r="AN23" s="1421"/>
      <c r="AO23" s="1384"/>
      <c r="AP23" s="1384"/>
      <c r="AQ23" s="1415"/>
      <c r="AR23" s="1424" t="s">
        <v>87</v>
      </c>
      <c r="AS23" s="1426">
        <f t="shared" si="5"/>
        <v>0</v>
      </c>
      <c r="AT23" s="1413"/>
    </row>
    <row r="24" spans="2:46" ht="15" customHeight="1">
      <c r="B24" s="1795" t="s">
        <v>640</v>
      </c>
      <c r="C24" s="1401"/>
      <c r="D24" s="1383"/>
      <c r="E24" s="1383"/>
      <c r="F24" s="1383"/>
      <c r="G24" s="1383"/>
      <c r="H24" s="1383"/>
      <c r="I24" s="1403"/>
      <c r="J24" s="1426">
        <f t="shared" si="0"/>
        <v>0</v>
      </c>
      <c r="K24" s="1401"/>
      <c r="L24" s="1383"/>
      <c r="M24" s="1383"/>
      <c r="N24" s="1402"/>
      <c r="O24" s="1426">
        <f t="shared" si="1"/>
        <v>0</v>
      </c>
      <c r="P24" s="1404"/>
      <c r="Q24" s="1396"/>
      <c r="R24" s="1383"/>
      <c r="S24" s="1383"/>
      <c r="T24" s="1383"/>
      <c r="U24" s="1383"/>
      <c r="V24" s="1403"/>
      <c r="W24" s="1426">
        <f t="shared" si="2"/>
        <v>0</v>
      </c>
      <c r="X24" s="1401"/>
      <c r="Y24" s="1383"/>
      <c r="Z24" s="1383"/>
      <c r="AA24" s="1403"/>
      <c r="AB24" s="1426">
        <f t="shared" si="3"/>
        <v>0</v>
      </c>
      <c r="AC24" s="1404"/>
      <c r="AD24" s="1401"/>
      <c r="AE24" s="1383"/>
      <c r="AF24" s="1383"/>
      <c r="AG24" s="1383"/>
      <c r="AH24" s="1383"/>
      <c r="AI24" s="1383"/>
      <c r="AJ24" s="1383"/>
      <c r="AK24" s="1383"/>
      <c r="AL24" s="1411"/>
      <c r="AM24" s="1426">
        <f t="shared" si="4"/>
        <v>0</v>
      </c>
      <c r="AN24" s="1421"/>
      <c r="AO24" s="1384"/>
      <c r="AP24" s="1384"/>
      <c r="AQ24" s="1415"/>
      <c r="AR24" s="1424" t="s">
        <v>87</v>
      </c>
      <c r="AS24" s="1426">
        <f t="shared" si="5"/>
        <v>0</v>
      </c>
      <c r="AT24" s="1413"/>
    </row>
    <row r="25" spans="2:46" ht="15" customHeight="1">
      <c r="B25" s="1795" t="s">
        <v>641</v>
      </c>
      <c r="C25" s="1401"/>
      <c r="D25" s="1383"/>
      <c r="E25" s="1383"/>
      <c r="F25" s="1383"/>
      <c r="G25" s="1383"/>
      <c r="H25" s="1383"/>
      <c r="I25" s="1403"/>
      <c r="J25" s="1426">
        <f t="shared" si="0"/>
        <v>0</v>
      </c>
      <c r="K25" s="1401"/>
      <c r="L25" s="1383"/>
      <c r="M25" s="1383"/>
      <c r="N25" s="1402"/>
      <c r="O25" s="1426">
        <f t="shared" si="1"/>
        <v>0</v>
      </c>
      <c r="P25" s="1404"/>
      <c r="Q25" s="1396"/>
      <c r="R25" s="1383"/>
      <c r="S25" s="1383"/>
      <c r="T25" s="1383"/>
      <c r="U25" s="1383"/>
      <c r="V25" s="1403"/>
      <c r="W25" s="1426">
        <f t="shared" si="2"/>
        <v>0</v>
      </c>
      <c r="X25" s="1401"/>
      <c r="Y25" s="1383"/>
      <c r="Z25" s="1383"/>
      <c r="AA25" s="1403"/>
      <c r="AB25" s="1426">
        <f t="shared" si="3"/>
        <v>0</v>
      </c>
      <c r="AC25" s="1404"/>
      <c r="AD25" s="1401"/>
      <c r="AE25" s="1383"/>
      <c r="AF25" s="1383"/>
      <c r="AG25" s="1383"/>
      <c r="AH25" s="1383"/>
      <c r="AI25" s="1383"/>
      <c r="AJ25" s="1383"/>
      <c r="AK25" s="1383"/>
      <c r="AL25" s="1411"/>
      <c r="AM25" s="1426">
        <f t="shared" si="4"/>
        <v>0</v>
      </c>
      <c r="AN25" s="1421"/>
      <c r="AO25" s="1384"/>
      <c r="AP25" s="1384"/>
      <c r="AQ25" s="1415"/>
      <c r="AR25" s="1424" t="s">
        <v>87</v>
      </c>
      <c r="AS25" s="1426">
        <f t="shared" si="5"/>
        <v>0</v>
      </c>
      <c r="AT25" s="1413"/>
    </row>
    <row r="26" spans="2:46" ht="15" customHeight="1">
      <c r="B26" s="1795" t="s">
        <v>642</v>
      </c>
      <c r="C26" s="1401"/>
      <c r="D26" s="1383"/>
      <c r="E26" s="1383"/>
      <c r="F26" s="1383"/>
      <c r="G26" s="1383"/>
      <c r="H26" s="1383"/>
      <c r="I26" s="1403"/>
      <c r="J26" s="1426">
        <f t="shared" si="0"/>
        <v>0</v>
      </c>
      <c r="K26" s="1401"/>
      <c r="L26" s="1383"/>
      <c r="M26" s="1383"/>
      <c r="N26" s="1402"/>
      <c r="O26" s="1426">
        <f t="shared" si="1"/>
        <v>0</v>
      </c>
      <c r="P26" s="1404"/>
      <c r="Q26" s="1396"/>
      <c r="R26" s="1383"/>
      <c r="S26" s="1383"/>
      <c r="T26" s="1383"/>
      <c r="U26" s="1383"/>
      <c r="V26" s="1403"/>
      <c r="W26" s="1426">
        <f t="shared" si="2"/>
        <v>0</v>
      </c>
      <c r="X26" s="1401"/>
      <c r="Y26" s="1383"/>
      <c r="Z26" s="1383"/>
      <c r="AA26" s="1403"/>
      <c r="AB26" s="1426">
        <f t="shared" si="3"/>
        <v>0</v>
      </c>
      <c r="AC26" s="1404"/>
      <c r="AD26" s="1401"/>
      <c r="AE26" s="1383"/>
      <c r="AF26" s="1383"/>
      <c r="AG26" s="1383"/>
      <c r="AH26" s="1383"/>
      <c r="AI26" s="1383"/>
      <c r="AJ26" s="1383"/>
      <c r="AK26" s="1383"/>
      <c r="AL26" s="1411"/>
      <c r="AM26" s="1426">
        <f t="shared" si="4"/>
        <v>0</v>
      </c>
      <c r="AN26" s="1421"/>
      <c r="AO26" s="1384"/>
      <c r="AP26" s="1384"/>
      <c r="AQ26" s="1415"/>
      <c r="AR26" s="1424" t="s">
        <v>87</v>
      </c>
      <c r="AS26" s="1426">
        <f t="shared" si="5"/>
        <v>0</v>
      </c>
      <c r="AT26" s="1413"/>
    </row>
    <row r="27" spans="2:46" ht="15" customHeight="1">
      <c r="B27" s="1795" t="s">
        <v>643</v>
      </c>
      <c r="C27" s="1401"/>
      <c r="D27" s="1383"/>
      <c r="E27" s="1383"/>
      <c r="F27" s="1383"/>
      <c r="G27" s="1383"/>
      <c r="H27" s="1383"/>
      <c r="I27" s="1403"/>
      <c r="J27" s="1426">
        <f t="shared" si="0"/>
        <v>0</v>
      </c>
      <c r="K27" s="1401"/>
      <c r="L27" s="1383"/>
      <c r="M27" s="1383"/>
      <c r="N27" s="1402"/>
      <c r="O27" s="1426">
        <f t="shared" si="1"/>
        <v>0</v>
      </c>
      <c r="P27" s="1404"/>
      <c r="Q27" s="1396"/>
      <c r="R27" s="1383"/>
      <c r="S27" s="1383"/>
      <c r="T27" s="1383"/>
      <c r="U27" s="1383"/>
      <c r="V27" s="1403"/>
      <c r="W27" s="1426">
        <f t="shared" si="2"/>
        <v>0</v>
      </c>
      <c r="X27" s="1401"/>
      <c r="Y27" s="1383"/>
      <c r="Z27" s="1383"/>
      <c r="AA27" s="1403"/>
      <c r="AB27" s="1426">
        <f t="shared" si="3"/>
        <v>0</v>
      </c>
      <c r="AC27" s="1404"/>
      <c r="AD27" s="1401"/>
      <c r="AE27" s="1383"/>
      <c r="AF27" s="1383"/>
      <c r="AG27" s="1383"/>
      <c r="AH27" s="1383"/>
      <c r="AI27" s="1383"/>
      <c r="AJ27" s="1383"/>
      <c r="AK27" s="1383"/>
      <c r="AL27" s="1411"/>
      <c r="AM27" s="1426">
        <f t="shared" si="4"/>
        <v>0</v>
      </c>
      <c r="AN27" s="1421"/>
      <c r="AO27" s="1384"/>
      <c r="AP27" s="1384"/>
      <c r="AQ27" s="1415"/>
      <c r="AR27" s="1424" t="s">
        <v>87</v>
      </c>
      <c r="AS27" s="1426">
        <f t="shared" si="5"/>
        <v>0</v>
      </c>
      <c r="AT27" s="1413"/>
    </row>
    <row r="28" spans="2:46" ht="15" customHeight="1">
      <c r="B28" s="1795" t="s">
        <v>644</v>
      </c>
      <c r="C28" s="1401"/>
      <c r="D28" s="1383"/>
      <c r="E28" s="1383"/>
      <c r="F28" s="1383"/>
      <c r="G28" s="1383"/>
      <c r="H28" s="1383"/>
      <c r="I28" s="1403"/>
      <c r="J28" s="1426">
        <f t="shared" si="0"/>
        <v>0</v>
      </c>
      <c r="K28" s="1401"/>
      <c r="L28" s="1383"/>
      <c r="M28" s="1383"/>
      <c r="N28" s="1402"/>
      <c r="O28" s="1426">
        <f t="shared" si="1"/>
        <v>0</v>
      </c>
      <c r="P28" s="1404"/>
      <c r="Q28" s="1396"/>
      <c r="R28" s="1383"/>
      <c r="S28" s="1383"/>
      <c r="T28" s="1383"/>
      <c r="U28" s="1383"/>
      <c r="V28" s="1403"/>
      <c r="W28" s="1426">
        <f t="shared" si="2"/>
        <v>0</v>
      </c>
      <c r="X28" s="1401"/>
      <c r="Y28" s="1383"/>
      <c r="Z28" s="1383"/>
      <c r="AA28" s="1403"/>
      <c r="AB28" s="1426">
        <f t="shared" si="3"/>
        <v>0</v>
      </c>
      <c r="AC28" s="1404"/>
      <c r="AD28" s="1401"/>
      <c r="AE28" s="1383"/>
      <c r="AF28" s="1383"/>
      <c r="AG28" s="1383"/>
      <c r="AH28" s="1383"/>
      <c r="AI28" s="1383"/>
      <c r="AJ28" s="1383"/>
      <c r="AK28" s="1383"/>
      <c r="AL28" s="1411"/>
      <c r="AM28" s="1426">
        <f t="shared" si="4"/>
        <v>0</v>
      </c>
      <c r="AN28" s="1421"/>
      <c r="AO28" s="1384"/>
      <c r="AP28" s="1384"/>
      <c r="AQ28" s="1415"/>
      <c r="AR28" s="1424" t="s">
        <v>87</v>
      </c>
      <c r="AS28" s="1426">
        <f t="shared" si="5"/>
        <v>0</v>
      </c>
      <c r="AT28" s="1413"/>
    </row>
    <row r="29" spans="2:46" ht="15" customHeight="1">
      <c r="B29" s="1795" t="s">
        <v>645</v>
      </c>
      <c r="C29" s="1401"/>
      <c r="D29" s="1383"/>
      <c r="E29" s="1383"/>
      <c r="F29" s="1383"/>
      <c r="G29" s="1383"/>
      <c r="H29" s="1383"/>
      <c r="I29" s="1403"/>
      <c r="J29" s="1426">
        <f t="shared" si="0"/>
        <v>0</v>
      </c>
      <c r="K29" s="1401"/>
      <c r="L29" s="1383"/>
      <c r="M29" s="1383"/>
      <c r="N29" s="1402"/>
      <c r="O29" s="1426">
        <f t="shared" si="1"/>
        <v>0</v>
      </c>
      <c r="P29" s="1404"/>
      <c r="Q29" s="1396"/>
      <c r="R29" s="1383"/>
      <c r="S29" s="1383"/>
      <c r="T29" s="1383"/>
      <c r="U29" s="1383"/>
      <c r="V29" s="1403"/>
      <c r="W29" s="1426">
        <f t="shared" si="2"/>
        <v>0</v>
      </c>
      <c r="X29" s="1401"/>
      <c r="Y29" s="1383"/>
      <c r="Z29" s="1383"/>
      <c r="AA29" s="1403"/>
      <c r="AB29" s="1426">
        <f t="shared" si="3"/>
        <v>0</v>
      </c>
      <c r="AC29" s="1404"/>
      <c r="AD29" s="1401"/>
      <c r="AE29" s="1383"/>
      <c r="AF29" s="1383"/>
      <c r="AG29" s="1383"/>
      <c r="AH29" s="1383"/>
      <c r="AI29" s="1383"/>
      <c r="AJ29" s="1383"/>
      <c r="AK29" s="1383"/>
      <c r="AL29" s="1411"/>
      <c r="AM29" s="1426">
        <f t="shared" si="4"/>
        <v>0</v>
      </c>
      <c r="AN29" s="1421"/>
      <c r="AO29" s="1384"/>
      <c r="AP29" s="1384"/>
      <c r="AQ29" s="1415"/>
      <c r="AR29" s="1424" t="s">
        <v>87</v>
      </c>
      <c r="AS29" s="1426">
        <f t="shared" si="5"/>
        <v>0</v>
      </c>
      <c r="AT29" s="1413"/>
    </row>
    <row r="30" spans="2:46" ht="15" customHeight="1">
      <c r="B30" s="1795" t="s">
        <v>646</v>
      </c>
      <c r="C30" s="1401"/>
      <c r="D30" s="1383"/>
      <c r="E30" s="1383"/>
      <c r="F30" s="1383"/>
      <c r="G30" s="1383"/>
      <c r="H30" s="1383"/>
      <c r="I30" s="1403"/>
      <c r="J30" s="1426">
        <f t="shared" si="0"/>
        <v>0</v>
      </c>
      <c r="K30" s="1401"/>
      <c r="L30" s="1383"/>
      <c r="M30" s="1383"/>
      <c r="N30" s="1402"/>
      <c r="O30" s="1426">
        <f t="shared" si="1"/>
        <v>0</v>
      </c>
      <c r="P30" s="1404"/>
      <c r="Q30" s="1396"/>
      <c r="R30" s="1383"/>
      <c r="S30" s="1383"/>
      <c r="T30" s="1383"/>
      <c r="U30" s="1383"/>
      <c r="V30" s="1403"/>
      <c r="W30" s="1426">
        <f t="shared" si="2"/>
        <v>0</v>
      </c>
      <c r="X30" s="1401"/>
      <c r="Y30" s="1383"/>
      <c r="Z30" s="1383"/>
      <c r="AA30" s="1403"/>
      <c r="AB30" s="1426">
        <f t="shared" si="3"/>
        <v>0</v>
      </c>
      <c r="AC30" s="1404"/>
      <c r="AD30" s="1401"/>
      <c r="AE30" s="1383"/>
      <c r="AF30" s="1383"/>
      <c r="AG30" s="1383"/>
      <c r="AH30" s="1383"/>
      <c r="AI30" s="1383"/>
      <c r="AJ30" s="1383"/>
      <c r="AK30" s="1383"/>
      <c r="AL30" s="1411"/>
      <c r="AM30" s="1426">
        <f t="shared" si="4"/>
        <v>0</v>
      </c>
      <c r="AN30" s="1421"/>
      <c r="AO30" s="1384"/>
      <c r="AP30" s="1384"/>
      <c r="AQ30" s="1415"/>
      <c r="AR30" s="1424" t="s">
        <v>87</v>
      </c>
      <c r="AS30" s="1426">
        <f t="shared" si="5"/>
        <v>0</v>
      </c>
      <c r="AT30" s="1413"/>
    </row>
    <row r="31" spans="2:46" ht="15" customHeight="1">
      <c r="B31" s="1795" t="s">
        <v>647</v>
      </c>
      <c r="C31" s="1401"/>
      <c r="D31" s="1383"/>
      <c r="E31" s="1383"/>
      <c r="F31" s="1383"/>
      <c r="G31" s="1383"/>
      <c r="H31" s="1383"/>
      <c r="I31" s="1403"/>
      <c r="J31" s="1426">
        <f t="shared" si="0"/>
        <v>0</v>
      </c>
      <c r="K31" s="1401"/>
      <c r="L31" s="1383"/>
      <c r="M31" s="1383"/>
      <c r="N31" s="1402"/>
      <c r="O31" s="1426">
        <f t="shared" si="1"/>
        <v>0</v>
      </c>
      <c r="P31" s="1404"/>
      <c r="Q31" s="1396"/>
      <c r="R31" s="1383"/>
      <c r="S31" s="1383"/>
      <c r="T31" s="1383"/>
      <c r="U31" s="1383"/>
      <c r="V31" s="1403"/>
      <c r="W31" s="1426">
        <f t="shared" si="2"/>
        <v>0</v>
      </c>
      <c r="X31" s="1401"/>
      <c r="Y31" s="1383"/>
      <c r="Z31" s="1383"/>
      <c r="AA31" s="1403"/>
      <c r="AB31" s="1426">
        <f t="shared" si="3"/>
        <v>0</v>
      </c>
      <c r="AC31" s="1404"/>
      <c r="AD31" s="1401"/>
      <c r="AE31" s="1383"/>
      <c r="AF31" s="1383"/>
      <c r="AG31" s="1383"/>
      <c r="AH31" s="1383"/>
      <c r="AI31" s="1383"/>
      <c r="AJ31" s="1383"/>
      <c r="AK31" s="1383"/>
      <c r="AL31" s="1411"/>
      <c r="AM31" s="1426">
        <f t="shared" si="4"/>
        <v>0</v>
      </c>
      <c r="AN31" s="1421"/>
      <c r="AO31" s="1384"/>
      <c r="AP31" s="1384"/>
      <c r="AQ31" s="1415"/>
      <c r="AR31" s="1424" t="s">
        <v>87</v>
      </c>
      <c r="AS31" s="1426">
        <f t="shared" si="5"/>
        <v>0</v>
      </c>
      <c r="AT31" s="1413"/>
    </row>
    <row r="32" spans="2:46" ht="15" customHeight="1">
      <c r="B32" s="1795" t="s">
        <v>648</v>
      </c>
      <c r="C32" s="1401"/>
      <c r="D32" s="1383"/>
      <c r="E32" s="1383"/>
      <c r="F32" s="1383"/>
      <c r="G32" s="1383"/>
      <c r="H32" s="1383"/>
      <c r="I32" s="1403"/>
      <c r="J32" s="1426">
        <f t="shared" si="0"/>
        <v>0</v>
      </c>
      <c r="K32" s="1401"/>
      <c r="L32" s="1383"/>
      <c r="M32" s="1383"/>
      <c r="N32" s="1402"/>
      <c r="O32" s="1426">
        <f t="shared" si="1"/>
        <v>0</v>
      </c>
      <c r="P32" s="1404"/>
      <c r="Q32" s="1396"/>
      <c r="R32" s="1383"/>
      <c r="S32" s="1383"/>
      <c r="T32" s="1383"/>
      <c r="U32" s="1383"/>
      <c r="V32" s="1403"/>
      <c r="W32" s="1426">
        <f t="shared" si="2"/>
        <v>0</v>
      </c>
      <c r="X32" s="1401"/>
      <c r="Y32" s="1383"/>
      <c r="Z32" s="1383"/>
      <c r="AA32" s="1403"/>
      <c r="AB32" s="1426">
        <f t="shared" si="3"/>
        <v>0</v>
      </c>
      <c r="AC32" s="1404"/>
      <c r="AD32" s="1401"/>
      <c r="AE32" s="1383"/>
      <c r="AF32" s="1383"/>
      <c r="AG32" s="1383"/>
      <c r="AH32" s="1383"/>
      <c r="AI32" s="1383"/>
      <c r="AJ32" s="1383"/>
      <c r="AK32" s="1383"/>
      <c r="AL32" s="1411"/>
      <c r="AM32" s="1426">
        <f t="shared" si="4"/>
        <v>0</v>
      </c>
      <c r="AN32" s="1421"/>
      <c r="AO32" s="1384"/>
      <c r="AP32" s="1384"/>
      <c r="AQ32" s="1415"/>
      <c r="AR32" s="1424" t="s">
        <v>87</v>
      </c>
      <c r="AS32" s="1426">
        <f t="shared" si="5"/>
        <v>0</v>
      </c>
      <c r="AT32" s="1413"/>
    </row>
    <row r="33" spans="2:46" ht="15" customHeight="1">
      <c r="B33" s="1795" t="s">
        <v>649</v>
      </c>
      <c r="C33" s="1401"/>
      <c r="D33" s="1383"/>
      <c r="E33" s="1383"/>
      <c r="F33" s="1383"/>
      <c r="G33" s="1383"/>
      <c r="H33" s="1383"/>
      <c r="I33" s="1403"/>
      <c r="J33" s="1426">
        <f t="shared" si="0"/>
        <v>0</v>
      </c>
      <c r="K33" s="1401"/>
      <c r="L33" s="1383"/>
      <c r="M33" s="1383"/>
      <c r="N33" s="1402"/>
      <c r="O33" s="1426">
        <f t="shared" si="1"/>
        <v>0</v>
      </c>
      <c r="P33" s="1404"/>
      <c r="Q33" s="1396"/>
      <c r="R33" s="1383"/>
      <c r="S33" s="1383"/>
      <c r="T33" s="1383"/>
      <c r="U33" s="1383"/>
      <c r="V33" s="1403"/>
      <c r="W33" s="1426">
        <f t="shared" si="2"/>
        <v>0</v>
      </c>
      <c r="X33" s="1401"/>
      <c r="Y33" s="1383"/>
      <c r="Z33" s="1383"/>
      <c r="AA33" s="1403"/>
      <c r="AB33" s="1426">
        <f t="shared" si="3"/>
        <v>0</v>
      </c>
      <c r="AC33" s="1404"/>
      <c r="AD33" s="1401"/>
      <c r="AE33" s="1383"/>
      <c r="AF33" s="1383"/>
      <c r="AG33" s="1383"/>
      <c r="AH33" s="1383"/>
      <c r="AI33" s="1383"/>
      <c r="AJ33" s="1383"/>
      <c r="AK33" s="1383"/>
      <c r="AL33" s="1411"/>
      <c r="AM33" s="1426">
        <f t="shared" si="4"/>
        <v>0</v>
      </c>
      <c r="AN33" s="1421"/>
      <c r="AO33" s="1384"/>
      <c r="AP33" s="1384"/>
      <c r="AQ33" s="1415"/>
      <c r="AR33" s="1424" t="s">
        <v>87</v>
      </c>
      <c r="AS33" s="1426">
        <f t="shared" si="5"/>
        <v>0</v>
      </c>
      <c r="AT33" s="1413"/>
    </row>
    <row r="34" spans="2:46" ht="15" customHeight="1">
      <c r="B34" s="1795" t="s">
        <v>650</v>
      </c>
      <c r="C34" s="1401"/>
      <c r="D34" s="1383"/>
      <c r="E34" s="1383"/>
      <c r="F34" s="1383"/>
      <c r="G34" s="1383"/>
      <c r="H34" s="1383"/>
      <c r="I34" s="1403"/>
      <c r="J34" s="1426">
        <f t="shared" si="0"/>
        <v>0</v>
      </c>
      <c r="K34" s="1401"/>
      <c r="L34" s="1383"/>
      <c r="M34" s="1383"/>
      <c r="N34" s="1402"/>
      <c r="O34" s="1426">
        <f t="shared" si="1"/>
        <v>0</v>
      </c>
      <c r="P34" s="1404"/>
      <c r="Q34" s="1396"/>
      <c r="R34" s="1383"/>
      <c r="S34" s="1383"/>
      <c r="T34" s="1383"/>
      <c r="U34" s="1383"/>
      <c r="V34" s="1403"/>
      <c r="W34" s="1426">
        <f t="shared" si="2"/>
        <v>0</v>
      </c>
      <c r="X34" s="1401"/>
      <c r="Y34" s="1383"/>
      <c r="Z34" s="1383"/>
      <c r="AA34" s="1403"/>
      <c r="AB34" s="1426">
        <f t="shared" si="3"/>
        <v>0</v>
      </c>
      <c r="AC34" s="1404"/>
      <c r="AD34" s="1401"/>
      <c r="AE34" s="1383"/>
      <c r="AF34" s="1383"/>
      <c r="AG34" s="1383"/>
      <c r="AH34" s="1383"/>
      <c r="AI34" s="1383"/>
      <c r="AJ34" s="1383"/>
      <c r="AK34" s="1383"/>
      <c r="AL34" s="1411"/>
      <c r="AM34" s="1426">
        <f t="shared" si="4"/>
        <v>0</v>
      </c>
      <c r="AN34" s="1421"/>
      <c r="AO34" s="1384"/>
      <c r="AP34" s="1384"/>
      <c r="AQ34" s="1415"/>
      <c r="AR34" s="1424" t="s">
        <v>87</v>
      </c>
      <c r="AS34" s="1426">
        <f t="shared" si="5"/>
        <v>0</v>
      </c>
      <c r="AT34" s="1413"/>
    </row>
    <row r="35" spans="2:46" ht="15" customHeight="1">
      <c r="B35" s="1795" t="s">
        <v>651</v>
      </c>
      <c r="C35" s="1401"/>
      <c r="D35" s="1383"/>
      <c r="E35" s="1383"/>
      <c r="F35" s="1383"/>
      <c r="G35" s="1383"/>
      <c r="H35" s="1383"/>
      <c r="I35" s="1403"/>
      <c r="J35" s="1426">
        <f t="shared" si="0"/>
        <v>0</v>
      </c>
      <c r="K35" s="1401"/>
      <c r="L35" s="1383"/>
      <c r="M35" s="1383"/>
      <c r="N35" s="1402"/>
      <c r="O35" s="1426">
        <f t="shared" si="1"/>
        <v>0</v>
      </c>
      <c r="P35" s="1404"/>
      <c r="Q35" s="1396"/>
      <c r="R35" s="1383"/>
      <c r="S35" s="1383"/>
      <c r="T35" s="1383"/>
      <c r="U35" s="1383"/>
      <c r="V35" s="1403"/>
      <c r="W35" s="1426">
        <f t="shared" si="2"/>
        <v>0</v>
      </c>
      <c r="X35" s="1401"/>
      <c r="Y35" s="1383"/>
      <c r="Z35" s="1383"/>
      <c r="AA35" s="1403"/>
      <c r="AB35" s="1426">
        <f t="shared" si="3"/>
        <v>0</v>
      </c>
      <c r="AC35" s="1404"/>
      <c r="AD35" s="1401"/>
      <c r="AE35" s="1383"/>
      <c r="AF35" s="1383"/>
      <c r="AG35" s="1383"/>
      <c r="AH35" s="1383"/>
      <c r="AI35" s="1383"/>
      <c r="AJ35" s="1383"/>
      <c r="AK35" s="1383"/>
      <c r="AL35" s="1411"/>
      <c r="AM35" s="1426">
        <f t="shared" si="4"/>
        <v>0</v>
      </c>
      <c r="AN35" s="1421"/>
      <c r="AO35" s="1384"/>
      <c r="AP35" s="1384"/>
      <c r="AQ35" s="1415"/>
      <c r="AR35" s="1424" t="s">
        <v>87</v>
      </c>
      <c r="AS35" s="1426">
        <f t="shared" si="5"/>
        <v>0</v>
      </c>
      <c r="AT35" s="1413"/>
    </row>
    <row r="36" spans="2:46" ht="15" customHeight="1">
      <c r="B36" s="1795" t="s">
        <v>652</v>
      </c>
      <c r="C36" s="1401"/>
      <c r="D36" s="1383"/>
      <c r="E36" s="1383"/>
      <c r="F36" s="1383"/>
      <c r="G36" s="1383"/>
      <c r="H36" s="1383"/>
      <c r="I36" s="1403"/>
      <c r="J36" s="1426">
        <f t="shared" si="0"/>
        <v>0</v>
      </c>
      <c r="K36" s="1401"/>
      <c r="L36" s="1383"/>
      <c r="M36" s="1383"/>
      <c r="N36" s="1402"/>
      <c r="O36" s="1426">
        <f t="shared" si="1"/>
        <v>0</v>
      </c>
      <c r="P36" s="1404"/>
      <c r="Q36" s="1396"/>
      <c r="R36" s="1383"/>
      <c r="S36" s="1383"/>
      <c r="T36" s="1383"/>
      <c r="U36" s="1383"/>
      <c r="V36" s="1403"/>
      <c r="W36" s="1426">
        <f t="shared" si="2"/>
        <v>0</v>
      </c>
      <c r="X36" s="1401"/>
      <c r="Y36" s="1383"/>
      <c r="Z36" s="1383"/>
      <c r="AA36" s="1403"/>
      <c r="AB36" s="1426">
        <f t="shared" si="3"/>
        <v>0</v>
      </c>
      <c r="AC36" s="1404"/>
      <c r="AD36" s="1401"/>
      <c r="AE36" s="1383"/>
      <c r="AF36" s="1383"/>
      <c r="AG36" s="1383"/>
      <c r="AH36" s="1383"/>
      <c r="AI36" s="1383"/>
      <c r="AJ36" s="1383"/>
      <c r="AK36" s="1383"/>
      <c r="AL36" s="1411"/>
      <c r="AM36" s="1426">
        <f t="shared" si="4"/>
        <v>0</v>
      </c>
      <c r="AN36" s="1421"/>
      <c r="AO36" s="1384"/>
      <c r="AP36" s="1384"/>
      <c r="AQ36" s="1415"/>
      <c r="AR36" s="1424" t="s">
        <v>87</v>
      </c>
      <c r="AS36" s="1426">
        <f t="shared" si="5"/>
        <v>0</v>
      </c>
      <c r="AT36" s="1413"/>
    </row>
    <row r="37" spans="2:46" ht="15" customHeight="1">
      <c r="B37" s="1795" t="s">
        <v>653</v>
      </c>
      <c r="C37" s="1401"/>
      <c r="D37" s="1383"/>
      <c r="E37" s="1383"/>
      <c r="F37" s="1383"/>
      <c r="G37" s="1383"/>
      <c r="H37" s="1383"/>
      <c r="I37" s="1403"/>
      <c r="J37" s="1426">
        <f t="shared" si="0"/>
        <v>0</v>
      </c>
      <c r="K37" s="1401"/>
      <c r="L37" s="1383"/>
      <c r="M37" s="1383"/>
      <c r="N37" s="1402"/>
      <c r="O37" s="1426">
        <f t="shared" si="1"/>
        <v>0</v>
      </c>
      <c r="P37" s="1404"/>
      <c r="Q37" s="1396"/>
      <c r="R37" s="1383"/>
      <c r="S37" s="1383"/>
      <c r="T37" s="1383"/>
      <c r="U37" s="1383"/>
      <c r="V37" s="1403"/>
      <c r="W37" s="1426">
        <f t="shared" si="2"/>
        <v>0</v>
      </c>
      <c r="X37" s="1401"/>
      <c r="Y37" s="1383"/>
      <c r="Z37" s="1383"/>
      <c r="AA37" s="1403"/>
      <c r="AB37" s="1426">
        <f t="shared" si="3"/>
        <v>0</v>
      </c>
      <c r="AC37" s="1404"/>
      <c r="AD37" s="1401"/>
      <c r="AE37" s="1383"/>
      <c r="AF37" s="1383"/>
      <c r="AG37" s="1383"/>
      <c r="AH37" s="1383"/>
      <c r="AI37" s="1383"/>
      <c r="AJ37" s="1383"/>
      <c r="AK37" s="1383"/>
      <c r="AL37" s="1411"/>
      <c r="AM37" s="1426">
        <f t="shared" si="4"/>
        <v>0</v>
      </c>
      <c r="AN37" s="1421"/>
      <c r="AO37" s="1384"/>
      <c r="AP37" s="1384"/>
      <c r="AQ37" s="1415"/>
      <c r="AR37" s="1424" t="s">
        <v>87</v>
      </c>
      <c r="AS37" s="1426">
        <f t="shared" si="5"/>
        <v>0</v>
      </c>
      <c r="AT37" s="1413"/>
    </row>
    <row r="38" spans="2:46" ht="15" customHeight="1">
      <c r="B38" s="1795" t="s">
        <v>654</v>
      </c>
      <c r="C38" s="1401"/>
      <c r="D38" s="1383"/>
      <c r="E38" s="1383"/>
      <c r="F38" s="1383"/>
      <c r="G38" s="1383"/>
      <c r="H38" s="1383"/>
      <c r="I38" s="1403"/>
      <c r="J38" s="1426">
        <f t="shared" si="0"/>
        <v>0</v>
      </c>
      <c r="K38" s="1401"/>
      <c r="L38" s="1383"/>
      <c r="M38" s="1383"/>
      <c r="N38" s="1402"/>
      <c r="O38" s="1426">
        <f t="shared" si="1"/>
        <v>0</v>
      </c>
      <c r="P38" s="1404"/>
      <c r="Q38" s="1396"/>
      <c r="R38" s="1383"/>
      <c r="S38" s="1383"/>
      <c r="T38" s="1383"/>
      <c r="U38" s="1383"/>
      <c r="V38" s="1403"/>
      <c r="W38" s="1426">
        <f t="shared" si="2"/>
        <v>0</v>
      </c>
      <c r="X38" s="1401"/>
      <c r="Y38" s="1383"/>
      <c r="Z38" s="1383"/>
      <c r="AA38" s="1403"/>
      <c r="AB38" s="1426">
        <f t="shared" si="3"/>
        <v>0</v>
      </c>
      <c r="AC38" s="1404"/>
      <c r="AD38" s="1401"/>
      <c r="AE38" s="1383"/>
      <c r="AF38" s="1383"/>
      <c r="AG38" s="1383"/>
      <c r="AH38" s="1383"/>
      <c r="AI38" s="1383"/>
      <c r="AJ38" s="1383"/>
      <c r="AK38" s="1383"/>
      <c r="AL38" s="1411"/>
      <c r="AM38" s="1426">
        <f t="shared" si="4"/>
        <v>0</v>
      </c>
      <c r="AN38" s="1421"/>
      <c r="AO38" s="1384"/>
      <c r="AP38" s="1384"/>
      <c r="AQ38" s="1415"/>
      <c r="AR38" s="1424" t="s">
        <v>87</v>
      </c>
      <c r="AS38" s="1426">
        <f t="shared" si="5"/>
        <v>0</v>
      </c>
      <c r="AT38" s="1413"/>
    </row>
    <row r="39" spans="2:46" ht="15" customHeight="1">
      <c r="B39" s="1795" t="s">
        <v>655</v>
      </c>
      <c r="C39" s="1401"/>
      <c r="D39" s="1383"/>
      <c r="E39" s="1383"/>
      <c r="F39" s="1383"/>
      <c r="G39" s="1383"/>
      <c r="H39" s="1383"/>
      <c r="I39" s="1403"/>
      <c r="J39" s="1426">
        <f t="shared" si="0"/>
        <v>0</v>
      </c>
      <c r="K39" s="1401"/>
      <c r="L39" s="1383"/>
      <c r="M39" s="1383"/>
      <c r="N39" s="1402"/>
      <c r="O39" s="1426">
        <f t="shared" si="1"/>
        <v>0</v>
      </c>
      <c r="P39" s="1404"/>
      <c r="Q39" s="1396"/>
      <c r="R39" s="1383"/>
      <c r="S39" s="1383"/>
      <c r="T39" s="1383"/>
      <c r="U39" s="1383"/>
      <c r="V39" s="1403"/>
      <c r="W39" s="1426">
        <f t="shared" si="2"/>
        <v>0</v>
      </c>
      <c r="X39" s="1401"/>
      <c r="Y39" s="1383"/>
      <c r="Z39" s="1383"/>
      <c r="AA39" s="1403"/>
      <c r="AB39" s="1426">
        <f t="shared" si="3"/>
        <v>0</v>
      </c>
      <c r="AC39" s="1404"/>
      <c r="AD39" s="1401"/>
      <c r="AE39" s="1383"/>
      <c r="AF39" s="1383"/>
      <c r="AG39" s="1383"/>
      <c r="AH39" s="1383"/>
      <c r="AI39" s="1383"/>
      <c r="AJ39" s="1383"/>
      <c r="AK39" s="1383"/>
      <c r="AL39" s="1411"/>
      <c r="AM39" s="1426">
        <f t="shared" si="4"/>
        <v>0</v>
      </c>
      <c r="AN39" s="1421"/>
      <c r="AO39" s="1384"/>
      <c r="AP39" s="1384"/>
      <c r="AQ39" s="1415"/>
      <c r="AR39" s="1424" t="s">
        <v>87</v>
      </c>
      <c r="AS39" s="1426">
        <f t="shared" si="5"/>
        <v>0</v>
      </c>
      <c r="AT39" s="1413"/>
    </row>
    <row r="40" spans="2:46" ht="15" customHeight="1">
      <c r="B40" s="959" t="s">
        <v>656</v>
      </c>
      <c r="C40" s="1401"/>
      <c r="D40" s="1383"/>
      <c r="E40" s="1383"/>
      <c r="F40" s="1383"/>
      <c r="G40" s="1383"/>
      <c r="H40" s="1383"/>
      <c r="I40" s="1403"/>
      <c r="J40" s="1426">
        <f t="shared" si="0"/>
        <v>0</v>
      </c>
      <c r="K40" s="1401"/>
      <c r="L40" s="1383"/>
      <c r="M40" s="1383"/>
      <c r="N40" s="1402"/>
      <c r="O40" s="1426">
        <f t="shared" si="1"/>
        <v>0</v>
      </c>
      <c r="P40" s="1404"/>
      <c r="Q40" s="1396"/>
      <c r="R40" s="1383"/>
      <c r="S40" s="1383"/>
      <c r="T40" s="1383"/>
      <c r="U40" s="1383"/>
      <c r="V40" s="1403"/>
      <c r="W40" s="1426">
        <f t="shared" si="2"/>
        <v>0</v>
      </c>
      <c r="X40" s="1401"/>
      <c r="Y40" s="1383"/>
      <c r="Z40" s="1383"/>
      <c r="AA40" s="1403"/>
      <c r="AB40" s="1426">
        <f t="shared" si="3"/>
        <v>0</v>
      </c>
      <c r="AC40" s="1404"/>
      <c r="AD40" s="1401"/>
      <c r="AE40" s="1383"/>
      <c r="AF40" s="1383"/>
      <c r="AG40" s="1383"/>
      <c r="AH40" s="1383"/>
      <c r="AI40" s="1383"/>
      <c r="AJ40" s="1383"/>
      <c r="AK40" s="1383"/>
      <c r="AL40" s="1411"/>
      <c r="AM40" s="1426">
        <f t="shared" si="4"/>
        <v>0</v>
      </c>
      <c r="AN40" s="1421"/>
      <c r="AO40" s="1384"/>
      <c r="AP40" s="1384"/>
      <c r="AQ40" s="1415"/>
      <c r="AR40" s="1424" t="s">
        <v>87</v>
      </c>
      <c r="AS40" s="1426">
        <f t="shared" si="5"/>
        <v>0</v>
      </c>
      <c r="AT40" s="1413"/>
    </row>
    <row r="41" spans="2:46" ht="15" customHeight="1">
      <c r="B41" s="959" t="s">
        <v>657</v>
      </c>
      <c r="C41" s="1401"/>
      <c r="D41" s="1383"/>
      <c r="E41" s="1383"/>
      <c r="F41" s="1383"/>
      <c r="G41" s="1383"/>
      <c r="H41" s="1383"/>
      <c r="I41" s="1403"/>
      <c r="J41" s="1426">
        <f t="shared" si="0"/>
        <v>0</v>
      </c>
      <c r="K41" s="1401"/>
      <c r="L41" s="1383"/>
      <c r="M41" s="1383"/>
      <c r="N41" s="1402"/>
      <c r="O41" s="1426">
        <f t="shared" si="1"/>
        <v>0</v>
      </c>
      <c r="P41" s="1404"/>
      <c r="Q41" s="1396"/>
      <c r="R41" s="1383"/>
      <c r="S41" s="1383"/>
      <c r="T41" s="1383"/>
      <c r="U41" s="1383"/>
      <c r="V41" s="1403"/>
      <c r="W41" s="1426">
        <f t="shared" si="2"/>
        <v>0</v>
      </c>
      <c r="X41" s="1401"/>
      <c r="Y41" s="1383"/>
      <c r="Z41" s="1383"/>
      <c r="AA41" s="1403"/>
      <c r="AB41" s="1426">
        <f t="shared" si="3"/>
        <v>0</v>
      </c>
      <c r="AC41" s="1404"/>
      <c r="AD41" s="1401"/>
      <c r="AE41" s="1383"/>
      <c r="AF41" s="1383"/>
      <c r="AG41" s="1383"/>
      <c r="AH41" s="1383"/>
      <c r="AI41" s="1383"/>
      <c r="AJ41" s="1383"/>
      <c r="AK41" s="1383"/>
      <c r="AL41" s="1411"/>
      <c r="AM41" s="1426">
        <f t="shared" si="4"/>
        <v>0</v>
      </c>
      <c r="AN41" s="1421"/>
      <c r="AO41" s="1384"/>
      <c r="AP41" s="1384"/>
      <c r="AQ41" s="1415"/>
      <c r="AR41" s="1424" t="s">
        <v>87</v>
      </c>
      <c r="AS41" s="1426">
        <f t="shared" si="5"/>
        <v>0</v>
      </c>
      <c r="AT41" s="1413"/>
    </row>
    <row r="42" spans="2:46" ht="15" customHeight="1">
      <c r="B42" s="959" t="s">
        <v>658</v>
      </c>
      <c r="C42" s="1401"/>
      <c r="D42" s="1383"/>
      <c r="E42" s="1383"/>
      <c r="F42" s="1383"/>
      <c r="G42" s="1383"/>
      <c r="H42" s="1383"/>
      <c r="I42" s="1403"/>
      <c r="J42" s="1426">
        <f t="shared" si="0"/>
        <v>0</v>
      </c>
      <c r="K42" s="1401"/>
      <c r="L42" s="1383"/>
      <c r="M42" s="1383"/>
      <c r="N42" s="1402"/>
      <c r="O42" s="1426">
        <f t="shared" si="1"/>
        <v>0</v>
      </c>
      <c r="P42" s="1404"/>
      <c r="Q42" s="1396"/>
      <c r="R42" s="1383"/>
      <c r="S42" s="1383"/>
      <c r="T42" s="1383"/>
      <c r="U42" s="1383"/>
      <c r="V42" s="1403"/>
      <c r="W42" s="1426">
        <f t="shared" si="2"/>
        <v>0</v>
      </c>
      <c r="X42" s="1401"/>
      <c r="Y42" s="1383"/>
      <c r="Z42" s="1383"/>
      <c r="AA42" s="1403"/>
      <c r="AB42" s="1426">
        <f t="shared" si="3"/>
        <v>0</v>
      </c>
      <c r="AC42" s="1404"/>
      <c r="AD42" s="1401"/>
      <c r="AE42" s="1383"/>
      <c r="AF42" s="1383"/>
      <c r="AG42" s="1383"/>
      <c r="AH42" s="1383"/>
      <c r="AI42" s="1383"/>
      <c r="AJ42" s="1383"/>
      <c r="AK42" s="1383"/>
      <c r="AL42" s="1411"/>
      <c r="AM42" s="1426">
        <f t="shared" si="4"/>
        <v>0</v>
      </c>
      <c r="AN42" s="1421"/>
      <c r="AO42" s="1384"/>
      <c r="AP42" s="1384"/>
      <c r="AQ42" s="1415"/>
      <c r="AR42" s="1424" t="s">
        <v>87</v>
      </c>
      <c r="AS42" s="1426">
        <f t="shared" si="5"/>
        <v>0</v>
      </c>
      <c r="AT42" s="1413"/>
    </row>
    <row r="43" spans="2:46" ht="15" customHeight="1">
      <c r="B43" s="959" t="s">
        <v>659</v>
      </c>
      <c r="C43" s="1401"/>
      <c r="D43" s="1383"/>
      <c r="E43" s="1383"/>
      <c r="F43" s="1383"/>
      <c r="G43" s="1383"/>
      <c r="H43" s="1383"/>
      <c r="I43" s="1403"/>
      <c r="J43" s="1426">
        <f t="shared" si="0"/>
        <v>0</v>
      </c>
      <c r="K43" s="1401"/>
      <c r="L43" s="1383"/>
      <c r="M43" s="1383"/>
      <c r="N43" s="1402"/>
      <c r="O43" s="1426">
        <f t="shared" si="1"/>
        <v>0</v>
      </c>
      <c r="P43" s="1404"/>
      <c r="Q43" s="1396"/>
      <c r="R43" s="1383"/>
      <c r="S43" s="1383"/>
      <c r="T43" s="1383"/>
      <c r="U43" s="1383"/>
      <c r="V43" s="1403"/>
      <c r="W43" s="1426">
        <f t="shared" si="2"/>
        <v>0</v>
      </c>
      <c r="X43" s="1401"/>
      <c r="Y43" s="1383"/>
      <c r="Z43" s="1383"/>
      <c r="AA43" s="1403"/>
      <c r="AB43" s="1426">
        <f t="shared" si="3"/>
        <v>0</v>
      </c>
      <c r="AC43" s="1404"/>
      <c r="AD43" s="1401"/>
      <c r="AE43" s="1383"/>
      <c r="AF43" s="1383"/>
      <c r="AG43" s="1383"/>
      <c r="AH43" s="1383"/>
      <c r="AI43" s="1383"/>
      <c r="AJ43" s="1383"/>
      <c r="AK43" s="1383"/>
      <c r="AL43" s="1411"/>
      <c r="AM43" s="1426">
        <f t="shared" si="4"/>
        <v>0</v>
      </c>
      <c r="AN43" s="1421"/>
      <c r="AO43" s="1384"/>
      <c r="AP43" s="1384"/>
      <c r="AQ43" s="1415"/>
      <c r="AR43" s="1424" t="s">
        <v>87</v>
      </c>
      <c r="AS43" s="1426">
        <f t="shared" si="5"/>
        <v>0</v>
      </c>
      <c r="AT43" s="1413"/>
    </row>
    <row r="44" spans="2:46" ht="15" customHeight="1">
      <c r="B44" s="959" t="s">
        <v>660</v>
      </c>
      <c r="C44" s="1401"/>
      <c r="D44" s="1383"/>
      <c r="E44" s="1383"/>
      <c r="F44" s="1383"/>
      <c r="G44" s="1383"/>
      <c r="H44" s="1383"/>
      <c r="I44" s="1403"/>
      <c r="J44" s="1426">
        <f t="shared" si="0"/>
        <v>0</v>
      </c>
      <c r="K44" s="1401"/>
      <c r="L44" s="1383"/>
      <c r="M44" s="1383"/>
      <c r="N44" s="1402"/>
      <c r="O44" s="1426">
        <f t="shared" si="1"/>
        <v>0</v>
      </c>
      <c r="P44" s="1404"/>
      <c r="Q44" s="1396"/>
      <c r="R44" s="1383"/>
      <c r="S44" s="1383"/>
      <c r="T44" s="1383"/>
      <c r="U44" s="1383"/>
      <c r="V44" s="1403"/>
      <c r="W44" s="1426">
        <f t="shared" si="2"/>
        <v>0</v>
      </c>
      <c r="X44" s="1401"/>
      <c r="Y44" s="1383"/>
      <c r="Z44" s="1383"/>
      <c r="AA44" s="1403"/>
      <c r="AB44" s="1426">
        <f t="shared" si="3"/>
        <v>0</v>
      </c>
      <c r="AC44" s="1404"/>
      <c r="AD44" s="1401"/>
      <c r="AE44" s="1383"/>
      <c r="AF44" s="1383"/>
      <c r="AG44" s="1383"/>
      <c r="AH44" s="1383"/>
      <c r="AI44" s="1383"/>
      <c r="AJ44" s="1383"/>
      <c r="AK44" s="1383"/>
      <c r="AL44" s="1411"/>
      <c r="AM44" s="1426">
        <f t="shared" si="4"/>
        <v>0</v>
      </c>
      <c r="AN44" s="1421"/>
      <c r="AO44" s="1384"/>
      <c r="AP44" s="1384"/>
      <c r="AQ44" s="1415"/>
      <c r="AR44" s="1424" t="s">
        <v>87</v>
      </c>
      <c r="AS44" s="1426">
        <f t="shared" si="5"/>
        <v>0</v>
      </c>
      <c r="AT44" s="1413"/>
    </row>
    <row r="45" spans="2:46" ht="15" customHeight="1">
      <c r="B45" s="959" t="s">
        <v>661</v>
      </c>
      <c r="C45" s="1401"/>
      <c r="D45" s="1383"/>
      <c r="E45" s="1383"/>
      <c r="F45" s="1383"/>
      <c r="G45" s="1383"/>
      <c r="H45" s="1383"/>
      <c r="I45" s="1403"/>
      <c r="J45" s="1426">
        <f t="shared" si="0"/>
        <v>0</v>
      </c>
      <c r="K45" s="1401"/>
      <c r="L45" s="1383"/>
      <c r="M45" s="1383"/>
      <c r="N45" s="1402"/>
      <c r="O45" s="1426">
        <f t="shared" si="1"/>
        <v>0</v>
      </c>
      <c r="P45" s="1404"/>
      <c r="Q45" s="1396"/>
      <c r="R45" s="1383"/>
      <c r="S45" s="1383"/>
      <c r="T45" s="1383"/>
      <c r="U45" s="1383"/>
      <c r="V45" s="1403"/>
      <c r="W45" s="1426">
        <f t="shared" si="2"/>
        <v>0</v>
      </c>
      <c r="X45" s="1401"/>
      <c r="Y45" s="1383"/>
      <c r="Z45" s="1383"/>
      <c r="AA45" s="1403"/>
      <c r="AB45" s="1426">
        <f t="shared" si="3"/>
        <v>0</v>
      </c>
      <c r="AC45" s="1404"/>
      <c r="AD45" s="1401"/>
      <c r="AE45" s="1383"/>
      <c r="AF45" s="1383"/>
      <c r="AG45" s="1383"/>
      <c r="AH45" s="1383"/>
      <c r="AI45" s="1383"/>
      <c r="AJ45" s="1383"/>
      <c r="AK45" s="1383"/>
      <c r="AL45" s="1411"/>
      <c r="AM45" s="1426">
        <f t="shared" si="4"/>
        <v>0</v>
      </c>
      <c r="AN45" s="1421"/>
      <c r="AO45" s="1384"/>
      <c r="AP45" s="1384"/>
      <c r="AQ45" s="1415"/>
      <c r="AR45" s="1424" t="s">
        <v>87</v>
      </c>
      <c r="AS45" s="1426">
        <f t="shared" si="5"/>
        <v>0</v>
      </c>
      <c r="AT45" s="1413"/>
    </row>
    <row r="46" spans="2:46" ht="15" customHeight="1">
      <c r="B46" s="959" t="s">
        <v>662</v>
      </c>
      <c r="C46" s="1401"/>
      <c r="D46" s="1383"/>
      <c r="E46" s="1383"/>
      <c r="F46" s="1383"/>
      <c r="G46" s="1383"/>
      <c r="H46" s="1383"/>
      <c r="I46" s="1403"/>
      <c r="J46" s="1426">
        <f t="shared" si="0"/>
        <v>0</v>
      </c>
      <c r="K46" s="1401"/>
      <c r="L46" s="1383"/>
      <c r="M46" s="1383"/>
      <c r="N46" s="1402"/>
      <c r="O46" s="1426">
        <f t="shared" si="1"/>
        <v>0</v>
      </c>
      <c r="P46" s="1404"/>
      <c r="Q46" s="1396"/>
      <c r="R46" s="1383"/>
      <c r="S46" s="1383"/>
      <c r="T46" s="1383"/>
      <c r="U46" s="1383"/>
      <c r="V46" s="1403"/>
      <c r="W46" s="1426">
        <f t="shared" si="2"/>
        <v>0</v>
      </c>
      <c r="X46" s="1401"/>
      <c r="Y46" s="1383"/>
      <c r="Z46" s="1383"/>
      <c r="AA46" s="1403"/>
      <c r="AB46" s="1426">
        <f t="shared" si="3"/>
        <v>0</v>
      </c>
      <c r="AC46" s="1404"/>
      <c r="AD46" s="1401"/>
      <c r="AE46" s="1383"/>
      <c r="AF46" s="1383"/>
      <c r="AG46" s="1383"/>
      <c r="AH46" s="1383"/>
      <c r="AI46" s="1383"/>
      <c r="AJ46" s="1383"/>
      <c r="AK46" s="1383"/>
      <c r="AL46" s="1411"/>
      <c r="AM46" s="1426">
        <f t="shared" si="4"/>
        <v>0</v>
      </c>
      <c r="AN46" s="1421"/>
      <c r="AO46" s="1384"/>
      <c r="AP46" s="1384"/>
      <c r="AQ46" s="1415"/>
      <c r="AR46" s="1424" t="s">
        <v>87</v>
      </c>
      <c r="AS46" s="1426">
        <f t="shared" si="5"/>
        <v>0</v>
      </c>
      <c r="AT46" s="1413"/>
    </row>
    <row r="47" spans="2:46" ht="15" customHeight="1">
      <c r="B47" s="959" t="s">
        <v>663</v>
      </c>
      <c r="C47" s="1401"/>
      <c r="D47" s="1383"/>
      <c r="E47" s="1383"/>
      <c r="F47" s="1383"/>
      <c r="G47" s="1383"/>
      <c r="H47" s="1383"/>
      <c r="I47" s="1403"/>
      <c r="J47" s="1426">
        <f t="shared" si="0"/>
        <v>0</v>
      </c>
      <c r="K47" s="1401"/>
      <c r="L47" s="1383"/>
      <c r="M47" s="1383"/>
      <c r="N47" s="1402"/>
      <c r="O47" s="1426">
        <f t="shared" si="1"/>
        <v>0</v>
      </c>
      <c r="P47" s="1404"/>
      <c r="Q47" s="1396"/>
      <c r="R47" s="1383"/>
      <c r="S47" s="1383"/>
      <c r="T47" s="1383"/>
      <c r="U47" s="1383"/>
      <c r="V47" s="1403"/>
      <c r="W47" s="1426">
        <f t="shared" si="2"/>
        <v>0</v>
      </c>
      <c r="X47" s="1401"/>
      <c r="Y47" s="1383"/>
      <c r="Z47" s="1383"/>
      <c r="AA47" s="1403"/>
      <c r="AB47" s="1426">
        <f t="shared" si="3"/>
        <v>0</v>
      </c>
      <c r="AC47" s="1404"/>
      <c r="AD47" s="1401"/>
      <c r="AE47" s="1383"/>
      <c r="AF47" s="1383"/>
      <c r="AG47" s="1383"/>
      <c r="AH47" s="1383"/>
      <c r="AI47" s="1383"/>
      <c r="AJ47" s="1383"/>
      <c r="AK47" s="1383"/>
      <c r="AL47" s="1411"/>
      <c r="AM47" s="1426">
        <f t="shared" si="4"/>
        <v>0</v>
      </c>
      <c r="AN47" s="1421"/>
      <c r="AO47" s="1384"/>
      <c r="AP47" s="1384"/>
      <c r="AQ47" s="1415"/>
      <c r="AR47" s="1424" t="s">
        <v>87</v>
      </c>
      <c r="AS47" s="1426">
        <f t="shared" si="5"/>
        <v>0</v>
      </c>
      <c r="AT47" s="1413"/>
    </row>
    <row r="48" spans="2:46" ht="15" customHeight="1">
      <c r="B48" s="959" t="s">
        <v>664</v>
      </c>
      <c r="C48" s="1401"/>
      <c r="D48" s="1383"/>
      <c r="E48" s="1383"/>
      <c r="F48" s="1383"/>
      <c r="G48" s="1383"/>
      <c r="H48" s="1383"/>
      <c r="I48" s="1403"/>
      <c r="J48" s="1426">
        <f t="shared" si="0"/>
        <v>0</v>
      </c>
      <c r="K48" s="1401"/>
      <c r="L48" s="1383"/>
      <c r="M48" s="1383"/>
      <c r="N48" s="1402"/>
      <c r="O48" s="1426">
        <f t="shared" si="1"/>
        <v>0</v>
      </c>
      <c r="P48" s="1404"/>
      <c r="Q48" s="1396"/>
      <c r="R48" s="1383"/>
      <c r="S48" s="1383"/>
      <c r="T48" s="1383"/>
      <c r="U48" s="1383"/>
      <c r="V48" s="1403"/>
      <c r="W48" s="1426">
        <f t="shared" si="2"/>
        <v>0</v>
      </c>
      <c r="X48" s="1401"/>
      <c r="Y48" s="1383"/>
      <c r="Z48" s="1383"/>
      <c r="AA48" s="1403"/>
      <c r="AB48" s="1426">
        <f t="shared" si="3"/>
        <v>0</v>
      </c>
      <c r="AC48" s="1404"/>
      <c r="AD48" s="1401"/>
      <c r="AE48" s="1383"/>
      <c r="AF48" s="1383"/>
      <c r="AG48" s="1383"/>
      <c r="AH48" s="1383"/>
      <c r="AI48" s="1383"/>
      <c r="AJ48" s="1383"/>
      <c r="AK48" s="1383"/>
      <c r="AL48" s="1411"/>
      <c r="AM48" s="1426">
        <f t="shared" si="4"/>
        <v>0</v>
      </c>
      <c r="AN48" s="1421"/>
      <c r="AO48" s="1384"/>
      <c r="AP48" s="1384"/>
      <c r="AQ48" s="1415"/>
      <c r="AR48" s="1424" t="s">
        <v>87</v>
      </c>
      <c r="AS48" s="1426">
        <f t="shared" si="5"/>
        <v>0</v>
      </c>
      <c r="AT48" s="1413"/>
    </row>
    <row r="49" spans="2:46" ht="15" customHeight="1">
      <c r="B49" s="959" t="s">
        <v>665</v>
      </c>
      <c r="C49" s="1401"/>
      <c r="D49" s="1383"/>
      <c r="E49" s="1383"/>
      <c r="F49" s="1383"/>
      <c r="G49" s="1383"/>
      <c r="H49" s="1383"/>
      <c r="I49" s="1403"/>
      <c r="J49" s="1426">
        <f t="shared" si="0"/>
        <v>0</v>
      </c>
      <c r="K49" s="1401"/>
      <c r="L49" s="1383"/>
      <c r="M49" s="1383"/>
      <c r="N49" s="1402"/>
      <c r="O49" s="1426">
        <f t="shared" si="1"/>
        <v>0</v>
      </c>
      <c r="P49" s="1404"/>
      <c r="Q49" s="1396"/>
      <c r="R49" s="1383"/>
      <c r="S49" s="1383"/>
      <c r="T49" s="1383"/>
      <c r="U49" s="1383"/>
      <c r="V49" s="1403"/>
      <c r="W49" s="1426">
        <f t="shared" si="2"/>
        <v>0</v>
      </c>
      <c r="X49" s="1401"/>
      <c r="Y49" s="1383"/>
      <c r="Z49" s="1383"/>
      <c r="AA49" s="1403"/>
      <c r="AB49" s="1426">
        <f t="shared" si="3"/>
        <v>0</v>
      </c>
      <c r="AC49" s="1404"/>
      <c r="AD49" s="1401"/>
      <c r="AE49" s="1383"/>
      <c r="AF49" s="1383"/>
      <c r="AG49" s="1383"/>
      <c r="AH49" s="1383"/>
      <c r="AI49" s="1383"/>
      <c r="AJ49" s="1383"/>
      <c r="AK49" s="1383"/>
      <c r="AL49" s="1411"/>
      <c r="AM49" s="1426">
        <f t="shared" si="4"/>
        <v>0</v>
      </c>
      <c r="AN49" s="1421"/>
      <c r="AO49" s="1384"/>
      <c r="AP49" s="1384"/>
      <c r="AQ49" s="1415"/>
      <c r="AR49" s="1424" t="s">
        <v>87</v>
      </c>
      <c r="AS49" s="1426">
        <f t="shared" si="5"/>
        <v>0</v>
      </c>
      <c r="AT49" s="1413"/>
    </row>
    <row r="50" spans="2:46" ht="15" customHeight="1">
      <c r="B50" s="959" t="s">
        <v>666</v>
      </c>
      <c r="C50" s="1401"/>
      <c r="D50" s="1383"/>
      <c r="E50" s="1383"/>
      <c r="F50" s="1383"/>
      <c r="G50" s="1383"/>
      <c r="H50" s="1383"/>
      <c r="I50" s="1403"/>
      <c r="J50" s="1426">
        <f t="shared" si="0"/>
        <v>0</v>
      </c>
      <c r="K50" s="1401"/>
      <c r="L50" s="1383"/>
      <c r="M50" s="1383"/>
      <c r="N50" s="1402"/>
      <c r="O50" s="1426">
        <f t="shared" si="1"/>
        <v>0</v>
      </c>
      <c r="P50" s="1404"/>
      <c r="Q50" s="1396"/>
      <c r="R50" s="1383"/>
      <c r="S50" s="1383"/>
      <c r="T50" s="1383"/>
      <c r="U50" s="1383"/>
      <c r="V50" s="1403"/>
      <c r="W50" s="1426">
        <f t="shared" si="2"/>
        <v>0</v>
      </c>
      <c r="X50" s="1401"/>
      <c r="Y50" s="1383"/>
      <c r="Z50" s="1383"/>
      <c r="AA50" s="1403"/>
      <c r="AB50" s="1426">
        <f t="shared" si="3"/>
        <v>0</v>
      </c>
      <c r="AC50" s="1404"/>
      <c r="AD50" s="1401"/>
      <c r="AE50" s="1383"/>
      <c r="AF50" s="1383"/>
      <c r="AG50" s="1383"/>
      <c r="AH50" s="1383"/>
      <c r="AI50" s="1383"/>
      <c r="AJ50" s="1383"/>
      <c r="AK50" s="1383"/>
      <c r="AL50" s="1411"/>
      <c r="AM50" s="1426">
        <f t="shared" si="4"/>
        <v>0</v>
      </c>
      <c r="AN50" s="1421"/>
      <c r="AO50" s="1384"/>
      <c r="AP50" s="1384"/>
      <c r="AQ50" s="1415"/>
      <c r="AR50" s="1424" t="s">
        <v>87</v>
      </c>
      <c r="AS50" s="1426">
        <f t="shared" si="5"/>
        <v>0</v>
      </c>
      <c r="AT50" s="1413"/>
    </row>
    <row r="51" spans="2:46" ht="15" customHeight="1">
      <c r="B51" s="959" t="s">
        <v>667</v>
      </c>
      <c r="C51" s="1401"/>
      <c r="D51" s="1383"/>
      <c r="E51" s="1383"/>
      <c r="F51" s="1383"/>
      <c r="G51" s="1383"/>
      <c r="H51" s="1383"/>
      <c r="I51" s="1403"/>
      <c r="J51" s="1426">
        <f t="shared" si="0"/>
        <v>0</v>
      </c>
      <c r="K51" s="1401"/>
      <c r="L51" s="1383"/>
      <c r="M51" s="1383"/>
      <c r="N51" s="1402"/>
      <c r="O51" s="1426">
        <f t="shared" si="1"/>
        <v>0</v>
      </c>
      <c r="P51" s="1404"/>
      <c r="Q51" s="1396"/>
      <c r="R51" s="1383"/>
      <c r="S51" s="1383"/>
      <c r="T51" s="1383"/>
      <c r="U51" s="1383"/>
      <c r="V51" s="1403"/>
      <c r="W51" s="1426">
        <f t="shared" si="2"/>
        <v>0</v>
      </c>
      <c r="X51" s="1401"/>
      <c r="Y51" s="1383"/>
      <c r="Z51" s="1383"/>
      <c r="AA51" s="1403"/>
      <c r="AB51" s="1426">
        <f t="shared" si="3"/>
        <v>0</v>
      </c>
      <c r="AC51" s="1404"/>
      <c r="AD51" s="1401"/>
      <c r="AE51" s="1383"/>
      <c r="AF51" s="1383"/>
      <c r="AG51" s="1383"/>
      <c r="AH51" s="1383"/>
      <c r="AI51" s="1383"/>
      <c r="AJ51" s="1383"/>
      <c r="AK51" s="1383"/>
      <c r="AL51" s="1411"/>
      <c r="AM51" s="1426">
        <f t="shared" si="4"/>
        <v>0</v>
      </c>
      <c r="AN51" s="1421"/>
      <c r="AO51" s="1384"/>
      <c r="AP51" s="1384"/>
      <c r="AQ51" s="1415"/>
      <c r="AR51" s="1424" t="s">
        <v>87</v>
      </c>
      <c r="AS51" s="1426">
        <f t="shared" si="5"/>
        <v>0</v>
      </c>
      <c r="AT51" s="1413"/>
    </row>
    <row r="52" spans="2:46" ht="15" customHeight="1">
      <c r="B52" s="959" t="s">
        <v>668</v>
      </c>
      <c r="C52" s="1401"/>
      <c r="D52" s="1383"/>
      <c r="E52" s="1383"/>
      <c r="F52" s="1383"/>
      <c r="G52" s="1383"/>
      <c r="H52" s="1383"/>
      <c r="I52" s="1403"/>
      <c r="J52" s="1426">
        <f t="shared" si="0"/>
        <v>0</v>
      </c>
      <c r="K52" s="1401"/>
      <c r="L52" s="1383"/>
      <c r="M52" s="1383"/>
      <c r="N52" s="1402"/>
      <c r="O52" s="1426">
        <f t="shared" si="1"/>
        <v>0</v>
      </c>
      <c r="P52" s="1404"/>
      <c r="Q52" s="1396"/>
      <c r="R52" s="1383"/>
      <c r="S52" s="1383"/>
      <c r="T52" s="1383"/>
      <c r="U52" s="1383"/>
      <c r="V52" s="1403"/>
      <c r="W52" s="1426">
        <f t="shared" si="2"/>
        <v>0</v>
      </c>
      <c r="X52" s="1401"/>
      <c r="Y52" s="1383"/>
      <c r="Z52" s="1383"/>
      <c r="AA52" s="1403"/>
      <c r="AB52" s="1426">
        <f t="shared" si="3"/>
        <v>0</v>
      </c>
      <c r="AC52" s="1404"/>
      <c r="AD52" s="1401"/>
      <c r="AE52" s="1383"/>
      <c r="AF52" s="1383"/>
      <c r="AG52" s="1383"/>
      <c r="AH52" s="1383"/>
      <c r="AI52" s="1383"/>
      <c r="AJ52" s="1383"/>
      <c r="AK52" s="1383"/>
      <c r="AL52" s="1411"/>
      <c r="AM52" s="1426">
        <f t="shared" si="4"/>
        <v>0</v>
      </c>
      <c r="AN52" s="1421"/>
      <c r="AO52" s="1384"/>
      <c r="AP52" s="1384"/>
      <c r="AQ52" s="1415"/>
      <c r="AR52" s="1424" t="s">
        <v>87</v>
      </c>
      <c r="AS52" s="1426">
        <f t="shared" si="5"/>
        <v>0</v>
      </c>
      <c r="AT52" s="1413"/>
    </row>
    <row r="53" spans="2:46" ht="15" customHeight="1">
      <c r="B53" s="959" t="s">
        <v>669</v>
      </c>
      <c r="C53" s="1401"/>
      <c r="D53" s="1383"/>
      <c r="E53" s="1383"/>
      <c r="F53" s="1383"/>
      <c r="G53" s="1383"/>
      <c r="H53" s="1383"/>
      <c r="I53" s="1403"/>
      <c r="J53" s="1426">
        <f t="shared" si="0"/>
        <v>0</v>
      </c>
      <c r="K53" s="1401"/>
      <c r="L53" s="1383"/>
      <c r="M53" s="1383"/>
      <c r="N53" s="1402"/>
      <c r="O53" s="1426">
        <f t="shared" si="1"/>
        <v>0</v>
      </c>
      <c r="P53" s="1404"/>
      <c r="Q53" s="1396"/>
      <c r="R53" s="1383"/>
      <c r="S53" s="1383"/>
      <c r="T53" s="1383"/>
      <c r="U53" s="1383"/>
      <c r="V53" s="1403"/>
      <c r="W53" s="1426">
        <f t="shared" si="2"/>
        <v>0</v>
      </c>
      <c r="X53" s="1401"/>
      <c r="Y53" s="1383"/>
      <c r="Z53" s="1383"/>
      <c r="AA53" s="1403"/>
      <c r="AB53" s="1426">
        <f t="shared" si="3"/>
        <v>0</v>
      </c>
      <c r="AC53" s="1404"/>
      <c r="AD53" s="1401"/>
      <c r="AE53" s="1383"/>
      <c r="AF53" s="1383"/>
      <c r="AG53" s="1383"/>
      <c r="AH53" s="1383"/>
      <c r="AI53" s="1383"/>
      <c r="AJ53" s="1383"/>
      <c r="AK53" s="1383"/>
      <c r="AL53" s="1411"/>
      <c r="AM53" s="1426">
        <f t="shared" si="4"/>
        <v>0</v>
      </c>
      <c r="AN53" s="1421"/>
      <c r="AO53" s="1384"/>
      <c r="AP53" s="1384"/>
      <c r="AQ53" s="1415"/>
      <c r="AR53" s="1424" t="s">
        <v>87</v>
      </c>
      <c r="AS53" s="1426">
        <f t="shared" si="5"/>
        <v>0</v>
      </c>
      <c r="AT53" s="1413"/>
    </row>
    <row r="54" spans="2:46" ht="15" customHeight="1">
      <c r="B54" s="959" t="s">
        <v>670</v>
      </c>
      <c r="C54" s="1401"/>
      <c r="D54" s="1383"/>
      <c r="E54" s="1383"/>
      <c r="F54" s="1383"/>
      <c r="G54" s="1383"/>
      <c r="H54" s="1383"/>
      <c r="I54" s="1403"/>
      <c r="J54" s="1426">
        <f t="shared" si="0"/>
        <v>0</v>
      </c>
      <c r="K54" s="1401"/>
      <c r="L54" s="1383"/>
      <c r="M54" s="1383"/>
      <c r="N54" s="1402"/>
      <c r="O54" s="1426">
        <f t="shared" si="1"/>
        <v>0</v>
      </c>
      <c r="P54" s="1404"/>
      <c r="Q54" s="1396"/>
      <c r="R54" s="1383"/>
      <c r="S54" s="1383"/>
      <c r="T54" s="1383"/>
      <c r="U54" s="1383"/>
      <c r="V54" s="1403"/>
      <c r="W54" s="1426">
        <f t="shared" si="2"/>
        <v>0</v>
      </c>
      <c r="X54" s="1401"/>
      <c r="Y54" s="1383"/>
      <c r="Z54" s="1383"/>
      <c r="AA54" s="1403"/>
      <c r="AB54" s="1426">
        <f t="shared" si="3"/>
        <v>0</v>
      </c>
      <c r="AC54" s="1404"/>
      <c r="AD54" s="1401"/>
      <c r="AE54" s="1383"/>
      <c r="AF54" s="1383"/>
      <c r="AG54" s="1383"/>
      <c r="AH54" s="1383"/>
      <c r="AI54" s="1383"/>
      <c r="AJ54" s="1383"/>
      <c r="AK54" s="1383"/>
      <c r="AL54" s="1411"/>
      <c r="AM54" s="1426">
        <f t="shared" si="4"/>
        <v>0</v>
      </c>
      <c r="AN54" s="1421"/>
      <c r="AO54" s="1384"/>
      <c r="AP54" s="1384"/>
      <c r="AQ54" s="1415"/>
      <c r="AR54" s="1424" t="s">
        <v>87</v>
      </c>
      <c r="AS54" s="1426">
        <f t="shared" si="5"/>
        <v>0</v>
      </c>
      <c r="AT54" s="1413"/>
    </row>
    <row r="55" spans="2:46" ht="15" customHeight="1">
      <c r="B55" s="959" t="s">
        <v>671</v>
      </c>
      <c r="C55" s="1401"/>
      <c r="D55" s="1383"/>
      <c r="E55" s="1383"/>
      <c r="F55" s="1383"/>
      <c r="G55" s="1383"/>
      <c r="H55" s="1383"/>
      <c r="I55" s="1403"/>
      <c r="J55" s="1426">
        <f t="shared" si="0"/>
        <v>0</v>
      </c>
      <c r="K55" s="1401"/>
      <c r="L55" s="1383"/>
      <c r="M55" s="1383"/>
      <c r="N55" s="1402"/>
      <c r="O55" s="1426">
        <f t="shared" si="1"/>
        <v>0</v>
      </c>
      <c r="P55" s="1404"/>
      <c r="Q55" s="1396"/>
      <c r="R55" s="1383"/>
      <c r="S55" s="1383"/>
      <c r="T55" s="1383"/>
      <c r="U55" s="1383"/>
      <c r="V55" s="1403"/>
      <c r="W55" s="1426">
        <f t="shared" si="2"/>
        <v>0</v>
      </c>
      <c r="X55" s="1401"/>
      <c r="Y55" s="1383"/>
      <c r="Z55" s="1383"/>
      <c r="AA55" s="1403"/>
      <c r="AB55" s="1426">
        <f t="shared" si="3"/>
        <v>0</v>
      </c>
      <c r="AC55" s="1404"/>
      <c r="AD55" s="1401"/>
      <c r="AE55" s="1383"/>
      <c r="AF55" s="1383"/>
      <c r="AG55" s="1383"/>
      <c r="AH55" s="1383"/>
      <c r="AI55" s="1383"/>
      <c r="AJ55" s="1383"/>
      <c r="AK55" s="1383"/>
      <c r="AL55" s="1411"/>
      <c r="AM55" s="1426">
        <f t="shared" si="4"/>
        <v>0</v>
      </c>
      <c r="AN55" s="1421"/>
      <c r="AO55" s="1384"/>
      <c r="AP55" s="1384"/>
      <c r="AQ55" s="1415"/>
      <c r="AR55" s="1424" t="s">
        <v>87</v>
      </c>
      <c r="AS55" s="1426">
        <f t="shared" si="5"/>
        <v>0</v>
      </c>
      <c r="AT55" s="1413"/>
    </row>
    <row r="56" spans="2:46" ht="15" customHeight="1">
      <c r="B56" s="959" t="s">
        <v>672</v>
      </c>
      <c r="C56" s="1401"/>
      <c r="D56" s="1383"/>
      <c r="E56" s="1383"/>
      <c r="F56" s="1383"/>
      <c r="G56" s="1383"/>
      <c r="H56" s="1383"/>
      <c r="I56" s="1403"/>
      <c r="J56" s="1426">
        <f t="shared" si="0"/>
        <v>0</v>
      </c>
      <c r="K56" s="1401"/>
      <c r="L56" s="1383"/>
      <c r="M56" s="1383"/>
      <c r="N56" s="1402"/>
      <c r="O56" s="1426">
        <f t="shared" si="1"/>
        <v>0</v>
      </c>
      <c r="P56" s="1404"/>
      <c r="Q56" s="1396"/>
      <c r="R56" s="1383"/>
      <c r="S56" s="1383"/>
      <c r="T56" s="1383"/>
      <c r="U56" s="1383"/>
      <c r="V56" s="1403"/>
      <c r="W56" s="1426">
        <f t="shared" si="2"/>
        <v>0</v>
      </c>
      <c r="X56" s="1401"/>
      <c r="Y56" s="1383"/>
      <c r="Z56" s="1383"/>
      <c r="AA56" s="1403"/>
      <c r="AB56" s="1426">
        <f t="shared" si="3"/>
        <v>0</v>
      </c>
      <c r="AC56" s="1404"/>
      <c r="AD56" s="1401"/>
      <c r="AE56" s="1383"/>
      <c r="AF56" s="1383"/>
      <c r="AG56" s="1383"/>
      <c r="AH56" s="1383"/>
      <c r="AI56" s="1383"/>
      <c r="AJ56" s="1383"/>
      <c r="AK56" s="1383"/>
      <c r="AL56" s="1411"/>
      <c r="AM56" s="1426">
        <f t="shared" si="4"/>
        <v>0</v>
      </c>
      <c r="AN56" s="1421"/>
      <c r="AO56" s="1384"/>
      <c r="AP56" s="1384"/>
      <c r="AQ56" s="1415"/>
      <c r="AR56" s="1424" t="s">
        <v>87</v>
      </c>
      <c r="AS56" s="1426">
        <f t="shared" si="5"/>
        <v>0</v>
      </c>
      <c r="AT56" s="1413"/>
    </row>
    <row r="57" spans="2:46" ht="15" customHeight="1">
      <c r="B57" s="959" t="s">
        <v>673</v>
      </c>
      <c r="C57" s="1401"/>
      <c r="D57" s="1383"/>
      <c r="E57" s="1383"/>
      <c r="F57" s="1383"/>
      <c r="G57" s="1383"/>
      <c r="H57" s="1383"/>
      <c r="I57" s="1403"/>
      <c r="J57" s="1426">
        <f t="shared" si="0"/>
        <v>0</v>
      </c>
      <c r="K57" s="1401"/>
      <c r="L57" s="1383"/>
      <c r="M57" s="1383"/>
      <c r="N57" s="1402"/>
      <c r="O57" s="1426">
        <f t="shared" si="1"/>
        <v>0</v>
      </c>
      <c r="P57" s="1404"/>
      <c r="Q57" s="1396"/>
      <c r="R57" s="1383"/>
      <c r="S57" s="1383"/>
      <c r="T57" s="1383"/>
      <c r="U57" s="1383"/>
      <c r="V57" s="1403"/>
      <c r="W57" s="1426">
        <f t="shared" si="2"/>
        <v>0</v>
      </c>
      <c r="X57" s="1401"/>
      <c r="Y57" s="1383"/>
      <c r="Z57" s="1383"/>
      <c r="AA57" s="1403"/>
      <c r="AB57" s="1426">
        <f t="shared" si="3"/>
        <v>0</v>
      </c>
      <c r="AC57" s="1404"/>
      <c r="AD57" s="1401"/>
      <c r="AE57" s="1383"/>
      <c r="AF57" s="1383"/>
      <c r="AG57" s="1383"/>
      <c r="AH57" s="1383"/>
      <c r="AI57" s="1383"/>
      <c r="AJ57" s="1383"/>
      <c r="AK57" s="1383"/>
      <c r="AL57" s="1411"/>
      <c r="AM57" s="1426">
        <f t="shared" si="4"/>
        <v>0</v>
      </c>
      <c r="AN57" s="1421"/>
      <c r="AO57" s="1384"/>
      <c r="AP57" s="1384"/>
      <c r="AQ57" s="1415"/>
      <c r="AR57" s="1424" t="s">
        <v>87</v>
      </c>
      <c r="AS57" s="1426">
        <f t="shared" si="5"/>
        <v>0</v>
      </c>
      <c r="AT57" s="1413"/>
    </row>
    <row r="58" spans="2:46" ht="15" customHeight="1">
      <c r="B58" s="959" t="s">
        <v>674</v>
      </c>
      <c r="C58" s="1401"/>
      <c r="D58" s="1383"/>
      <c r="E58" s="1383"/>
      <c r="F58" s="1383"/>
      <c r="G58" s="1383"/>
      <c r="H58" s="1383"/>
      <c r="I58" s="1403"/>
      <c r="J58" s="1426">
        <f t="shared" si="0"/>
        <v>0</v>
      </c>
      <c r="K58" s="1401"/>
      <c r="L58" s="1383"/>
      <c r="M58" s="1383"/>
      <c r="N58" s="1402"/>
      <c r="O58" s="1426">
        <f t="shared" si="1"/>
        <v>0</v>
      </c>
      <c r="P58" s="1404"/>
      <c r="Q58" s="1396"/>
      <c r="R58" s="1383"/>
      <c r="S58" s="1383"/>
      <c r="T58" s="1383"/>
      <c r="U58" s="1383"/>
      <c r="V58" s="1403"/>
      <c r="W58" s="1426">
        <f t="shared" si="2"/>
        <v>0</v>
      </c>
      <c r="X58" s="1401"/>
      <c r="Y58" s="1383"/>
      <c r="Z58" s="1383"/>
      <c r="AA58" s="1403"/>
      <c r="AB58" s="1426">
        <f t="shared" si="3"/>
        <v>0</v>
      </c>
      <c r="AC58" s="1404"/>
      <c r="AD58" s="1401"/>
      <c r="AE58" s="1383"/>
      <c r="AF58" s="1383"/>
      <c r="AG58" s="1383"/>
      <c r="AH58" s="1383"/>
      <c r="AI58" s="1383"/>
      <c r="AJ58" s="1383"/>
      <c r="AK58" s="1383"/>
      <c r="AL58" s="1411"/>
      <c r="AM58" s="1426">
        <f t="shared" si="4"/>
        <v>0</v>
      </c>
      <c r="AN58" s="1421"/>
      <c r="AO58" s="1384"/>
      <c r="AP58" s="1384"/>
      <c r="AQ58" s="1415"/>
      <c r="AR58" s="1424" t="s">
        <v>87</v>
      </c>
      <c r="AS58" s="1426">
        <f t="shared" si="5"/>
        <v>0</v>
      </c>
      <c r="AT58" s="1413"/>
    </row>
    <row r="59" spans="2:46" ht="15" customHeight="1">
      <c r="B59" s="959" t="s">
        <v>675</v>
      </c>
      <c r="C59" s="1401"/>
      <c r="D59" s="1383"/>
      <c r="E59" s="1383"/>
      <c r="F59" s="1383"/>
      <c r="G59" s="1383"/>
      <c r="H59" s="1383"/>
      <c r="I59" s="1403"/>
      <c r="J59" s="1426">
        <f t="shared" si="0"/>
        <v>0</v>
      </c>
      <c r="K59" s="1401"/>
      <c r="L59" s="1383"/>
      <c r="M59" s="1383"/>
      <c r="N59" s="1402"/>
      <c r="O59" s="1426">
        <f t="shared" si="1"/>
        <v>0</v>
      </c>
      <c r="P59" s="1404"/>
      <c r="Q59" s="1396"/>
      <c r="R59" s="1383"/>
      <c r="S59" s="1383"/>
      <c r="T59" s="1383"/>
      <c r="U59" s="1383"/>
      <c r="V59" s="1403"/>
      <c r="W59" s="1426">
        <f t="shared" si="2"/>
        <v>0</v>
      </c>
      <c r="X59" s="1401"/>
      <c r="Y59" s="1383"/>
      <c r="Z59" s="1383"/>
      <c r="AA59" s="1403"/>
      <c r="AB59" s="1426">
        <f t="shared" si="3"/>
        <v>0</v>
      </c>
      <c r="AC59" s="1404"/>
      <c r="AD59" s="1401"/>
      <c r="AE59" s="1383"/>
      <c r="AF59" s="1383"/>
      <c r="AG59" s="1383"/>
      <c r="AH59" s="1383"/>
      <c r="AI59" s="1383"/>
      <c r="AJ59" s="1383"/>
      <c r="AK59" s="1383"/>
      <c r="AL59" s="1411"/>
      <c r="AM59" s="1426">
        <f t="shared" si="4"/>
        <v>0</v>
      </c>
      <c r="AN59" s="1421"/>
      <c r="AO59" s="1384"/>
      <c r="AP59" s="1384"/>
      <c r="AQ59" s="1415"/>
      <c r="AR59" s="1424" t="s">
        <v>87</v>
      </c>
      <c r="AS59" s="1426">
        <f t="shared" si="5"/>
        <v>0</v>
      </c>
      <c r="AT59" s="1413"/>
    </row>
    <row r="60" spans="2:46" ht="15" customHeight="1">
      <c r="B60" s="959" t="s">
        <v>676</v>
      </c>
      <c r="C60" s="1401"/>
      <c r="D60" s="1383"/>
      <c r="E60" s="1383"/>
      <c r="F60" s="1383"/>
      <c r="G60" s="1383"/>
      <c r="H60" s="1383"/>
      <c r="I60" s="1403"/>
      <c r="J60" s="1426">
        <f t="shared" si="0"/>
        <v>0</v>
      </c>
      <c r="K60" s="1401"/>
      <c r="L60" s="1383"/>
      <c r="M60" s="1383"/>
      <c r="N60" s="1402"/>
      <c r="O60" s="1426">
        <f t="shared" si="1"/>
        <v>0</v>
      </c>
      <c r="P60" s="1404"/>
      <c r="Q60" s="1396"/>
      <c r="R60" s="1383"/>
      <c r="S60" s="1383"/>
      <c r="T60" s="1383"/>
      <c r="U60" s="1383"/>
      <c r="V60" s="1403"/>
      <c r="W60" s="1426">
        <f t="shared" si="2"/>
        <v>0</v>
      </c>
      <c r="X60" s="1401"/>
      <c r="Y60" s="1383"/>
      <c r="Z60" s="1383"/>
      <c r="AA60" s="1403"/>
      <c r="AB60" s="1426">
        <f t="shared" si="3"/>
        <v>0</v>
      </c>
      <c r="AC60" s="1404"/>
      <c r="AD60" s="1401"/>
      <c r="AE60" s="1383"/>
      <c r="AF60" s="1383"/>
      <c r="AG60" s="1383"/>
      <c r="AH60" s="1383"/>
      <c r="AI60" s="1383"/>
      <c r="AJ60" s="1383"/>
      <c r="AK60" s="1383"/>
      <c r="AL60" s="1411"/>
      <c r="AM60" s="1426">
        <f t="shared" si="4"/>
        <v>0</v>
      </c>
      <c r="AN60" s="1421"/>
      <c r="AO60" s="1384"/>
      <c r="AP60" s="1384"/>
      <c r="AQ60" s="1415"/>
      <c r="AR60" s="1424" t="s">
        <v>87</v>
      </c>
      <c r="AS60" s="1426">
        <f t="shared" si="5"/>
        <v>0</v>
      </c>
      <c r="AT60" s="1413"/>
    </row>
    <row r="61" spans="2:46" ht="15" customHeight="1">
      <c r="B61" s="959" t="s">
        <v>677</v>
      </c>
      <c r="C61" s="1401"/>
      <c r="D61" s="1383"/>
      <c r="E61" s="1383"/>
      <c r="F61" s="1383"/>
      <c r="G61" s="1383"/>
      <c r="H61" s="1383"/>
      <c r="I61" s="1403"/>
      <c r="J61" s="1426">
        <f t="shared" si="0"/>
        <v>0</v>
      </c>
      <c r="K61" s="1401"/>
      <c r="L61" s="1383"/>
      <c r="M61" s="1383"/>
      <c r="N61" s="1402"/>
      <c r="O61" s="1426">
        <f t="shared" si="1"/>
        <v>0</v>
      </c>
      <c r="P61" s="1404"/>
      <c r="Q61" s="1396"/>
      <c r="R61" s="1383"/>
      <c r="S61" s="1383"/>
      <c r="T61" s="1383"/>
      <c r="U61" s="1383"/>
      <c r="V61" s="1403"/>
      <c r="W61" s="1426">
        <f t="shared" si="2"/>
        <v>0</v>
      </c>
      <c r="X61" s="1401"/>
      <c r="Y61" s="1383"/>
      <c r="Z61" s="1383"/>
      <c r="AA61" s="1403"/>
      <c r="AB61" s="1426">
        <f t="shared" si="3"/>
        <v>0</v>
      </c>
      <c r="AC61" s="1404"/>
      <c r="AD61" s="1401"/>
      <c r="AE61" s="1383"/>
      <c r="AF61" s="1383"/>
      <c r="AG61" s="1383"/>
      <c r="AH61" s="1383"/>
      <c r="AI61" s="1383"/>
      <c r="AJ61" s="1383"/>
      <c r="AK61" s="1383"/>
      <c r="AL61" s="1411"/>
      <c r="AM61" s="1426">
        <f t="shared" si="4"/>
        <v>0</v>
      </c>
      <c r="AN61" s="1421"/>
      <c r="AO61" s="1384"/>
      <c r="AP61" s="1384"/>
      <c r="AQ61" s="1415"/>
      <c r="AR61" s="1424" t="s">
        <v>87</v>
      </c>
      <c r="AS61" s="1426">
        <f t="shared" si="5"/>
        <v>0</v>
      </c>
      <c r="AT61" s="1413"/>
    </row>
    <row r="62" spans="2:46" ht="15" customHeight="1">
      <c r="B62" s="959" t="s">
        <v>678</v>
      </c>
      <c r="C62" s="1401"/>
      <c r="D62" s="1383"/>
      <c r="E62" s="1383"/>
      <c r="F62" s="1383"/>
      <c r="G62" s="1383"/>
      <c r="H62" s="1383"/>
      <c r="I62" s="1403"/>
      <c r="J62" s="1426">
        <f t="shared" si="0"/>
        <v>0</v>
      </c>
      <c r="K62" s="1401"/>
      <c r="L62" s="1383"/>
      <c r="M62" s="1383"/>
      <c r="N62" s="1402"/>
      <c r="O62" s="1426">
        <f t="shared" si="1"/>
        <v>0</v>
      </c>
      <c r="P62" s="1404"/>
      <c r="Q62" s="1396"/>
      <c r="R62" s="1383"/>
      <c r="S62" s="1383"/>
      <c r="T62" s="1383"/>
      <c r="U62" s="1383"/>
      <c r="V62" s="1403"/>
      <c r="W62" s="1426">
        <f t="shared" si="2"/>
        <v>0</v>
      </c>
      <c r="X62" s="1401"/>
      <c r="Y62" s="1383"/>
      <c r="Z62" s="1383"/>
      <c r="AA62" s="1403"/>
      <c r="AB62" s="1426">
        <f t="shared" si="3"/>
        <v>0</v>
      </c>
      <c r="AC62" s="1404"/>
      <c r="AD62" s="1401"/>
      <c r="AE62" s="1383"/>
      <c r="AF62" s="1383"/>
      <c r="AG62" s="1383"/>
      <c r="AH62" s="1383"/>
      <c r="AI62" s="1383"/>
      <c r="AJ62" s="1383"/>
      <c r="AK62" s="1383"/>
      <c r="AL62" s="1411"/>
      <c r="AM62" s="1426">
        <f t="shared" si="4"/>
        <v>0</v>
      </c>
      <c r="AN62" s="1421"/>
      <c r="AO62" s="1384"/>
      <c r="AP62" s="1384"/>
      <c r="AQ62" s="1415"/>
      <c r="AR62" s="1424" t="s">
        <v>87</v>
      </c>
      <c r="AS62" s="1426">
        <f t="shared" si="5"/>
        <v>0</v>
      </c>
      <c r="AT62" s="1413"/>
    </row>
    <row r="63" spans="2:46" ht="15" customHeight="1">
      <c r="B63" s="959" t="s">
        <v>679</v>
      </c>
      <c r="C63" s="1401"/>
      <c r="D63" s="1383"/>
      <c r="E63" s="1383"/>
      <c r="F63" s="1383"/>
      <c r="G63" s="1383"/>
      <c r="H63" s="1383"/>
      <c r="I63" s="1403"/>
      <c r="J63" s="1426">
        <f t="shared" si="0"/>
        <v>0</v>
      </c>
      <c r="K63" s="1401"/>
      <c r="L63" s="1383"/>
      <c r="M63" s="1383"/>
      <c r="N63" s="1402"/>
      <c r="O63" s="1426">
        <f t="shared" si="1"/>
        <v>0</v>
      </c>
      <c r="P63" s="1404"/>
      <c r="Q63" s="1396"/>
      <c r="R63" s="1383"/>
      <c r="S63" s="1383"/>
      <c r="T63" s="1383"/>
      <c r="U63" s="1383"/>
      <c r="V63" s="1403"/>
      <c r="W63" s="1426">
        <f t="shared" si="2"/>
        <v>0</v>
      </c>
      <c r="X63" s="1401"/>
      <c r="Y63" s="1383"/>
      <c r="Z63" s="1383"/>
      <c r="AA63" s="1403"/>
      <c r="AB63" s="1426">
        <f t="shared" si="3"/>
        <v>0</v>
      </c>
      <c r="AC63" s="1404"/>
      <c r="AD63" s="1401"/>
      <c r="AE63" s="1383"/>
      <c r="AF63" s="1383"/>
      <c r="AG63" s="1383"/>
      <c r="AH63" s="1383"/>
      <c r="AI63" s="1383"/>
      <c r="AJ63" s="1383"/>
      <c r="AK63" s="1383"/>
      <c r="AL63" s="1411"/>
      <c r="AM63" s="1426">
        <f t="shared" si="4"/>
        <v>0</v>
      </c>
      <c r="AN63" s="1421"/>
      <c r="AO63" s="1384"/>
      <c r="AP63" s="1384"/>
      <c r="AQ63" s="1415"/>
      <c r="AR63" s="1424" t="s">
        <v>87</v>
      </c>
      <c r="AS63" s="1426">
        <f t="shared" si="5"/>
        <v>0</v>
      </c>
      <c r="AT63" s="1413"/>
    </row>
    <row r="64" spans="2:46" ht="15" customHeight="1">
      <c r="B64" s="959" t="s">
        <v>680</v>
      </c>
      <c r="C64" s="1401"/>
      <c r="D64" s="1383"/>
      <c r="E64" s="1383"/>
      <c r="F64" s="1383"/>
      <c r="G64" s="1383"/>
      <c r="H64" s="1383"/>
      <c r="I64" s="1403"/>
      <c r="J64" s="1426">
        <f t="shared" si="0"/>
        <v>0</v>
      </c>
      <c r="K64" s="1401"/>
      <c r="L64" s="1383"/>
      <c r="M64" s="1383"/>
      <c r="N64" s="1402"/>
      <c r="O64" s="1426">
        <f t="shared" si="1"/>
        <v>0</v>
      </c>
      <c r="P64" s="1404"/>
      <c r="Q64" s="1396"/>
      <c r="R64" s="1383"/>
      <c r="S64" s="1383"/>
      <c r="T64" s="1383"/>
      <c r="U64" s="1383"/>
      <c r="V64" s="1403"/>
      <c r="W64" s="1426">
        <f t="shared" si="2"/>
        <v>0</v>
      </c>
      <c r="X64" s="1401"/>
      <c r="Y64" s="1383"/>
      <c r="Z64" s="1383"/>
      <c r="AA64" s="1403"/>
      <c r="AB64" s="1426">
        <f t="shared" si="3"/>
        <v>0</v>
      </c>
      <c r="AC64" s="1404"/>
      <c r="AD64" s="1401"/>
      <c r="AE64" s="1383"/>
      <c r="AF64" s="1383"/>
      <c r="AG64" s="1383"/>
      <c r="AH64" s="1383"/>
      <c r="AI64" s="1383"/>
      <c r="AJ64" s="1383"/>
      <c r="AK64" s="1383"/>
      <c r="AL64" s="1411"/>
      <c r="AM64" s="1426">
        <f t="shared" si="4"/>
        <v>0</v>
      </c>
      <c r="AN64" s="1421"/>
      <c r="AO64" s="1384"/>
      <c r="AP64" s="1384"/>
      <c r="AQ64" s="1415"/>
      <c r="AR64" s="1424" t="s">
        <v>87</v>
      </c>
      <c r="AS64" s="1426">
        <f t="shared" si="5"/>
        <v>0</v>
      </c>
      <c r="AT64" s="1413"/>
    </row>
    <row r="65" spans="2:46" ht="15" customHeight="1">
      <c r="B65" s="959" t="s">
        <v>681</v>
      </c>
      <c r="C65" s="1401"/>
      <c r="D65" s="1383"/>
      <c r="E65" s="1383"/>
      <c r="F65" s="1383"/>
      <c r="G65" s="1383"/>
      <c r="H65" s="1383"/>
      <c r="I65" s="1403"/>
      <c r="J65" s="1426">
        <f t="shared" si="0"/>
        <v>0</v>
      </c>
      <c r="K65" s="1401"/>
      <c r="L65" s="1383"/>
      <c r="M65" s="1383"/>
      <c r="N65" s="1402"/>
      <c r="O65" s="1426">
        <f t="shared" si="1"/>
        <v>0</v>
      </c>
      <c r="P65" s="1404"/>
      <c r="Q65" s="1396"/>
      <c r="R65" s="1383"/>
      <c r="S65" s="1383"/>
      <c r="T65" s="1383"/>
      <c r="U65" s="1383"/>
      <c r="V65" s="1403"/>
      <c r="W65" s="1426">
        <f t="shared" si="2"/>
        <v>0</v>
      </c>
      <c r="X65" s="1401"/>
      <c r="Y65" s="1383"/>
      <c r="Z65" s="1383"/>
      <c r="AA65" s="1403"/>
      <c r="AB65" s="1426">
        <f t="shared" si="3"/>
        <v>0</v>
      </c>
      <c r="AC65" s="1404"/>
      <c r="AD65" s="1401"/>
      <c r="AE65" s="1383"/>
      <c r="AF65" s="1383"/>
      <c r="AG65" s="1383"/>
      <c r="AH65" s="1383"/>
      <c r="AI65" s="1383"/>
      <c r="AJ65" s="1383"/>
      <c r="AK65" s="1383"/>
      <c r="AL65" s="1411"/>
      <c r="AM65" s="1426">
        <f t="shared" si="4"/>
        <v>0</v>
      </c>
      <c r="AN65" s="1421"/>
      <c r="AO65" s="1384"/>
      <c r="AP65" s="1384"/>
      <c r="AQ65" s="1415"/>
      <c r="AR65" s="1424" t="s">
        <v>87</v>
      </c>
      <c r="AS65" s="1426">
        <f t="shared" si="5"/>
        <v>0</v>
      </c>
      <c r="AT65" s="1413"/>
    </row>
    <row r="66" spans="2:46" ht="15" customHeight="1">
      <c r="B66" s="959" t="s">
        <v>682</v>
      </c>
      <c r="C66" s="1401"/>
      <c r="D66" s="1383"/>
      <c r="E66" s="1383"/>
      <c r="F66" s="1383"/>
      <c r="G66" s="1383"/>
      <c r="H66" s="1383"/>
      <c r="I66" s="1403"/>
      <c r="J66" s="1426">
        <f t="shared" si="0"/>
        <v>0</v>
      </c>
      <c r="K66" s="1401"/>
      <c r="L66" s="1383"/>
      <c r="M66" s="1383"/>
      <c r="N66" s="1402"/>
      <c r="O66" s="1426">
        <f t="shared" si="1"/>
        <v>0</v>
      </c>
      <c r="P66" s="1404"/>
      <c r="Q66" s="1396"/>
      <c r="R66" s="1383"/>
      <c r="S66" s="1383"/>
      <c r="T66" s="1383"/>
      <c r="U66" s="1383"/>
      <c r="V66" s="1403"/>
      <c r="W66" s="1426">
        <f t="shared" si="2"/>
        <v>0</v>
      </c>
      <c r="X66" s="1401"/>
      <c r="Y66" s="1383"/>
      <c r="Z66" s="1383"/>
      <c r="AA66" s="1403"/>
      <c r="AB66" s="1426">
        <f t="shared" si="3"/>
        <v>0</v>
      </c>
      <c r="AC66" s="1404"/>
      <c r="AD66" s="1401"/>
      <c r="AE66" s="1383"/>
      <c r="AF66" s="1383"/>
      <c r="AG66" s="1383"/>
      <c r="AH66" s="1383"/>
      <c r="AI66" s="1383"/>
      <c r="AJ66" s="1383"/>
      <c r="AK66" s="1383"/>
      <c r="AL66" s="1411"/>
      <c r="AM66" s="1426">
        <f t="shared" si="4"/>
        <v>0</v>
      </c>
      <c r="AN66" s="1421"/>
      <c r="AO66" s="1384"/>
      <c r="AP66" s="1384"/>
      <c r="AQ66" s="1415"/>
      <c r="AR66" s="1424" t="s">
        <v>87</v>
      </c>
      <c r="AS66" s="1426">
        <f t="shared" si="5"/>
        <v>0</v>
      </c>
      <c r="AT66" s="1413"/>
    </row>
    <row r="67" spans="2:46" ht="15" customHeight="1">
      <c r="B67" s="959" t="s">
        <v>683</v>
      </c>
      <c r="C67" s="1401"/>
      <c r="D67" s="1383"/>
      <c r="E67" s="1383"/>
      <c r="F67" s="1383"/>
      <c r="G67" s="1383"/>
      <c r="H67" s="1383"/>
      <c r="I67" s="1403"/>
      <c r="J67" s="1426">
        <f t="shared" si="0"/>
        <v>0</v>
      </c>
      <c r="K67" s="1401"/>
      <c r="L67" s="1383"/>
      <c r="M67" s="1383"/>
      <c r="N67" s="1402"/>
      <c r="O67" s="1426">
        <f t="shared" si="1"/>
        <v>0</v>
      </c>
      <c r="P67" s="1404"/>
      <c r="Q67" s="1396"/>
      <c r="R67" s="1383"/>
      <c r="S67" s="1383"/>
      <c r="T67" s="1383"/>
      <c r="U67" s="1383"/>
      <c r="V67" s="1403"/>
      <c r="W67" s="1426">
        <f t="shared" si="2"/>
        <v>0</v>
      </c>
      <c r="X67" s="1401"/>
      <c r="Y67" s="1383"/>
      <c r="Z67" s="1383"/>
      <c r="AA67" s="1403"/>
      <c r="AB67" s="1426">
        <f t="shared" si="3"/>
        <v>0</v>
      </c>
      <c r="AC67" s="1404"/>
      <c r="AD67" s="1401"/>
      <c r="AE67" s="1383"/>
      <c r="AF67" s="1383"/>
      <c r="AG67" s="1383"/>
      <c r="AH67" s="1383"/>
      <c r="AI67" s="1383"/>
      <c r="AJ67" s="1383"/>
      <c r="AK67" s="1383"/>
      <c r="AL67" s="1411"/>
      <c r="AM67" s="1426">
        <f t="shared" si="4"/>
        <v>0</v>
      </c>
      <c r="AN67" s="1421"/>
      <c r="AO67" s="1384"/>
      <c r="AP67" s="1384"/>
      <c r="AQ67" s="1415"/>
      <c r="AR67" s="1424" t="s">
        <v>87</v>
      </c>
      <c r="AS67" s="1426">
        <f t="shared" si="5"/>
        <v>0</v>
      </c>
      <c r="AT67" s="1413"/>
    </row>
    <row r="68" spans="2:46" ht="15" customHeight="1">
      <c r="B68" s="959" t="s">
        <v>684</v>
      </c>
      <c r="C68" s="1401"/>
      <c r="D68" s="1383"/>
      <c r="E68" s="1383"/>
      <c r="F68" s="1383"/>
      <c r="G68" s="1383"/>
      <c r="H68" s="1383"/>
      <c r="I68" s="1403"/>
      <c r="J68" s="1426">
        <f t="shared" si="0"/>
        <v>0</v>
      </c>
      <c r="K68" s="1401"/>
      <c r="L68" s="1383"/>
      <c r="M68" s="1383"/>
      <c r="N68" s="1402"/>
      <c r="O68" s="1426">
        <f t="shared" si="1"/>
        <v>0</v>
      </c>
      <c r="P68" s="1404"/>
      <c r="Q68" s="1396"/>
      <c r="R68" s="1383"/>
      <c r="S68" s="1383"/>
      <c r="T68" s="1383"/>
      <c r="U68" s="1383"/>
      <c r="V68" s="1403"/>
      <c r="W68" s="1426">
        <f t="shared" si="2"/>
        <v>0</v>
      </c>
      <c r="X68" s="1401"/>
      <c r="Y68" s="1383"/>
      <c r="Z68" s="1383"/>
      <c r="AA68" s="1403"/>
      <c r="AB68" s="1426">
        <f t="shared" si="3"/>
        <v>0</v>
      </c>
      <c r="AC68" s="1404"/>
      <c r="AD68" s="1401"/>
      <c r="AE68" s="1383"/>
      <c r="AF68" s="1383"/>
      <c r="AG68" s="1383"/>
      <c r="AH68" s="1383"/>
      <c r="AI68" s="1383"/>
      <c r="AJ68" s="1383"/>
      <c r="AK68" s="1383"/>
      <c r="AL68" s="1411"/>
      <c r="AM68" s="1426">
        <f t="shared" si="4"/>
        <v>0</v>
      </c>
      <c r="AN68" s="1421"/>
      <c r="AO68" s="1384"/>
      <c r="AP68" s="1384"/>
      <c r="AQ68" s="1415"/>
      <c r="AR68" s="1424" t="s">
        <v>87</v>
      </c>
      <c r="AS68" s="1426">
        <f t="shared" si="5"/>
        <v>0</v>
      </c>
      <c r="AT68" s="1413"/>
    </row>
    <row r="69" spans="2:46" ht="15" customHeight="1">
      <c r="B69" s="959" t="s">
        <v>685</v>
      </c>
      <c r="C69" s="1401"/>
      <c r="D69" s="1383"/>
      <c r="E69" s="1383"/>
      <c r="F69" s="1383"/>
      <c r="G69" s="1383"/>
      <c r="H69" s="1383"/>
      <c r="I69" s="1403"/>
      <c r="J69" s="1426">
        <f t="shared" si="0"/>
        <v>0</v>
      </c>
      <c r="K69" s="1401"/>
      <c r="L69" s="1383"/>
      <c r="M69" s="1383"/>
      <c r="N69" s="1402"/>
      <c r="O69" s="1426">
        <f t="shared" si="1"/>
        <v>0</v>
      </c>
      <c r="P69" s="1404"/>
      <c r="Q69" s="1396"/>
      <c r="R69" s="1383"/>
      <c r="S69" s="1383"/>
      <c r="T69" s="1383"/>
      <c r="U69" s="1383"/>
      <c r="V69" s="1403"/>
      <c r="W69" s="1426">
        <f t="shared" si="2"/>
        <v>0</v>
      </c>
      <c r="X69" s="1401"/>
      <c r="Y69" s="1383"/>
      <c r="Z69" s="1383"/>
      <c r="AA69" s="1403"/>
      <c r="AB69" s="1426">
        <f t="shared" si="3"/>
        <v>0</v>
      </c>
      <c r="AC69" s="1404"/>
      <c r="AD69" s="1401"/>
      <c r="AE69" s="1383"/>
      <c r="AF69" s="1383"/>
      <c r="AG69" s="1383"/>
      <c r="AH69" s="1383"/>
      <c r="AI69" s="1383"/>
      <c r="AJ69" s="1383"/>
      <c r="AK69" s="1383"/>
      <c r="AL69" s="1411"/>
      <c r="AM69" s="1426">
        <f t="shared" si="4"/>
        <v>0</v>
      </c>
      <c r="AN69" s="1421"/>
      <c r="AO69" s="1384"/>
      <c r="AP69" s="1384"/>
      <c r="AQ69" s="1415"/>
      <c r="AR69" s="1424" t="s">
        <v>87</v>
      </c>
      <c r="AS69" s="1426">
        <f t="shared" si="5"/>
        <v>0</v>
      </c>
      <c r="AT69" s="1413"/>
    </row>
    <row r="70" spans="2:46" ht="15" customHeight="1">
      <c r="B70" s="959" t="s">
        <v>686</v>
      </c>
      <c r="C70" s="1401"/>
      <c r="D70" s="1383"/>
      <c r="E70" s="1383"/>
      <c r="F70" s="1383"/>
      <c r="G70" s="1383"/>
      <c r="H70" s="1383"/>
      <c r="I70" s="1403"/>
      <c r="J70" s="1426">
        <f t="shared" si="0"/>
        <v>0</v>
      </c>
      <c r="K70" s="1401"/>
      <c r="L70" s="1383"/>
      <c r="M70" s="1383"/>
      <c r="N70" s="1402"/>
      <c r="O70" s="1426">
        <f t="shared" si="1"/>
        <v>0</v>
      </c>
      <c r="P70" s="1404"/>
      <c r="Q70" s="1396"/>
      <c r="R70" s="1383"/>
      <c r="S70" s="1383"/>
      <c r="T70" s="1383"/>
      <c r="U70" s="1383"/>
      <c r="V70" s="1403"/>
      <c r="W70" s="1426">
        <f t="shared" si="2"/>
        <v>0</v>
      </c>
      <c r="X70" s="1401"/>
      <c r="Y70" s="1383"/>
      <c r="Z70" s="1383"/>
      <c r="AA70" s="1403"/>
      <c r="AB70" s="1426">
        <f t="shared" si="3"/>
        <v>0</v>
      </c>
      <c r="AC70" s="1404"/>
      <c r="AD70" s="1401"/>
      <c r="AE70" s="1383"/>
      <c r="AF70" s="1383"/>
      <c r="AG70" s="1383"/>
      <c r="AH70" s="1383"/>
      <c r="AI70" s="1383"/>
      <c r="AJ70" s="1383"/>
      <c r="AK70" s="1383"/>
      <c r="AL70" s="1411"/>
      <c r="AM70" s="1426">
        <f t="shared" si="4"/>
        <v>0</v>
      </c>
      <c r="AN70" s="1421"/>
      <c r="AO70" s="1384"/>
      <c r="AP70" s="1384"/>
      <c r="AQ70" s="1415"/>
      <c r="AR70" s="1424" t="s">
        <v>87</v>
      </c>
      <c r="AS70" s="1426">
        <f t="shared" si="5"/>
        <v>0</v>
      </c>
      <c r="AT70" s="1413"/>
    </row>
    <row r="71" spans="2:46" ht="15" customHeight="1">
      <c r="B71" s="959" t="s">
        <v>687</v>
      </c>
      <c r="C71" s="1401"/>
      <c r="D71" s="1383"/>
      <c r="E71" s="1383"/>
      <c r="F71" s="1383"/>
      <c r="G71" s="1383"/>
      <c r="H71" s="1383"/>
      <c r="I71" s="1403"/>
      <c r="J71" s="1426">
        <f t="shared" si="0"/>
        <v>0</v>
      </c>
      <c r="K71" s="1401"/>
      <c r="L71" s="1383"/>
      <c r="M71" s="1383"/>
      <c r="N71" s="1402"/>
      <c r="O71" s="1426">
        <f t="shared" si="1"/>
        <v>0</v>
      </c>
      <c r="P71" s="1404"/>
      <c r="Q71" s="1396"/>
      <c r="R71" s="1383"/>
      <c r="S71" s="1383"/>
      <c r="T71" s="1383"/>
      <c r="U71" s="1383"/>
      <c r="V71" s="1403"/>
      <c r="W71" s="1426">
        <f t="shared" si="2"/>
        <v>0</v>
      </c>
      <c r="X71" s="1401"/>
      <c r="Y71" s="1383"/>
      <c r="Z71" s="1383"/>
      <c r="AA71" s="1403"/>
      <c r="AB71" s="1426">
        <f t="shared" si="3"/>
        <v>0</v>
      </c>
      <c r="AC71" s="1404"/>
      <c r="AD71" s="1401"/>
      <c r="AE71" s="1383"/>
      <c r="AF71" s="1383"/>
      <c r="AG71" s="1383"/>
      <c r="AH71" s="1383"/>
      <c r="AI71" s="1383"/>
      <c r="AJ71" s="1383"/>
      <c r="AK71" s="1383"/>
      <c r="AL71" s="1411"/>
      <c r="AM71" s="1426">
        <f t="shared" si="4"/>
        <v>0</v>
      </c>
      <c r="AN71" s="1421"/>
      <c r="AO71" s="1384"/>
      <c r="AP71" s="1384"/>
      <c r="AQ71" s="1415"/>
      <c r="AR71" s="1424" t="s">
        <v>87</v>
      </c>
      <c r="AS71" s="1426">
        <f t="shared" si="5"/>
        <v>0</v>
      </c>
      <c r="AT71" s="1413"/>
    </row>
    <row r="72" spans="2:46" ht="15" customHeight="1">
      <c r="B72" s="959" t="s">
        <v>688</v>
      </c>
      <c r="C72" s="1401"/>
      <c r="D72" s="1383"/>
      <c r="E72" s="1383"/>
      <c r="F72" s="1383"/>
      <c r="G72" s="1383"/>
      <c r="H72" s="1383"/>
      <c r="I72" s="1403"/>
      <c r="J72" s="1426">
        <f t="shared" si="0"/>
        <v>0</v>
      </c>
      <c r="K72" s="1401"/>
      <c r="L72" s="1383"/>
      <c r="M72" s="1383"/>
      <c r="N72" s="1402"/>
      <c r="O72" s="1426">
        <f t="shared" si="1"/>
        <v>0</v>
      </c>
      <c r="P72" s="1404"/>
      <c r="Q72" s="1396"/>
      <c r="R72" s="1383"/>
      <c r="S72" s="1383"/>
      <c r="T72" s="1383"/>
      <c r="U72" s="1383"/>
      <c r="V72" s="1403"/>
      <c r="W72" s="1426">
        <f t="shared" si="2"/>
        <v>0</v>
      </c>
      <c r="X72" s="1401"/>
      <c r="Y72" s="1383"/>
      <c r="Z72" s="1383"/>
      <c r="AA72" s="1403"/>
      <c r="AB72" s="1426">
        <f t="shared" si="3"/>
        <v>0</v>
      </c>
      <c r="AC72" s="1404"/>
      <c r="AD72" s="1401"/>
      <c r="AE72" s="1383"/>
      <c r="AF72" s="1383"/>
      <c r="AG72" s="1383"/>
      <c r="AH72" s="1383"/>
      <c r="AI72" s="1383"/>
      <c r="AJ72" s="1383"/>
      <c r="AK72" s="1383"/>
      <c r="AL72" s="1411"/>
      <c r="AM72" s="1426">
        <f t="shared" si="4"/>
        <v>0</v>
      </c>
      <c r="AN72" s="1421"/>
      <c r="AO72" s="1384"/>
      <c r="AP72" s="1384"/>
      <c r="AQ72" s="1415"/>
      <c r="AR72" s="1424" t="s">
        <v>87</v>
      </c>
      <c r="AS72" s="1426">
        <f t="shared" si="5"/>
        <v>0</v>
      </c>
      <c r="AT72" s="1413"/>
    </row>
    <row r="73" spans="2:46" ht="15" customHeight="1">
      <c r="B73" s="959" t="s">
        <v>689</v>
      </c>
      <c r="C73" s="1401"/>
      <c r="D73" s="1383"/>
      <c r="E73" s="1383"/>
      <c r="F73" s="1383"/>
      <c r="G73" s="1383"/>
      <c r="H73" s="1383"/>
      <c r="I73" s="1403"/>
      <c r="J73" s="1426">
        <f t="shared" si="0"/>
        <v>0</v>
      </c>
      <c r="K73" s="1401"/>
      <c r="L73" s="1383"/>
      <c r="M73" s="1383"/>
      <c r="N73" s="1402"/>
      <c r="O73" s="1426">
        <f t="shared" si="1"/>
        <v>0</v>
      </c>
      <c r="P73" s="1404"/>
      <c r="Q73" s="1396"/>
      <c r="R73" s="1383"/>
      <c r="S73" s="1383"/>
      <c r="T73" s="1383"/>
      <c r="U73" s="1383"/>
      <c r="V73" s="1403"/>
      <c r="W73" s="1426">
        <f t="shared" si="2"/>
        <v>0</v>
      </c>
      <c r="X73" s="1401"/>
      <c r="Y73" s="1383"/>
      <c r="Z73" s="1383"/>
      <c r="AA73" s="1403"/>
      <c r="AB73" s="1426">
        <f t="shared" si="3"/>
        <v>0</v>
      </c>
      <c r="AC73" s="1404"/>
      <c r="AD73" s="1401"/>
      <c r="AE73" s="1383"/>
      <c r="AF73" s="1383"/>
      <c r="AG73" s="1383"/>
      <c r="AH73" s="1383"/>
      <c r="AI73" s="1383"/>
      <c r="AJ73" s="1383"/>
      <c r="AK73" s="1383"/>
      <c r="AL73" s="1411"/>
      <c r="AM73" s="1426">
        <f t="shared" si="4"/>
        <v>0</v>
      </c>
      <c r="AN73" s="1421"/>
      <c r="AO73" s="1384"/>
      <c r="AP73" s="1384"/>
      <c r="AQ73" s="1415"/>
      <c r="AR73" s="1424" t="s">
        <v>87</v>
      </c>
      <c r="AS73" s="1426">
        <f t="shared" si="5"/>
        <v>0</v>
      </c>
      <c r="AT73" s="1413"/>
    </row>
    <row r="74" spans="2:46" ht="15" customHeight="1">
      <c r="B74" s="959" t="s">
        <v>690</v>
      </c>
      <c r="C74" s="1401"/>
      <c r="D74" s="1383"/>
      <c r="E74" s="1383"/>
      <c r="F74" s="1383"/>
      <c r="G74" s="1383"/>
      <c r="H74" s="1383"/>
      <c r="I74" s="1403"/>
      <c r="J74" s="1426">
        <f t="shared" ref="J74:J137" si="6">SUM(C74:I74)</f>
        <v>0</v>
      </c>
      <c r="K74" s="1401"/>
      <c r="L74" s="1383"/>
      <c r="M74" s="1383"/>
      <c r="N74" s="1402"/>
      <c r="O74" s="1426">
        <f t="shared" ref="O74:O137" si="7">SUM(K74:N74)</f>
        <v>0</v>
      </c>
      <c r="P74" s="1404"/>
      <c r="Q74" s="1396"/>
      <c r="R74" s="1383"/>
      <c r="S74" s="1383"/>
      <c r="T74" s="1383"/>
      <c r="U74" s="1383"/>
      <c r="V74" s="1403"/>
      <c r="W74" s="1426">
        <f t="shared" ref="W74:W137" si="8">SUM(Q74:V74)</f>
        <v>0</v>
      </c>
      <c r="X74" s="1401"/>
      <c r="Y74" s="1383"/>
      <c r="Z74" s="1383"/>
      <c r="AA74" s="1403"/>
      <c r="AB74" s="1426">
        <f t="shared" ref="AB74:AB137" si="9">SUM(X74:AA74)</f>
        <v>0</v>
      </c>
      <c r="AC74" s="1404"/>
      <c r="AD74" s="1401"/>
      <c r="AE74" s="1383"/>
      <c r="AF74" s="1383"/>
      <c r="AG74" s="1383"/>
      <c r="AH74" s="1383"/>
      <c r="AI74" s="1383"/>
      <c r="AJ74" s="1383"/>
      <c r="AK74" s="1383"/>
      <c r="AL74" s="1411"/>
      <c r="AM74" s="1426">
        <f t="shared" ref="AM74:AM137" si="10">SUM(AD74:AL74)</f>
        <v>0</v>
      </c>
      <c r="AN74" s="1421"/>
      <c r="AO74" s="1384"/>
      <c r="AP74" s="1384"/>
      <c r="AQ74" s="1415"/>
      <c r="AR74" s="1424" t="s">
        <v>87</v>
      </c>
      <c r="AS74" s="1426">
        <f t="shared" ref="AS74:AS137" si="11">SUM(AN74:AQ74)</f>
        <v>0</v>
      </c>
      <c r="AT74" s="1413"/>
    </row>
    <row r="75" spans="2:46" ht="15" customHeight="1">
      <c r="B75" s="959" t="s">
        <v>691</v>
      </c>
      <c r="C75" s="1401"/>
      <c r="D75" s="1383"/>
      <c r="E75" s="1383"/>
      <c r="F75" s="1383"/>
      <c r="G75" s="1383"/>
      <c r="H75" s="1383"/>
      <c r="I75" s="1403"/>
      <c r="J75" s="1426">
        <f t="shared" si="6"/>
        <v>0</v>
      </c>
      <c r="K75" s="1401"/>
      <c r="L75" s="1383"/>
      <c r="M75" s="1383"/>
      <c r="N75" s="1402"/>
      <c r="O75" s="1426">
        <f t="shared" si="7"/>
        <v>0</v>
      </c>
      <c r="P75" s="1404"/>
      <c r="Q75" s="1396"/>
      <c r="R75" s="1383"/>
      <c r="S75" s="1383"/>
      <c r="T75" s="1383"/>
      <c r="U75" s="1383"/>
      <c r="V75" s="1403"/>
      <c r="W75" s="1426">
        <f t="shared" si="8"/>
        <v>0</v>
      </c>
      <c r="X75" s="1401"/>
      <c r="Y75" s="1383"/>
      <c r="Z75" s="1383"/>
      <c r="AA75" s="1403"/>
      <c r="AB75" s="1426">
        <f t="shared" si="9"/>
        <v>0</v>
      </c>
      <c r="AC75" s="1404"/>
      <c r="AD75" s="1401"/>
      <c r="AE75" s="1383"/>
      <c r="AF75" s="1383"/>
      <c r="AG75" s="1383"/>
      <c r="AH75" s="1383"/>
      <c r="AI75" s="1383"/>
      <c r="AJ75" s="1383"/>
      <c r="AK75" s="1383"/>
      <c r="AL75" s="1411"/>
      <c r="AM75" s="1426">
        <f t="shared" si="10"/>
        <v>0</v>
      </c>
      <c r="AN75" s="1421"/>
      <c r="AO75" s="1384"/>
      <c r="AP75" s="1384"/>
      <c r="AQ75" s="1415"/>
      <c r="AR75" s="1424" t="s">
        <v>87</v>
      </c>
      <c r="AS75" s="1426">
        <f t="shared" si="11"/>
        <v>0</v>
      </c>
      <c r="AT75" s="1413"/>
    </row>
    <row r="76" spans="2:46" ht="15" customHeight="1">
      <c r="B76" s="959" t="s">
        <v>692</v>
      </c>
      <c r="C76" s="1401"/>
      <c r="D76" s="1383"/>
      <c r="E76" s="1383"/>
      <c r="F76" s="1383"/>
      <c r="G76" s="1383"/>
      <c r="H76" s="1383"/>
      <c r="I76" s="1403"/>
      <c r="J76" s="1426">
        <f t="shared" si="6"/>
        <v>0</v>
      </c>
      <c r="K76" s="1401"/>
      <c r="L76" s="1383"/>
      <c r="M76" s="1383"/>
      <c r="N76" s="1402"/>
      <c r="O76" s="1426">
        <f t="shared" si="7"/>
        <v>0</v>
      </c>
      <c r="P76" s="1404"/>
      <c r="Q76" s="1396"/>
      <c r="R76" s="1383"/>
      <c r="S76" s="1383"/>
      <c r="T76" s="1383"/>
      <c r="U76" s="1383"/>
      <c r="V76" s="1403"/>
      <c r="W76" s="1426">
        <f t="shared" si="8"/>
        <v>0</v>
      </c>
      <c r="X76" s="1401"/>
      <c r="Y76" s="1383"/>
      <c r="Z76" s="1383"/>
      <c r="AA76" s="1403"/>
      <c r="AB76" s="1426">
        <f t="shared" si="9"/>
        <v>0</v>
      </c>
      <c r="AC76" s="1404"/>
      <c r="AD76" s="1401"/>
      <c r="AE76" s="1383"/>
      <c r="AF76" s="1383"/>
      <c r="AG76" s="1383"/>
      <c r="AH76" s="1383"/>
      <c r="AI76" s="1383"/>
      <c r="AJ76" s="1383"/>
      <c r="AK76" s="1383"/>
      <c r="AL76" s="1411"/>
      <c r="AM76" s="1426">
        <f t="shared" si="10"/>
        <v>0</v>
      </c>
      <c r="AN76" s="1421"/>
      <c r="AO76" s="1384"/>
      <c r="AP76" s="1384"/>
      <c r="AQ76" s="1415"/>
      <c r="AR76" s="1424" t="s">
        <v>87</v>
      </c>
      <c r="AS76" s="1426">
        <f t="shared" si="11"/>
        <v>0</v>
      </c>
      <c r="AT76" s="1413"/>
    </row>
    <row r="77" spans="2:46" ht="15" customHeight="1">
      <c r="B77" s="959" t="s">
        <v>693</v>
      </c>
      <c r="C77" s="1401"/>
      <c r="D77" s="1383"/>
      <c r="E77" s="1383"/>
      <c r="F77" s="1383"/>
      <c r="G77" s="1383"/>
      <c r="H77" s="1383"/>
      <c r="I77" s="1403"/>
      <c r="J77" s="1426">
        <f t="shared" si="6"/>
        <v>0</v>
      </c>
      <c r="K77" s="1401"/>
      <c r="L77" s="1383"/>
      <c r="M77" s="1383"/>
      <c r="N77" s="1402"/>
      <c r="O77" s="1426">
        <f t="shared" si="7"/>
        <v>0</v>
      </c>
      <c r="P77" s="1404"/>
      <c r="Q77" s="1396"/>
      <c r="R77" s="1383"/>
      <c r="S77" s="1383"/>
      <c r="T77" s="1383"/>
      <c r="U77" s="1383"/>
      <c r="V77" s="1403"/>
      <c r="W77" s="1426">
        <f t="shared" si="8"/>
        <v>0</v>
      </c>
      <c r="X77" s="1401"/>
      <c r="Y77" s="1383"/>
      <c r="Z77" s="1383"/>
      <c r="AA77" s="1403"/>
      <c r="AB77" s="1426">
        <f t="shared" si="9"/>
        <v>0</v>
      </c>
      <c r="AC77" s="1404"/>
      <c r="AD77" s="1401"/>
      <c r="AE77" s="1383"/>
      <c r="AF77" s="1383"/>
      <c r="AG77" s="1383"/>
      <c r="AH77" s="1383"/>
      <c r="AI77" s="1383"/>
      <c r="AJ77" s="1383"/>
      <c r="AK77" s="1383"/>
      <c r="AL77" s="1411"/>
      <c r="AM77" s="1426">
        <f t="shared" si="10"/>
        <v>0</v>
      </c>
      <c r="AN77" s="1421"/>
      <c r="AO77" s="1384"/>
      <c r="AP77" s="1384"/>
      <c r="AQ77" s="1415"/>
      <c r="AR77" s="1424" t="s">
        <v>87</v>
      </c>
      <c r="AS77" s="1426">
        <f t="shared" si="11"/>
        <v>0</v>
      </c>
      <c r="AT77" s="1413"/>
    </row>
    <row r="78" spans="2:46" ht="15" customHeight="1">
      <c r="B78" s="959" t="s">
        <v>694</v>
      </c>
      <c r="C78" s="1401"/>
      <c r="D78" s="1383"/>
      <c r="E78" s="1383"/>
      <c r="F78" s="1383"/>
      <c r="G78" s="1383"/>
      <c r="H78" s="1383"/>
      <c r="I78" s="1403"/>
      <c r="J78" s="1426">
        <f t="shared" si="6"/>
        <v>0</v>
      </c>
      <c r="K78" s="1401"/>
      <c r="L78" s="1383"/>
      <c r="M78" s="1383"/>
      <c r="N78" s="1402"/>
      <c r="O78" s="1426">
        <f t="shared" si="7"/>
        <v>0</v>
      </c>
      <c r="P78" s="1404"/>
      <c r="Q78" s="1396"/>
      <c r="R78" s="1383"/>
      <c r="S78" s="1383"/>
      <c r="T78" s="1383"/>
      <c r="U78" s="1383"/>
      <c r="V78" s="1403"/>
      <c r="W78" s="1426">
        <f t="shared" si="8"/>
        <v>0</v>
      </c>
      <c r="X78" s="1401"/>
      <c r="Y78" s="1383"/>
      <c r="Z78" s="1383"/>
      <c r="AA78" s="1403"/>
      <c r="AB78" s="1426">
        <f t="shared" si="9"/>
        <v>0</v>
      </c>
      <c r="AC78" s="1404"/>
      <c r="AD78" s="1401"/>
      <c r="AE78" s="1383"/>
      <c r="AF78" s="1383"/>
      <c r="AG78" s="1383"/>
      <c r="AH78" s="1383"/>
      <c r="AI78" s="1383"/>
      <c r="AJ78" s="1383"/>
      <c r="AK78" s="1383"/>
      <c r="AL78" s="1411"/>
      <c r="AM78" s="1426">
        <f t="shared" si="10"/>
        <v>0</v>
      </c>
      <c r="AN78" s="1421"/>
      <c r="AO78" s="1384"/>
      <c r="AP78" s="1384"/>
      <c r="AQ78" s="1415"/>
      <c r="AR78" s="1424" t="s">
        <v>87</v>
      </c>
      <c r="AS78" s="1426">
        <f t="shared" si="11"/>
        <v>0</v>
      </c>
      <c r="AT78" s="1413"/>
    </row>
    <row r="79" spans="2:46" ht="15" customHeight="1">
      <c r="B79" s="959" t="s">
        <v>695</v>
      </c>
      <c r="C79" s="1401"/>
      <c r="D79" s="1383"/>
      <c r="E79" s="1383"/>
      <c r="F79" s="1383"/>
      <c r="G79" s="1383"/>
      <c r="H79" s="1383"/>
      <c r="I79" s="1403"/>
      <c r="J79" s="1426">
        <f t="shared" si="6"/>
        <v>0</v>
      </c>
      <c r="K79" s="1401"/>
      <c r="L79" s="1383"/>
      <c r="M79" s="1383"/>
      <c r="N79" s="1402"/>
      <c r="O79" s="1426">
        <f t="shared" si="7"/>
        <v>0</v>
      </c>
      <c r="P79" s="1404"/>
      <c r="Q79" s="1396"/>
      <c r="R79" s="1383"/>
      <c r="S79" s="1383"/>
      <c r="T79" s="1383"/>
      <c r="U79" s="1383"/>
      <c r="V79" s="1403"/>
      <c r="W79" s="1426">
        <f t="shared" si="8"/>
        <v>0</v>
      </c>
      <c r="X79" s="1401"/>
      <c r="Y79" s="1383"/>
      <c r="Z79" s="1383"/>
      <c r="AA79" s="1403"/>
      <c r="AB79" s="1426">
        <f t="shared" si="9"/>
        <v>0</v>
      </c>
      <c r="AC79" s="1404"/>
      <c r="AD79" s="1401"/>
      <c r="AE79" s="1383"/>
      <c r="AF79" s="1383"/>
      <c r="AG79" s="1383"/>
      <c r="AH79" s="1383"/>
      <c r="AI79" s="1383"/>
      <c r="AJ79" s="1383"/>
      <c r="AK79" s="1383"/>
      <c r="AL79" s="1411"/>
      <c r="AM79" s="1426">
        <f t="shared" si="10"/>
        <v>0</v>
      </c>
      <c r="AN79" s="1421"/>
      <c r="AO79" s="1384"/>
      <c r="AP79" s="1384"/>
      <c r="AQ79" s="1415"/>
      <c r="AR79" s="1424" t="s">
        <v>87</v>
      </c>
      <c r="AS79" s="1426">
        <f t="shared" si="11"/>
        <v>0</v>
      </c>
      <c r="AT79" s="1413"/>
    </row>
    <row r="80" spans="2:46" ht="15" customHeight="1">
      <c r="B80" s="959" t="s">
        <v>696</v>
      </c>
      <c r="C80" s="1401"/>
      <c r="D80" s="1383"/>
      <c r="E80" s="1383"/>
      <c r="F80" s="1383"/>
      <c r="G80" s="1383"/>
      <c r="H80" s="1383"/>
      <c r="I80" s="1403"/>
      <c r="J80" s="1426">
        <f t="shared" si="6"/>
        <v>0</v>
      </c>
      <c r="K80" s="1401"/>
      <c r="L80" s="1383"/>
      <c r="M80" s="1383"/>
      <c r="N80" s="1402"/>
      <c r="O80" s="1426">
        <f t="shared" si="7"/>
        <v>0</v>
      </c>
      <c r="P80" s="1404"/>
      <c r="Q80" s="1396"/>
      <c r="R80" s="1383"/>
      <c r="S80" s="1383"/>
      <c r="T80" s="1383"/>
      <c r="U80" s="1383"/>
      <c r="V80" s="1403"/>
      <c r="W80" s="1426">
        <f t="shared" si="8"/>
        <v>0</v>
      </c>
      <c r="X80" s="1401"/>
      <c r="Y80" s="1383"/>
      <c r="Z80" s="1383"/>
      <c r="AA80" s="1403"/>
      <c r="AB80" s="1426">
        <f t="shared" si="9"/>
        <v>0</v>
      </c>
      <c r="AC80" s="1404"/>
      <c r="AD80" s="1401"/>
      <c r="AE80" s="1383"/>
      <c r="AF80" s="1383"/>
      <c r="AG80" s="1383"/>
      <c r="AH80" s="1383"/>
      <c r="AI80" s="1383"/>
      <c r="AJ80" s="1383"/>
      <c r="AK80" s="1383"/>
      <c r="AL80" s="1411"/>
      <c r="AM80" s="1426">
        <f t="shared" si="10"/>
        <v>0</v>
      </c>
      <c r="AN80" s="1421"/>
      <c r="AO80" s="1384"/>
      <c r="AP80" s="1384"/>
      <c r="AQ80" s="1415"/>
      <c r="AR80" s="1424" t="s">
        <v>87</v>
      </c>
      <c r="AS80" s="1426">
        <f t="shared" si="11"/>
        <v>0</v>
      </c>
      <c r="AT80" s="1413"/>
    </row>
    <row r="81" spans="2:46" ht="15" customHeight="1">
      <c r="B81" s="959" t="s">
        <v>697</v>
      </c>
      <c r="C81" s="1401"/>
      <c r="D81" s="1383"/>
      <c r="E81" s="1383"/>
      <c r="F81" s="1383"/>
      <c r="G81" s="1383"/>
      <c r="H81" s="1383"/>
      <c r="I81" s="1403"/>
      <c r="J81" s="1426">
        <f t="shared" si="6"/>
        <v>0</v>
      </c>
      <c r="K81" s="1401"/>
      <c r="L81" s="1383"/>
      <c r="M81" s="1383"/>
      <c r="N81" s="1402"/>
      <c r="O81" s="1426">
        <f t="shared" si="7"/>
        <v>0</v>
      </c>
      <c r="P81" s="1404"/>
      <c r="Q81" s="1396"/>
      <c r="R81" s="1383"/>
      <c r="S81" s="1383"/>
      <c r="T81" s="1383"/>
      <c r="U81" s="1383"/>
      <c r="V81" s="1403"/>
      <c r="W81" s="1426">
        <f t="shared" si="8"/>
        <v>0</v>
      </c>
      <c r="X81" s="1401"/>
      <c r="Y81" s="1383"/>
      <c r="Z81" s="1383"/>
      <c r="AA81" s="1403"/>
      <c r="AB81" s="1426">
        <f t="shared" si="9"/>
        <v>0</v>
      </c>
      <c r="AC81" s="1404"/>
      <c r="AD81" s="1401"/>
      <c r="AE81" s="1383"/>
      <c r="AF81" s="1383"/>
      <c r="AG81" s="1383"/>
      <c r="AH81" s="1383"/>
      <c r="AI81" s="1383"/>
      <c r="AJ81" s="1383"/>
      <c r="AK81" s="1383"/>
      <c r="AL81" s="1411"/>
      <c r="AM81" s="1426">
        <f t="shared" si="10"/>
        <v>0</v>
      </c>
      <c r="AN81" s="1421"/>
      <c r="AO81" s="1384"/>
      <c r="AP81" s="1384"/>
      <c r="AQ81" s="1415"/>
      <c r="AR81" s="1424" t="s">
        <v>87</v>
      </c>
      <c r="AS81" s="1426">
        <f t="shared" si="11"/>
        <v>0</v>
      </c>
      <c r="AT81" s="1413"/>
    </row>
    <row r="82" spans="2:46" ht="15" customHeight="1">
      <c r="B82" s="959" t="s">
        <v>698</v>
      </c>
      <c r="C82" s="1401"/>
      <c r="D82" s="1383"/>
      <c r="E82" s="1383"/>
      <c r="F82" s="1383"/>
      <c r="G82" s="1383"/>
      <c r="H82" s="1383"/>
      <c r="I82" s="1403"/>
      <c r="J82" s="1426">
        <f t="shared" si="6"/>
        <v>0</v>
      </c>
      <c r="K82" s="1401"/>
      <c r="L82" s="1383"/>
      <c r="M82" s="1383"/>
      <c r="N82" s="1402"/>
      <c r="O82" s="1426">
        <f t="shared" si="7"/>
        <v>0</v>
      </c>
      <c r="P82" s="1404"/>
      <c r="Q82" s="1396"/>
      <c r="R82" s="1383"/>
      <c r="S82" s="1383"/>
      <c r="T82" s="1383"/>
      <c r="U82" s="1383"/>
      <c r="V82" s="1403"/>
      <c r="W82" s="1426">
        <f t="shared" si="8"/>
        <v>0</v>
      </c>
      <c r="X82" s="1401"/>
      <c r="Y82" s="1383"/>
      <c r="Z82" s="1383"/>
      <c r="AA82" s="1403"/>
      <c r="AB82" s="1426">
        <f t="shared" si="9"/>
        <v>0</v>
      </c>
      <c r="AC82" s="1404"/>
      <c r="AD82" s="1401"/>
      <c r="AE82" s="1383"/>
      <c r="AF82" s="1383"/>
      <c r="AG82" s="1383"/>
      <c r="AH82" s="1383"/>
      <c r="AI82" s="1383"/>
      <c r="AJ82" s="1383"/>
      <c r="AK82" s="1383"/>
      <c r="AL82" s="1411"/>
      <c r="AM82" s="1426">
        <f t="shared" si="10"/>
        <v>0</v>
      </c>
      <c r="AN82" s="1421"/>
      <c r="AO82" s="1384"/>
      <c r="AP82" s="1384"/>
      <c r="AQ82" s="1415"/>
      <c r="AR82" s="1424" t="s">
        <v>87</v>
      </c>
      <c r="AS82" s="1426">
        <f t="shared" si="11"/>
        <v>0</v>
      </c>
      <c r="AT82" s="1413"/>
    </row>
    <row r="83" spans="2:46" ht="15" customHeight="1">
      <c r="B83" s="959" t="s">
        <v>699</v>
      </c>
      <c r="C83" s="1401"/>
      <c r="D83" s="1383"/>
      <c r="E83" s="1383"/>
      <c r="F83" s="1383"/>
      <c r="G83" s="1383"/>
      <c r="H83" s="1383"/>
      <c r="I83" s="1403"/>
      <c r="J83" s="1426">
        <f t="shared" si="6"/>
        <v>0</v>
      </c>
      <c r="K83" s="1401"/>
      <c r="L83" s="1383"/>
      <c r="M83" s="1383"/>
      <c r="N83" s="1402"/>
      <c r="O83" s="1426">
        <f t="shared" si="7"/>
        <v>0</v>
      </c>
      <c r="P83" s="1404"/>
      <c r="Q83" s="1396"/>
      <c r="R83" s="1383"/>
      <c r="S83" s="1383"/>
      <c r="T83" s="1383"/>
      <c r="U83" s="1383"/>
      <c r="V83" s="1403"/>
      <c r="W83" s="1426">
        <f t="shared" si="8"/>
        <v>0</v>
      </c>
      <c r="X83" s="1401"/>
      <c r="Y83" s="1383"/>
      <c r="Z83" s="1383"/>
      <c r="AA83" s="1403"/>
      <c r="AB83" s="1426">
        <f t="shared" si="9"/>
        <v>0</v>
      </c>
      <c r="AC83" s="1404"/>
      <c r="AD83" s="1401"/>
      <c r="AE83" s="1383"/>
      <c r="AF83" s="1383"/>
      <c r="AG83" s="1383"/>
      <c r="AH83" s="1383"/>
      <c r="AI83" s="1383"/>
      <c r="AJ83" s="1383"/>
      <c r="AK83" s="1383"/>
      <c r="AL83" s="1411"/>
      <c r="AM83" s="1426">
        <f t="shared" si="10"/>
        <v>0</v>
      </c>
      <c r="AN83" s="1421"/>
      <c r="AO83" s="1384"/>
      <c r="AP83" s="1384"/>
      <c r="AQ83" s="1415"/>
      <c r="AR83" s="1424" t="s">
        <v>87</v>
      </c>
      <c r="AS83" s="1426">
        <f t="shared" si="11"/>
        <v>0</v>
      </c>
      <c r="AT83" s="1413"/>
    </row>
    <row r="84" spans="2:46" ht="15" customHeight="1">
      <c r="B84" s="959" t="s">
        <v>700</v>
      </c>
      <c r="C84" s="1401"/>
      <c r="D84" s="1383"/>
      <c r="E84" s="1383"/>
      <c r="F84" s="1383"/>
      <c r="G84" s="1383"/>
      <c r="H84" s="1383"/>
      <c r="I84" s="1403"/>
      <c r="J84" s="1426">
        <f t="shared" si="6"/>
        <v>0</v>
      </c>
      <c r="K84" s="1401"/>
      <c r="L84" s="1383"/>
      <c r="M84" s="1383"/>
      <c r="N84" s="1402"/>
      <c r="O84" s="1426">
        <f t="shared" si="7"/>
        <v>0</v>
      </c>
      <c r="P84" s="1404"/>
      <c r="Q84" s="1396"/>
      <c r="R84" s="1383"/>
      <c r="S84" s="1383"/>
      <c r="T84" s="1383"/>
      <c r="U84" s="1383"/>
      <c r="V84" s="1403"/>
      <c r="W84" s="1426">
        <f t="shared" si="8"/>
        <v>0</v>
      </c>
      <c r="X84" s="1401"/>
      <c r="Y84" s="1383"/>
      <c r="Z84" s="1383"/>
      <c r="AA84" s="1403"/>
      <c r="AB84" s="1426">
        <f t="shared" si="9"/>
        <v>0</v>
      </c>
      <c r="AC84" s="1404"/>
      <c r="AD84" s="1401"/>
      <c r="AE84" s="1383"/>
      <c r="AF84" s="1383"/>
      <c r="AG84" s="1383"/>
      <c r="AH84" s="1383"/>
      <c r="AI84" s="1383"/>
      <c r="AJ84" s="1383"/>
      <c r="AK84" s="1383"/>
      <c r="AL84" s="1411"/>
      <c r="AM84" s="1426">
        <f t="shared" si="10"/>
        <v>0</v>
      </c>
      <c r="AN84" s="1421"/>
      <c r="AO84" s="1384"/>
      <c r="AP84" s="1384"/>
      <c r="AQ84" s="1415"/>
      <c r="AR84" s="1424" t="s">
        <v>87</v>
      </c>
      <c r="AS84" s="1426">
        <f t="shared" si="11"/>
        <v>0</v>
      </c>
      <c r="AT84" s="1413"/>
    </row>
    <row r="85" spans="2:46" ht="15" customHeight="1">
      <c r="B85" s="959" t="s">
        <v>701</v>
      </c>
      <c r="C85" s="1401"/>
      <c r="D85" s="1383"/>
      <c r="E85" s="1383"/>
      <c r="F85" s="1383"/>
      <c r="G85" s="1383"/>
      <c r="H85" s="1383"/>
      <c r="I85" s="1403"/>
      <c r="J85" s="1426">
        <f t="shared" si="6"/>
        <v>0</v>
      </c>
      <c r="K85" s="1401"/>
      <c r="L85" s="1383"/>
      <c r="M85" s="1383"/>
      <c r="N85" s="1402"/>
      <c r="O85" s="1426">
        <f t="shared" si="7"/>
        <v>0</v>
      </c>
      <c r="P85" s="1404"/>
      <c r="Q85" s="1396"/>
      <c r="R85" s="1383"/>
      <c r="S85" s="1383"/>
      <c r="T85" s="1383"/>
      <c r="U85" s="1383"/>
      <c r="V85" s="1403"/>
      <c r="W85" s="1426">
        <f t="shared" si="8"/>
        <v>0</v>
      </c>
      <c r="X85" s="1401"/>
      <c r="Y85" s="1383"/>
      <c r="Z85" s="1383"/>
      <c r="AA85" s="1403"/>
      <c r="AB85" s="1426">
        <f t="shared" si="9"/>
        <v>0</v>
      </c>
      <c r="AC85" s="1404"/>
      <c r="AD85" s="1401"/>
      <c r="AE85" s="1383"/>
      <c r="AF85" s="1383"/>
      <c r="AG85" s="1383"/>
      <c r="AH85" s="1383"/>
      <c r="AI85" s="1383"/>
      <c r="AJ85" s="1383"/>
      <c r="AK85" s="1383"/>
      <c r="AL85" s="1411"/>
      <c r="AM85" s="1426">
        <f t="shared" si="10"/>
        <v>0</v>
      </c>
      <c r="AN85" s="1421"/>
      <c r="AO85" s="1384"/>
      <c r="AP85" s="1384"/>
      <c r="AQ85" s="1415"/>
      <c r="AR85" s="1424" t="s">
        <v>87</v>
      </c>
      <c r="AS85" s="1426">
        <f t="shared" si="11"/>
        <v>0</v>
      </c>
      <c r="AT85" s="1413"/>
    </row>
    <row r="86" spans="2:46" ht="15" customHeight="1">
      <c r="B86" s="959" t="s">
        <v>702</v>
      </c>
      <c r="C86" s="1401"/>
      <c r="D86" s="1383"/>
      <c r="E86" s="1383"/>
      <c r="F86" s="1383"/>
      <c r="G86" s="1383"/>
      <c r="H86" s="1383"/>
      <c r="I86" s="1403"/>
      <c r="J86" s="1426">
        <f t="shared" si="6"/>
        <v>0</v>
      </c>
      <c r="K86" s="1401"/>
      <c r="L86" s="1383"/>
      <c r="M86" s="1383"/>
      <c r="N86" s="1402"/>
      <c r="O86" s="1426">
        <f t="shared" si="7"/>
        <v>0</v>
      </c>
      <c r="P86" s="1404"/>
      <c r="Q86" s="1396"/>
      <c r="R86" s="1383"/>
      <c r="S86" s="1383"/>
      <c r="T86" s="1383"/>
      <c r="U86" s="1383"/>
      <c r="V86" s="1403"/>
      <c r="W86" s="1426">
        <f t="shared" si="8"/>
        <v>0</v>
      </c>
      <c r="X86" s="1401"/>
      <c r="Y86" s="1383"/>
      <c r="Z86" s="1383"/>
      <c r="AA86" s="1403"/>
      <c r="AB86" s="1426">
        <f t="shared" si="9"/>
        <v>0</v>
      </c>
      <c r="AC86" s="1404"/>
      <c r="AD86" s="1401"/>
      <c r="AE86" s="1383"/>
      <c r="AF86" s="1383"/>
      <c r="AG86" s="1383"/>
      <c r="AH86" s="1383"/>
      <c r="AI86" s="1383"/>
      <c r="AJ86" s="1383"/>
      <c r="AK86" s="1383"/>
      <c r="AL86" s="1411"/>
      <c r="AM86" s="1426">
        <f t="shared" si="10"/>
        <v>0</v>
      </c>
      <c r="AN86" s="1421"/>
      <c r="AO86" s="1384"/>
      <c r="AP86" s="1384"/>
      <c r="AQ86" s="1415"/>
      <c r="AR86" s="1424" t="s">
        <v>87</v>
      </c>
      <c r="AS86" s="1426">
        <f t="shared" si="11"/>
        <v>0</v>
      </c>
      <c r="AT86" s="1413"/>
    </row>
    <row r="87" spans="2:46" ht="15" customHeight="1">
      <c r="B87" s="959" t="s">
        <v>703</v>
      </c>
      <c r="C87" s="1401"/>
      <c r="D87" s="1383"/>
      <c r="E87" s="1383"/>
      <c r="F87" s="1383"/>
      <c r="G87" s="1383"/>
      <c r="H87" s="1383"/>
      <c r="I87" s="1403"/>
      <c r="J87" s="1426">
        <f t="shared" si="6"/>
        <v>0</v>
      </c>
      <c r="K87" s="1401"/>
      <c r="L87" s="1383"/>
      <c r="M87" s="1383"/>
      <c r="N87" s="1402"/>
      <c r="O87" s="1426">
        <f t="shared" si="7"/>
        <v>0</v>
      </c>
      <c r="P87" s="1404"/>
      <c r="Q87" s="1396"/>
      <c r="R87" s="1383"/>
      <c r="S87" s="1383"/>
      <c r="T87" s="1383"/>
      <c r="U87" s="1383"/>
      <c r="V87" s="1403"/>
      <c r="W87" s="1426">
        <f t="shared" si="8"/>
        <v>0</v>
      </c>
      <c r="X87" s="1401"/>
      <c r="Y87" s="1383"/>
      <c r="Z87" s="1383"/>
      <c r="AA87" s="1403"/>
      <c r="AB87" s="1426">
        <f t="shared" si="9"/>
        <v>0</v>
      </c>
      <c r="AC87" s="1404"/>
      <c r="AD87" s="1401"/>
      <c r="AE87" s="1383"/>
      <c r="AF87" s="1383"/>
      <c r="AG87" s="1383"/>
      <c r="AH87" s="1383"/>
      <c r="AI87" s="1383"/>
      <c r="AJ87" s="1383"/>
      <c r="AK87" s="1383"/>
      <c r="AL87" s="1411"/>
      <c r="AM87" s="1426">
        <f t="shared" si="10"/>
        <v>0</v>
      </c>
      <c r="AN87" s="1421"/>
      <c r="AO87" s="1384"/>
      <c r="AP87" s="1384"/>
      <c r="AQ87" s="1415"/>
      <c r="AR87" s="1424" t="s">
        <v>87</v>
      </c>
      <c r="AS87" s="1426">
        <f t="shared" si="11"/>
        <v>0</v>
      </c>
      <c r="AT87" s="1413"/>
    </row>
    <row r="88" spans="2:46" ht="15" customHeight="1">
      <c r="B88" s="959" t="s">
        <v>704</v>
      </c>
      <c r="C88" s="1401"/>
      <c r="D88" s="1383"/>
      <c r="E88" s="1383"/>
      <c r="F88" s="1383"/>
      <c r="G88" s="1383"/>
      <c r="H88" s="1383"/>
      <c r="I88" s="1403"/>
      <c r="J88" s="1426">
        <f t="shared" si="6"/>
        <v>0</v>
      </c>
      <c r="K88" s="1401"/>
      <c r="L88" s="1383"/>
      <c r="M88" s="1383"/>
      <c r="N88" s="1402"/>
      <c r="O88" s="1426">
        <f t="shared" si="7"/>
        <v>0</v>
      </c>
      <c r="P88" s="1404"/>
      <c r="Q88" s="1396"/>
      <c r="R88" s="1383"/>
      <c r="S88" s="1383"/>
      <c r="T88" s="1383"/>
      <c r="U88" s="1383"/>
      <c r="V88" s="1403"/>
      <c r="W88" s="1426">
        <f t="shared" si="8"/>
        <v>0</v>
      </c>
      <c r="X88" s="1401"/>
      <c r="Y88" s="1383"/>
      <c r="Z88" s="1383"/>
      <c r="AA88" s="1403"/>
      <c r="AB88" s="1426">
        <f t="shared" si="9"/>
        <v>0</v>
      </c>
      <c r="AC88" s="1404"/>
      <c r="AD88" s="1401"/>
      <c r="AE88" s="1383"/>
      <c r="AF88" s="1383"/>
      <c r="AG88" s="1383"/>
      <c r="AH88" s="1383"/>
      <c r="AI88" s="1383"/>
      <c r="AJ88" s="1383"/>
      <c r="AK88" s="1383"/>
      <c r="AL88" s="1411"/>
      <c r="AM88" s="1426">
        <f t="shared" si="10"/>
        <v>0</v>
      </c>
      <c r="AN88" s="1421"/>
      <c r="AO88" s="1384"/>
      <c r="AP88" s="1384"/>
      <c r="AQ88" s="1415"/>
      <c r="AR88" s="1424" t="s">
        <v>87</v>
      </c>
      <c r="AS88" s="1426">
        <f t="shared" si="11"/>
        <v>0</v>
      </c>
      <c r="AT88" s="1413"/>
    </row>
    <row r="89" spans="2:46" ht="15" customHeight="1">
      <c r="B89" s="959" t="s">
        <v>705</v>
      </c>
      <c r="C89" s="1401"/>
      <c r="D89" s="1383"/>
      <c r="E89" s="1383"/>
      <c r="F89" s="1383"/>
      <c r="G89" s="1383"/>
      <c r="H89" s="1383"/>
      <c r="I89" s="1403"/>
      <c r="J89" s="1426">
        <f t="shared" si="6"/>
        <v>0</v>
      </c>
      <c r="K89" s="1401"/>
      <c r="L89" s="1383"/>
      <c r="M89" s="1383"/>
      <c r="N89" s="1402"/>
      <c r="O89" s="1426">
        <f t="shared" si="7"/>
        <v>0</v>
      </c>
      <c r="P89" s="1404"/>
      <c r="Q89" s="1396"/>
      <c r="R89" s="1383"/>
      <c r="S89" s="1383"/>
      <c r="T89" s="1383"/>
      <c r="U89" s="1383"/>
      <c r="V89" s="1403"/>
      <c r="W89" s="1426">
        <f t="shared" si="8"/>
        <v>0</v>
      </c>
      <c r="X89" s="1401"/>
      <c r="Y89" s="1383"/>
      <c r="Z89" s="1383"/>
      <c r="AA89" s="1403"/>
      <c r="AB89" s="1426">
        <f t="shared" si="9"/>
        <v>0</v>
      </c>
      <c r="AC89" s="1404"/>
      <c r="AD89" s="1401"/>
      <c r="AE89" s="1383"/>
      <c r="AF89" s="1383"/>
      <c r="AG89" s="1383"/>
      <c r="AH89" s="1383"/>
      <c r="AI89" s="1383"/>
      <c r="AJ89" s="1383"/>
      <c r="AK89" s="1383"/>
      <c r="AL89" s="1411"/>
      <c r="AM89" s="1426">
        <f t="shared" si="10"/>
        <v>0</v>
      </c>
      <c r="AN89" s="1421"/>
      <c r="AO89" s="1384"/>
      <c r="AP89" s="1384"/>
      <c r="AQ89" s="1415"/>
      <c r="AR89" s="1424" t="s">
        <v>87</v>
      </c>
      <c r="AS89" s="1426">
        <f t="shared" si="11"/>
        <v>0</v>
      </c>
      <c r="AT89" s="1413"/>
    </row>
    <row r="90" spans="2:46" ht="15" customHeight="1">
      <c r="B90" s="959" t="s">
        <v>706</v>
      </c>
      <c r="C90" s="1401"/>
      <c r="D90" s="1383"/>
      <c r="E90" s="1383"/>
      <c r="F90" s="1383"/>
      <c r="G90" s="1383"/>
      <c r="H90" s="1383"/>
      <c r="I90" s="1403"/>
      <c r="J90" s="1426">
        <f t="shared" si="6"/>
        <v>0</v>
      </c>
      <c r="K90" s="1401"/>
      <c r="L90" s="1383"/>
      <c r="M90" s="1383"/>
      <c r="N90" s="1402"/>
      <c r="O90" s="1426">
        <f t="shared" si="7"/>
        <v>0</v>
      </c>
      <c r="P90" s="1404"/>
      <c r="Q90" s="1396"/>
      <c r="R90" s="1383"/>
      <c r="S90" s="1383"/>
      <c r="T90" s="1383"/>
      <c r="U90" s="1383"/>
      <c r="V90" s="1403"/>
      <c r="W90" s="1426">
        <f t="shared" si="8"/>
        <v>0</v>
      </c>
      <c r="X90" s="1401"/>
      <c r="Y90" s="1383"/>
      <c r="Z90" s="1383"/>
      <c r="AA90" s="1403"/>
      <c r="AB90" s="1426">
        <f t="shared" si="9"/>
        <v>0</v>
      </c>
      <c r="AC90" s="1404"/>
      <c r="AD90" s="1401"/>
      <c r="AE90" s="1383"/>
      <c r="AF90" s="1383"/>
      <c r="AG90" s="1383"/>
      <c r="AH90" s="1383"/>
      <c r="AI90" s="1383"/>
      <c r="AJ90" s="1383"/>
      <c r="AK90" s="1383"/>
      <c r="AL90" s="1411"/>
      <c r="AM90" s="1426">
        <f t="shared" si="10"/>
        <v>0</v>
      </c>
      <c r="AN90" s="1421"/>
      <c r="AO90" s="1384"/>
      <c r="AP90" s="1384"/>
      <c r="AQ90" s="1415"/>
      <c r="AR90" s="1424" t="s">
        <v>87</v>
      </c>
      <c r="AS90" s="1426">
        <f t="shared" si="11"/>
        <v>0</v>
      </c>
      <c r="AT90" s="1413"/>
    </row>
    <row r="91" spans="2:46" ht="15" customHeight="1">
      <c r="B91" s="959" t="s">
        <v>707</v>
      </c>
      <c r="C91" s="1401"/>
      <c r="D91" s="1383"/>
      <c r="E91" s="1383"/>
      <c r="F91" s="1383"/>
      <c r="G91" s="1383"/>
      <c r="H91" s="1383"/>
      <c r="I91" s="1403"/>
      <c r="J91" s="1426">
        <f t="shared" si="6"/>
        <v>0</v>
      </c>
      <c r="K91" s="1401"/>
      <c r="L91" s="1383"/>
      <c r="M91" s="1383"/>
      <c r="N91" s="1402"/>
      <c r="O91" s="1426">
        <f t="shared" si="7"/>
        <v>0</v>
      </c>
      <c r="P91" s="1404"/>
      <c r="Q91" s="1396"/>
      <c r="R91" s="1383"/>
      <c r="S91" s="1383"/>
      <c r="T91" s="1383"/>
      <c r="U91" s="1383"/>
      <c r="V91" s="1403"/>
      <c r="W91" s="1426">
        <f t="shared" si="8"/>
        <v>0</v>
      </c>
      <c r="X91" s="1401"/>
      <c r="Y91" s="1383"/>
      <c r="Z91" s="1383"/>
      <c r="AA91" s="1403"/>
      <c r="AB91" s="1426">
        <f t="shared" si="9"/>
        <v>0</v>
      </c>
      <c r="AC91" s="1404"/>
      <c r="AD91" s="1401"/>
      <c r="AE91" s="1383"/>
      <c r="AF91" s="1383"/>
      <c r="AG91" s="1383"/>
      <c r="AH91" s="1383"/>
      <c r="AI91" s="1383"/>
      <c r="AJ91" s="1383"/>
      <c r="AK91" s="1383"/>
      <c r="AL91" s="1411"/>
      <c r="AM91" s="1426">
        <f t="shared" si="10"/>
        <v>0</v>
      </c>
      <c r="AN91" s="1421"/>
      <c r="AO91" s="1384"/>
      <c r="AP91" s="1384"/>
      <c r="AQ91" s="1415"/>
      <c r="AR91" s="1424" t="s">
        <v>87</v>
      </c>
      <c r="AS91" s="1426">
        <f t="shared" si="11"/>
        <v>0</v>
      </c>
      <c r="AT91" s="1413"/>
    </row>
    <row r="92" spans="2:46" ht="15" customHeight="1">
      <c r="B92" s="959" t="s">
        <v>708</v>
      </c>
      <c r="C92" s="1401"/>
      <c r="D92" s="1383"/>
      <c r="E92" s="1383"/>
      <c r="F92" s="1383"/>
      <c r="G92" s="1383"/>
      <c r="H92" s="1383"/>
      <c r="I92" s="1403"/>
      <c r="J92" s="1426">
        <f t="shared" si="6"/>
        <v>0</v>
      </c>
      <c r="K92" s="1401"/>
      <c r="L92" s="1383"/>
      <c r="M92" s="1383"/>
      <c r="N92" s="1402"/>
      <c r="O92" s="1426">
        <f t="shared" si="7"/>
        <v>0</v>
      </c>
      <c r="P92" s="1404"/>
      <c r="Q92" s="1396"/>
      <c r="R92" s="1383"/>
      <c r="S92" s="1383"/>
      <c r="T92" s="1383"/>
      <c r="U92" s="1383"/>
      <c r="V92" s="1403"/>
      <c r="W92" s="1426">
        <f t="shared" si="8"/>
        <v>0</v>
      </c>
      <c r="X92" s="1401"/>
      <c r="Y92" s="1383"/>
      <c r="Z92" s="1383"/>
      <c r="AA92" s="1403"/>
      <c r="AB92" s="1426">
        <f t="shared" si="9"/>
        <v>0</v>
      </c>
      <c r="AC92" s="1404"/>
      <c r="AD92" s="1401"/>
      <c r="AE92" s="1383"/>
      <c r="AF92" s="1383"/>
      <c r="AG92" s="1383"/>
      <c r="AH92" s="1383"/>
      <c r="AI92" s="1383"/>
      <c r="AJ92" s="1383"/>
      <c r="AK92" s="1383"/>
      <c r="AL92" s="1411"/>
      <c r="AM92" s="1426">
        <f t="shared" si="10"/>
        <v>0</v>
      </c>
      <c r="AN92" s="1421"/>
      <c r="AO92" s="1384"/>
      <c r="AP92" s="1384"/>
      <c r="AQ92" s="1415"/>
      <c r="AR92" s="1424" t="s">
        <v>87</v>
      </c>
      <c r="AS92" s="1426">
        <f t="shared" si="11"/>
        <v>0</v>
      </c>
      <c r="AT92" s="1413"/>
    </row>
    <row r="93" spans="2:46" ht="15" customHeight="1">
      <c r="B93" s="959" t="s">
        <v>709</v>
      </c>
      <c r="C93" s="1401"/>
      <c r="D93" s="1383"/>
      <c r="E93" s="1383"/>
      <c r="F93" s="1383"/>
      <c r="G93" s="1383"/>
      <c r="H93" s="1383"/>
      <c r="I93" s="1403"/>
      <c r="J93" s="1426">
        <f t="shared" si="6"/>
        <v>0</v>
      </c>
      <c r="K93" s="1401"/>
      <c r="L93" s="1383"/>
      <c r="M93" s="1383"/>
      <c r="N93" s="1402"/>
      <c r="O93" s="1426">
        <f t="shared" si="7"/>
        <v>0</v>
      </c>
      <c r="P93" s="1404"/>
      <c r="Q93" s="1396"/>
      <c r="R93" s="1383"/>
      <c r="S93" s="1383"/>
      <c r="T93" s="1383"/>
      <c r="U93" s="1383"/>
      <c r="V93" s="1403"/>
      <c r="W93" s="1426">
        <f t="shared" si="8"/>
        <v>0</v>
      </c>
      <c r="X93" s="1401"/>
      <c r="Y93" s="1383"/>
      <c r="Z93" s="1383"/>
      <c r="AA93" s="1403"/>
      <c r="AB93" s="1426">
        <f t="shared" si="9"/>
        <v>0</v>
      </c>
      <c r="AC93" s="1404"/>
      <c r="AD93" s="1401"/>
      <c r="AE93" s="1383"/>
      <c r="AF93" s="1383"/>
      <c r="AG93" s="1383"/>
      <c r="AH93" s="1383"/>
      <c r="AI93" s="1383"/>
      <c r="AJ93" s="1383"/>
      <c r="AK93" s="1383"/>
      <c r="AL93" s="1411"/>
      <c r="AM93" s="1426">
        <f t="shared" si="10"/>
        <v>0</v>
      </c>
      <c r="AN93" s="1421"/>
      <c r="AO93" s="1384"/>
      <c r="AP93" s="1384"/>
      <c r="AQ93" s="1415"/>
      <c r="AR93" s="1424" t="s">
        <v>87</v>
      </c>
      <c r="AS93" s="1426">
        <f t="shared" si="11"/>
        <v>0</v>
      </c>
      <c r="AT93" s="1413"/>
    </row>
    <row r="94" spans="2:46" ht="15" customHeight="1">
      <c r="B94" s="959" t="s">
        <v>710</v>
      </c>
      <c r="C94" s="1401"/>
      <c r="D94" s="1383"/>
      <c r="E94" s="1383"/>
      <c r="F94" s="1383"/>
      <c r="G94" s="1383"/>
      <c r="H94" s="1383"/>
      <c r="I94" s="1403"/>
      <c r="J94" s="1426">
        <f t="shared" si="6"/>
        <v>0</v>
      </c>
      <c r="K94" s="1401"/>
      <c r="L94" s="1383"/>
      <c r="M94" s="1383"/>
      <c r="N94" s="1402"/>
      <c r="O94" s="1426">
        <f t="shared" si="7"/>
        <v>0</v>
      </c>
      <c r="P94" s="1404"/>
      <c r="Q94" s="1396"/>
      <c r="R94" s="1383"/>
      <c r="S94" s="1383"/>
      <c r="T94" s="1383"/>
      <c r="U94" s="1383"/>
      <c r="V94" s="1403"/>
      <c r="W94" s="1426">
        <f t="shared" si="8"/>
        <v>0</v>
      </c>
      <c r="X94" s="1401"/>
      <c r="Y94" s="1383"/>
      <c r="Z94" s="1383"/>
      <c r="AA94" s="1403"/>
      <c r="AB94" s="1426">
        <f t="shared" si="9"/>
        <v>0</v>
      </c>
      <c r="AC94" s="1404"/>
      <c r="AD94" s="1401"/>
      <c r="AE94" s="1383"/>
      <c r="AF94" s="1383"/>
      <c r="AG94" s="1383"/>
      <c r="AH94" s="1383"/>
      <c r="AI94" s="1383"/>
      <c r="AJ94" s="1383"/>
      <c r="AK94" s="1383"/>
      <c r="AL94" s="1411"/>
      <c r="AM94" s="1426">
        <f t="shared" si="10"/>
        <v>0</v>
      </c>
      <c r="AN94" s="1421"/>
      <c r="AO94" s="1384"/>
      <c r="AP94" s="1384"/>
      <c r="AQ94" s="1415"/>
      <c r="AR94" s="1424" t="s">
        <v>87</v>
      </c>
      <c r="AS94" s="1426">
        <f t="shared" si="11"/>
        <v>0</v>
      </c>
      <c r="AT94" s="1413"/>
    </row>
    <row r="95" spans="2:46" ht="15" customHeight="1">
      <c r="B95" s="959" t="s">
        <v>711</v>
      </c>
      <c r="C95" s="1401"/>
      <c r="D95" s="1383"/>
      <c r="E95" s="1383"/>
      <c r="F95" s="1383"/>
      <c r="G95" s="1383"/>
      <c r="H95" s="1383"/>
      <c r="I95" s="1403"/>
      <c r="J95" s="1426">
        <f t="shared" si="6"/>
        <v>0</v>
      </c>
      <c r="K95" s="1401"/>
      <c r="L95" s="1383"/>
      <c r="M95" s="1383"/>
      <c r="N95" s="1402"/>
      <c r="O95" s="1426">
        <f t="shared" si="7"/>
        <v>0</v>
      </c>
      <c r="P95" s="1404"/>
      <c r="Q95" s="1396"/>
      <c r="R95" s="1383"/>
      <c r="S95" s="1383"/>
      <c r="T95" s="1383"/>
      <c r="U95" s="1383"/>
      <c r="V95" s="1403"/>
      <c r="W95" s="1426">
        <f t="shared" si="8"/>
        <v>0</v>
      </c>
      <c r="X95" s="1401"/>
      <c r="Y95" s="1383"/>
      <c r="Z95" s="1383"/>
      <c r="AA95" s="1403"/>
      <c r="AB95" s="1426">
        <f t="shared" si="9"/>
        <v>0</v>
      </c>
      <c r="AC95" s="1404"/>
      <c r="AD95" s="1401"/>
      <c r="AE95" s="1383"/>
      <c r="AF95" s="1383"/>
      <c r="AG95" s="1383"/>
      <c r="AH95" s="1383"/>
      <c r="AI95" s="1383"/>
      <c r="AJ95" s="1383"/>
      <c r="AK95" s="1383"/>
      <c r="AL95" s="1411"/>
      <c r="AM95" s="1426">
        <f t="shared" si="10"/>
        <v>0</v>
      </c>
      <c r="AN95" s="1421"/>
      <c r="AO95" s="1384"/>
      <c r="AP95" s="1384"/>
      <c r="AQ95" s="1415"/>
      <c r="AR95" s="1424" t="s">
        <v>87</v>
      </c>
      <c r="AS95" s="1426">
        <f t="shared" si="11"/>
        <v>0</v>
      </c>
      <c r="AT95" s="1413"/>
    </row>
    <row r="96" spans="2:46" ht="15" customHeight="1">
      <c r="B96" s="959" t="s">
        <v>712</v>
      </c>
      <c r="C96" s="1401"/>
      <c r="D96" s="1383"/>
      <c r="E96" s="1383"/>
      <c r="F96" s="1383"/>
      <c r="G96" s="1383"/>
      <c r="H96" s="1383"/>
      <c r="I96" s="1403"/>
      <c r="J96" s="1426">
        <f t="shared" si="6"/>
        <v>0</v>
      </c>
      <c r="K96" s="1401"/>
      <c r="L96" s="1383"/>
      <c r="M96" s="1383"/>
      <c r="N96" s="1402"/>
      <c r="O96" s="1426">
        <f t="shared" si="7"/>
        <v>0</v>
      </c>
      <c r="P96" s="1404"/>
      <c r="Q96" s="1396"/>
      <c r="R96" s="1383"/>
      <c r="S96" s="1383"/>
      <c r="T96" s="1383"/>
      <c r="U96" s="1383"/>
      <c r="V96" s="1403"/>
      <c r="W96" s="1426">
        <f t="shared" si="8"/>
        <v>0</v>
      </c>
      <c r="X96" s="1401"/>
      <c r="Y96" s="1383"/>
      <c r="Z96" s="1383"/>
      <c r="AA96" s="1403"/>
      <c r="AB96" s="1426">
        <f t="shared" si="9"/>
        <v>0</v>
      </c>
      <c r="AC96" s="1404"/>
      <c r="AD96" s="1401"/>
      <c r="AE96" s="1383"/>
      <c r="AF96" s="1383"/>
      <c r="AG96" s="1383"/>
      <c r="AH96" s="1383"/>
      <c r="AI96" s="1383"/>
      <c r="AJ96" s="1383"/>
      <c r="AK96" s="1383"/>
      <c r="AL96" s="1411"/>
      <c r="AM96" s="1426">
        <f t="shared" si="10"/>
        <v>0</v>
      </c>
      <c r="AN96" s="1421"/>
      <c r="AO96" s="1384"/>
      <c r="AP96" s="1384"/>
      <c r="AQ96" s="1415"/>
      <c r="AR96" s="1424" t="s">
        <v>87</v>
      </c>
      <c r="AS96" s="1426">
        <f t="shared" si="11"/>
        <v>0</v>
      </c>
      <c r="AT96" s="1413"/>
    </row>
    <row r="97" spans="2:46" ht="15" customHeight="1">
      <c r="B97" s="959" t="s">
        <v>713</v>
      </c>
      <c r="C97" s="1401"/>
      <c r="D97" s="1383"/>
      <c r="E97" s="1383"/>
      <c r="F97" s="1383"/>
      <c r="G97" s="1383"/>
      <c r="H97" s="1383"/>
      <c r="I97" s="1403"/>
      <c r="J97" s="1426">
        <f t="shared" si="6"/>
        <v>0</v>
      </c>
      <c r="K97" s="1401"/>
      <c r="L97" s="1383"/>
      <c r="M97" s="1383"/>
      <c r="N97" s="1402"/>
      <c r="O97" s="1426">
        <f t="shared" si="7"/>
        <v>0</v>
      </c>
      <c r="P97" s="1404"/>
      <c r="Q97" s="1396"/>
      <c r="R97" s="1383"/>
      <c r="S97" s="1383"/>
      <c r="T97" s="1383"/>
      <c r="U97" s="1383"/>
      <c r="V97" s="1403"/>
      <c r="W97" s="1426">
        <f t="shared" si="8"/>
        <v>0</v>
      </c>
      <c r="X97" s="1401"/>
      <c r="Y97" s="1383"/>
      <c r="Z97" s="1383"/>
      <c r="AA97" s="1403"/>
      <c r="AB97" s="1426">
        <f t="shared" si="9"/>
        <v>0</v>
      </c>
      <c r="AC97" s="1404"/>
      <c r="AD97" s="1401"/>
      <c r="AE97" s="1383"/>
      <c r="AF97" s="1383"/>
      <c r="AG97" s="1383"/>
      <c r="AH97" s="1383"/>
      <c r="AI97" s="1383"/>
      <c r="AJ97" s="1383"/>
      <c r="AK97" s="1383"/>
      <c r="AL97" s="1411"/>
      <c r="AM97" s="1426">
        <f t="shared" si="10"/>
        <v>0</v>
      </c>
      <c r="AN97" s="1421"/>
      <c r="AO97" s="1384"/>
      <c r="AP97" s="1384"/>
      <c r="AQ97" s="1415"/>
      <c r="AR97" s="1424" t="s">
        <v>87</v>
      </c>
      <c r="AS97" s="1426">
        <f t="shared" si="11"/>
        <v>0</v>
      </c>
      <c r="AT97" s="1413"/>
    </row>
    <row r="98" spans="2:46" ht="15" customHeight="1">
      <c r="B98" s="959" t="s">
        <v>714</v>
      </c>
      <c r="C98" s="1401"/>
      <c r="D98" s="1383"/>
      <c r="E98" s="1383"/>
      <c r="F98" s="1383"/>
      <c r="G98" s="1383"/>
      <c r="H98" s="1383"/>
      <c r="I98" s="1403"/>
      <c r="J98" s="1426">
        <f t="shared" si="6"/>
        <v>0</v>
      </c>
      <c r="K98" s="1401"/>
      <c r="L98" s="1383"/>
      <c r="M98" s="1383"/>
      <c r="N98" s="1402"/>
      <c r="O98" s="1426">
        <f t="shared" si="7"/>
        <v>0</v>
      </c>
      <c r="P98" s="1404"/>
      <c r="Q98" s="1396"/>
      <c r="R98" s="1383"/>
      <c r="S98" s="1383"/>
      <c r="T98" s="1383"/>
      <c r="U98" s="1383"/>
      <c r="V98" s="1403"/>
      <c r="W98" s="1426">
        <f t="shared" si="8"/>
        <v>0</v>
      </c>
      <c r="X98" s="1401"/>
      <c r="Y98" s="1383"/>
      <c r="Z98" s="1383"/>
      <c r="AA98" s="1403"/>
      <c r="AB98" s="1426">
        <f t="shared" si="9"/>
        <v>0</v>
      </c>
      <c r="AC98" s="1404"/>
      <c r="AD98" s="1401"/>
      <c r="AE98" s="1383"/>
      <c r="AF98" s="1383"/>
      <c r="AG98" s="1383"/>
      <c r="AH98" s="1383"/>
      <c r="AI98" s="1383"/>
      <c r="AJ98" s="1383"/>
      <c r="AK98" s="1383"/>
      <c r="AL98" s="1411"/>
      <c r="AM98" s="1426">
        <f t="shared" si="10"/>
        <v>0</v>
      </c>
      <c r="AN98" s="1421"/>
      <c r="AO98" s="1384"/>
      <c r="AP98" s="1384"/>
      <c r="AQ98" s="1415"/>
      <c r="AR98" s="1424" t="s">
        <v>87</v>
      </c>
      <c r="AS98" s="1426">
        <f t="shared" si="11"/>
        <v>0</v>
      </c>
      <c r="AT98" s="1413"/>
    </row>
    <row r="99" spans="2:46" ht="15" customHeight="1">
      <c r="B99" s="959" t="s">
        <v>715</v>
      </c>
      <c r="C99" s="1401"/>
      <c r="D99" s="1383"/>
      <c r="E99" s="1383"/>
      <c r="F99" s="1383"/>
      <c r="G99" s="1383"/>
      <c r="H99" s="1383"/>
      <c r="I99" s="1403"/>
      <c r="J99" s="1426">
        <f t="shared" si="6"/>
        <v>0</v>
      </c>
      <c r="K99" s="1401"/>
      <c r="L99" s="1383"/>
      <c r="M99" s="1383"/>
      <c r="N99" s="1402"/>
      <c r="O99" s="1426">
        <f t="shared" si="7"/>
        <v>0</v>
      </c>
      <c r="P99" s="1404"/>
      <c r="Q99" s="1396"/>
      <c r="R99" s="1383"/>
      <c r="S99" s="1383"/>
      <c r="T99" s="1383"/>
      <c r="U99" s="1383"/>
      <c r="V99" s="1403"/>
      <c r="W99" s="1426">
        <f t="shared" si="8"/>
        <v>0</v>
      </c>
      <c r="X99" s="1401"/>
      <c r="Y99" s="1383"/>
      <c r="Z99" s="1383"/>
      <c r="AA99" s="1403"/>
      <c r="AB99" s="1426">
        <f t="shared" si="9"/>
        <v>0</v>
      </c>
      <c r="AC99" s="1404"/>
      <c r="AD99" s="1401"/>
      <c r="AE99" s="1383"/>
      <c r="AF99" s="1383"/>
      <c r="AG99" s="1383"/>
      <c r="AH99" s="1383"/>
      <c r="AI99" s="1383"/>
      <c r="AJ99" s="1383"/>
      <c r="AK99" s="1383"/>
      <c r="AL99" s="1411"/>
      <c r="AM99" s="1426">
        <f t="shared" si="10"/>
        <v>0</v>
      </c>
      <c r="AN99" s="1421"/>
      <c r="AO99" s="1384"/>
      <c r="AP99" s="1384"/>
      <c r="AQ99" s="1415"/>
      <c r="AR99" s="1424" t="s">
        <v>87</v>
      </c>
      <c r="AS99" s="1426">
        <f t="shared" si="11"/>
        <v>0</v>
      </c>
      <c r="AT99" s="1413"/>
    </row>
    <row r="100" spans="2:46" ht="15" customHeight="1">
      <c r="B100" s="959" t="s">
        <v>716</v>
      </c>
      <c r="C100" s="1401"/>
      <c r="D100" s="1383"/>
      <c r="E100" s="1383"/>
      <c r="F100" s="1383"/>
      <c r="G100" s="1383"/>
      <c r="H100" s="1383"/>
      <c r="I100" s="1403"/>
      <c r="J100" s="1426">
        <f t="shared" si="6"/>
        <v>0</v>
      </c>
      <c r="K100" s="1401"/>
      <c r="L100" s="1383"/>
      <c r="M100" s="1383"/>
      <c r="N100" s="1402"/>
      <c r="O100" s="1426">
        <f t="shared" si="7"/>
        <v>0</v>
      </c>
      <c r="P100" s="1404"/>
      <c r="Q100" s="1396"/>
      <c r="R100" s="1383"/>
      <c r="S100" s="1383"/>
      <c r="T100" s="1383"/>
      <c r="U100" s="1383"/>
      <c r="V100" s="1403"/>
      <c r="W100" s="1426">
        <f t="shared" si="8"/>
        <v>0</v>
      </c>
      <c r="X100" s="1401"/>
      <c r="Y100" s="1383"/>
      <c r="Z100" s="1383"/>
      <c r="AA100" s="1403"/>
      <c r="AB100" s="1426">
        <f t="shared" si="9"/>
        <v>0</v>
      </c>
      <c r="AC100" s="1404"/>
      <c r="AD100" s="1401"/>
      <c r="AE100" s="1383"/>
      <c r="AF100" s="1383"/>
      <c r="AG100" s="1383"/>
      <c r="AH100" s="1383"/>
      <c r="AI100" s="1383"/>
      <c r="AJ100" s="1383"/>
      <c r="AK100" s="1383"/>
      <c r="AL100" s="1411"/>
      <c r="AM100" s="1426">
        <f t="shared" si="10"/>
        <v>0</v>
      </c>
      <c r="AN100" s="1421"/>
      <c r="AO100" s="1384"/>
      <c r="AP100" s="1384"/>
      <c r="AQ100" s="1415"/>
      <c r="AR100" s="1424" t="s">
        <v>87</v>
      </c>
      <c r="AS100" s="1426">
        <f t="shared" si="11"/>
        <v>0</v>
      </c>
      <c r="AT100" s="1413"/>
    </row>
    <row r="101" spans="2:46" ht="15" customHeight="1">
      <c r="B101" s="959" t="s">
        <v>717</v>
      </c>
      <c r="C101" s="1401"/>
      <c r="D101" s="1383"/>
      <c r="E101" s="1383"/>
      <c r="F101" s="1383"/>
      <c r="G101" s="1383"/>
      <c r="H101" s="1383"/>
      <c r="I101" s="1403"/>
      <c r="J101" s="1426">
        <f t="shared" si="6"/>
        <v>0</v>
      </c>
      <c r="K101" s="1401"/>
      <c r="L101" s="1383"/>
      <c r="M101" s="1383"/>
      <c r="N101" s="1402"/>
      <c r="O101" s="1426">
        <f t="shared" si="7"/>
        <v>0</v>
      </c>
      <c r="P101" s="1404"/>
      <c r="Q101" s="1396"/>
      <c r="R101" s="1383"/>
      <c r="S101" s="1383"/>
      <c r="T101" s="1383"/>
      <c r="U101" s="1383"/>
      <c r="V101" s="1403"/>
      <c r="W101" s="1426">
        <f t="shared" si="8"/>
        <v>0</v>
      </c>
      <c r="X101" s="1401"/>
      <c r="Y101" s="1383"/>
      <c r="Z101" s="1383"/>
      <c r="AA101" s="1403"/>
      <c r="AB101" s="1426">
        <f t="shared" si="9"/>
        <v>0</v>
      </c>
      <c r="AC101" s="1404"/>
      <c r="AD101" s="1401"/>
      <c r="AE101" s="1383"/>
      <c r="AF101" s="1383"/>
      <c r="AG101" s="1383"/>
      <c r="AH101" s="1383"/>
      <c r="AI101" s="1383"/>
      <c r="AJ101" s="1383"/>
      <c r="AK101" s="1383"/>
      <c r="AL101" s="1411"/>
      <c r="AM101" s="1426">
        <f t="shared" si="10"/>
        <v>0</v>
      </c>
      <c r="AN101" s="1421"/>
      <c r="AO101" s="1384"/>
      <c r="AP101" s="1384"/>
      <c r="AQ101" s="1415"/>
      <c r="AR101" s="1424" t="s">
        <v>87</v>
      </c>
      <c r="AS101" s="1426">
        <f t="shared" si="11"/>
        <v>0</v>
      </c>
      <c r="AT101" s="1413"/>
    </row>
    <row r="102" spans="2:46" ht="15" customHeight="1">
      <c r="B102" s="959" t="s">
        <v>718</v>
      </c>
      <c r="C102" s="1401"/>
      <c r="D102" s="1383"/>
      <c r="E102" s="1383"/>
      <c r="F102" s="1383"/>
      <c r="G102" s="1383"/>
      <c r="H102" s="1383"/>
      <c r="I102" s="1403"/>
      <c r="J102" s="1426">
        <f t="shared" si="6"/>
        <v>0</v>
      </c>
      <c r="K102" s="1401"/>
      <c r="L102" s="1383"/>
      <c r="M102" s="1383"/>
      <c r="N102" s="1402"/>
      <c r="O102" s="1426">
        <f t="shared" si="7"/>
        <v>0</v>
      </c>
      <c r="P102" s="1404"/>
      <c r="Q102" s="1396"/>
      <c r="R102" s="1383"/>
      <c r="S102" s="1383"/>
      <c r="T102" s="1383"/>
      <c r="U102" s="1383"/>
      <c r="V102" s="1403"/>
      <c r="W102" s="1426">
        <f t="shared" si="8"/>
        <v>0</v>
      </c>
      <c r="X102" s="1401"/>
      <c r="Y102" s="1383"/>
      <c r="Z102" s="1383"/>
      <c r="AA102" s="1403"/>
      <c r="AB102" s="1426">
        <f t="shared" si="9"/>
        <v>0</v>
      </c>
      <c r="AC102" s="1404"/>
      <c r="AD102" s="1401"/>
      <c r="AE102" s="1383"/>
      <c r="AF102" s="1383"/>
      <c r="AG102" s="1383"/>
      <c r="AH102" s="1383"/>
      <c r="AI102" s="1383"/>
      <c r="AJ102" s="1383"/>
      <c r="AK102" s="1383"/>
      <c r="AL102" s="1411"/>
      <c r="AM102" s="1426">
        <f t="shared" si="10"/>
        <v>0</v>
      </c>
      <c r="AN102" s="1421"/>
      <c r="AO102" s="1384"/>
      <c r="AP102" s="1384"/>
      <c r="AQ102" s="1415"/>
      <c r="AR102" s="1424" t="s">
        <v>87</v>
      </c>
      <c r="AS102" s="1426">
        <f t="shared" si="11"/>
        <v>0</v>
      </c>
      <c r="AT102" s="1413"/>
    </row>
    <row r="103" spans="2:46" ht="15" customHeight="1">
      <c r="B103" s="959" t="s">
        <v>719</v>
      </c>
      <c r="C103" s="1401"/>
      <c r="D103" s="1383"/>
      <c r="E103" s="1383"/>
      <c r="F103" s="1383"/>
      <c r="G103" s="1383"/>
      <c r="H103" s="1383"/>
      <c r="I103" s="1403"/>
      <c r="J103" s="1426">
        <f t="shared" si="6"/>
        <v>0</v>
      </c>
      <c r="K103" s="1401"/>
      <c r="L103" s="1383"/>
      <c r="M103" s="1383"/>
      <c r="N103" s="1402"/>
      <c r="O103" s="1426">
        <f t="shared" si="7"/>
        <v>0</v>
      </c>
      <c r="P103" s="1404"/>
      <c r="Q103" s="1396"/>
      <c r="R103" s="1383"/>
      <c r="S103" s="1383"/>
      <c r="T103" s="1383"/>
      <c r="U103" s="1383"/>
      <c r="V103" s="1403"/>
      <c r="W103" s="1426">
        <f t="shared" si="8"/>
        <v>0</v>
      </c>
      <c r="X103" s="1401"/>
      <c r="Y103" s="1383"/>
      <c r="Z103" s="1383"/>
      <c r="AA103" s="1403"/>
      <c r="AB103" s="1426">
        <f t="shared" si="9"/>
        <v>0</v>
      </c>
      <c r="AC103" s="1404"/>
      <c r="AD103" s="1401"/>
      <c r="AE103" s="1383"/>
      <c r="AF103" s="1383"/>
      <c r="AG103" s="1383"/>
      <c r="AH103" s="1383"/>
      <c r="AI103" s="1383"/>
      <c r="AJ103" s="1383"/>
      <c r="AK103" s="1383"/>
      <c r="AL103" s="1411"/>
      <c r="AM103" s="1426">
        <f t="shared" si="10"/>
        <v>0</v>
      </c>
      <c r="AN103" s="1421"/>
      <c r="AO103" s="1384"/>
      <c r="AP103" s="1384"/>
      <c r="AQ103" s="1415"/>
      <c r="AR103" s="1424" t="s">
        <v>87</v>
      </c>
      <c r="AS103" s="1426">
        <f t="shared" si="11"/>
        <v>0</v>
      </c>
      <c r="AT103" s="1413"/>
    </row>
    <row r="104" spans="2:46" ht="15" customHeight="1">
      <c r="B104" s="959" t="s">
        <v>720</v>
      </c>
      <c r="C104" s="1401"/>
      <c r="D104" s="1383"/>
      <c r="E104" s="1383"/>
      <c r="F104" s="1383"/>
      <c r="G104" s="1383"/>
      <c r="H104" s="1383"/>
      <c r="I104" s="1403"/>
      <c r="J104" s="1426">
        <f t="shared" si="6"/>
        <v>0</v>
      </c>
      <c r="K104" s="1401"/>
      <c r="L104" s="1383"/>
      <c r="M104" s="1383"/>
      <c r="N104" s="1402"/>
      <c r="O104" s="1426">
        <f t="shared" si="7"/>
        <v>0</v>
      </c>
      <c r="P104" s="1404"/>
      <c r="Q104" s="1396"/>
      <c r="R104" s="1383"/>
      <c r="S104" s="1383"/>
      <c r="T104" s="1383"/>
      <c r="U104" s="1383"/>
      <c r="V104" s="1403"/>
      <c r="W104" s="1426">
        <f t="shared" si="8"/>
        <v>0</v>
      </c>
      <c r="X104" s="1401"/>
      <c r="Y104" s="1383"/>
      <c r="Z104" s="1383"/>
      <c r="AA104" s="1403"/>
      <c r="AB104" s="1426">
        <f t="shared" si="9"/>
        <v>0</v>
      </c>
      <c r="AC104" s="1404"/>
      <c r="AD104" s="1401"/>
      <c r="AE104" s="1383"/>
      <c r="AF104" s="1383"/>
      <c r="AG104" s="1383"/>
      <c r="AH104" s="1383"/>
      <c r="AI104" s="1383"/>
      <c r="AJ104" s="1383"/>
      <c r="AK104" s="1383"/>
      <c r="AL104" s="1411"/>
      <c r="AM104" s="1426">
        <f t="shared" si="10"/>
        <v>0</v>
      </c>
      <c r="AN104" s="1421"/>
      <c r="AO104" s="1384"/>
      <c r="AP104" s="1384"/>
      <c r="AQ104" s="1415"/>
      <c r="AR104" s="1424" t="s">
        <v>87</v>
      </c>
      <c r="AS104" s="1426">
        <f t="shared" si="11"/>
        <v>0</v>
      </c>
      <c r="AT104" s="1413"/>
    </row>
    <row r="105" spans="2:46" ht="15" customHeight="1">
      <c r="B105" s="959" t="s">
        <v>721</v>
      </c>
      <c r="C105" s="1401"/>
      <c r="D105" s="1383"/>
      <c r="E105" s="1383"/>
      <c r="F105" s="1383"/>
      <c r="G105" s="1383"/>
      <c r="H105" s="1383"/>
      <c r="I105" s="1403"/>
      <c r="J105" s="1426">
        <f t="shared" si="6"/>
        <v>0</v>
      </c>
      <c r="K105" s="1401"/>
      <c r="L105" s="1383"/>
      <c r="M105" s="1383"/>
      <c r="N105" s="1402"/>
      <c r="O105" s="1426">
        <f t="shared" si="7"/>
        <v>0</v>
      </c>
      <c r="P105" s="1404"/>
      <c r="Q105" s="1396"/>
      <c r="R105" s="1383"/>
      <c r="S105" s="1383"/>
      <c r="T105" s="1383"/>
      <c r="U105" s="1383"/>
      <c r="V105" s="1403"/>
      <c r="W105" s="1426">
        <f t="shared" si="8"/>
        <v>0</v>
      </c>
      <c r="X105" s="1401"/>
      <c r="Y105" s="1383"/>
      <c r="Z105" s="1383"/>
      <c r="AA105" s="1403"/>
      <c r="AB105" s="1426">
        <f t="shared" si="9"/>
        <v>0</v>
      </c>
      <c r="AC105" s="1404"/>
      <c r="AD105" s="1401"/>
      <c r="AE105" s="1383"/>
      <c r="AF105" s="1383"/>
      <c r="AG105" s="1383"/>
      <c r="AH105" s="1383"/>
      <c r="AI105" s="1383"/>
      <c r="AJ105" s="1383"/>
      <c r="AK105" s="1383"/>
      <c r="AL105" s="1411"/>
      <c r="AM105" s="1426">
        <f t="shared" si="10"/>
        <v>0</v>
      </c>
      <c r="AN105" s="1421"/>
      <c r="AO105" s="1384"/>
      <c r="AP105" s="1384"/>
      <c r="AQ105" s="1415"/>
      <c r="AR105" s="1424" t="s">
        <v>87</v>
      </c>
      <c r="AS105" s="1426">
        <f t="shared" si="11"/>
        <v>0</v>
      </c>
      <c r="AT105" s="1413"/>
    </row>
    <row r="106" spans="2:46" ht="15" customHeight="1">
      <c r="B106" s="959" t="s">
        <v>722</v>
      </c>
      <c r="C106" s="1401"/>
      <c r="D106" s="1383"/>
      <c r="E106" s="1383"/>
      <c r="F106" s="1383"/>
      <c r="G106" s="1383"/>
      <c r="H106" s="1383"/>
      <c r="I106" s="1403"/>
      <c r="J106" s="1426">
        <f t="shared" si="6"/>
        <v>0</v>
      </c>
      <c r="K106" s="1401"/>
      <c r="L106" s="1383"/>
      <c r="M106" s="1383"/>
      <c r="N106" s="1402"/>
      <c r="O106" s="1426">
        <f t="shared" si="7"/>
        <v>0</v>
      </c>
      <c r="P106" s="1404"/>
      <c r="Q106" s="1396"/>
      <c r="R106" s="1383"/>
      <c r="S106" s="1383"/>
      <c r="T106" s="1383"/>
      <c r="U106" s="1383"/>
      <c r="V106" s="1403"/>
      <c r="W106" s="1426">
        <f t="shared" si="8"/>
        <v>0</v>
      </c>
      <c r="X106" s="1401"/>
      <c r="Y106" s="1383"/>
      <c r="Z106" s="1383"/>
      <c r="AA106" s="1403"/>
      <c r="AB106" s="1426">
        <f t="shared" si="9"/>
        <v>0</v>
      </c>
      <c r="AC106" s="1404"/>
      <c r="AD106" s="1401"/>
      <c r="AE106" s="1383"/>
      <c r="AF106" s="1383"/>
      <c r="AG106" s="1383"/>
      <c r="AH106" s="1383"/>
      <c r="AI106" s="1383"/>
      <c r="AJ106" s="1383"/>
      <c r="AK106" s="1383"/>
      <c r="AL106" s="1411"/>
      <c r="AM106" s="1426">
        <f t="shared" si="10"/>
        <v>0</v>
      </c>
      <c r="AN106" s="1421"/>
      <c r="AO106" s="1384"/>
      <c r="AP106" s="1384"/>
      <c r="AQ106" s="1415"/>
      <c r="AR106" s="1424" t="s">
        <v>87</v>
      </c>
      <c r="AS106" s="1426">
        <f t="shared" si="11"/>
        <v>0</v>
      </c>
      <c r="AT106" s="1413"/>
    </row>
    <row r="107" spans="2:46" ht="15" customHeight="1">
      <c r="B107" s="959" t="s">
        <v>723</v>
      </c>
      <c r="C107" s="1401"/>
      <c r="D107" s="1383"/>
      <c r="E107" s="1383"/>
      <c r="F107" s="1383"/>
      <c r="G107" s="1383"/>
      <c r="H107" s="1383"/>
      <c r="I107" s="1403"/>
      <c r="J107" s="1426">
        <f t="shared" si="6"/>
        <v>0</v>
      </c>
      <c r="K107" s="1401"/>
      <c r="L107" s="1383"/>
      <c r="M107" s="1383"/>
      <c r="N107" s="1402"/>
      <c r="O107" s="1426">
        <f t="shared" si="7"/>
        <v>0</v>
      </c>
      <c r="P107" s="1404"/>
      <c r="Q107" s="1396"/>
      <c r="R107" s="1383"/>
      <c r="S107" s="1383"/>
      <c r="T107" s="1383"/>
      <c r="U107" s="1383"/>
      <c r="V107" s="1403"/>
      <c r="W107" s="1426">
        <f t="shared" si="8"/>
        <v>0</v>
      </c>
      <c r="X107" s="1401"/>
      <c r="Y107" s="1383"/>
      <c r="Z107" s="1383"/>
      <c r="AA107" s="1403"/>
      <c r="AB107" s="1426">
        <f t="shared" si="9"/>
        <v>0</v>
      </c>
      <c r="AC107" s="1404"/>
      <c r="AD107" s="1401"/>
      <c r="AE107" s="1383"/>
      <c r="AF107" s="1383"/>
      <c r="AG107" s="1383"/>
      <c r="AH107" s="1383"/>
      <c r="AI107" s="1383"/>
      <c r="AJ107" s="1383"/>
      <c r="AK107" s="1383"/>
      <c r="AL107" s="1411"/>
      <c r="AM107" s="1426">
        <f t="shared" si="10"/>
        <v>0</v>
      </c>
      <c r="AN107" s="1421"/>
      <c r="AO107" s="1384"/>
      <c r="AP107" s="1384"/>
      <c r="AQ107" s="1415"/>
      <c r="AR107" s="1424" t="s">
        <v>87</v>
      </c>
      <c r="AS107" s="1426">
        <f t="shared" si="11"/>
        <v>0</v>
      </c>
      <c r="AT107" s="1413"/>
    </row>
    <row r="108" spans="2:46" ht="15" customHeight="1">
      <c r="B108" s="959" t="s">
        <v>724</v>
      </c>
      <c r="C108" s="1401"/>
      <c r="D108" s="1383"/>
      <c r="E108" s="1383"/>
      <c r="F108" s="1383"/>
      <c r="G108" s="1383"/>
      <c r="H108" s="1383"/>
      <c r="I108" s="1403"/>
      <c r="J108" s="1426">
        <f t="shared" si="6"/>
        <v>0</v>
      </c>
      <c r="K108" s="1401"/>
      <c r="L108" s="1383"/>
      <c r="M108" s="1383"/>
      <c r="N108" s="1402"/>
      <c r="O108" s="1426">
        <f t="shared" si="7"/>
        <v>0</v>
      </c>
      <c r="P108" s="1404"/>
      <c r="Q108" s="1396"/>
      <c r="R108" s="1383"/>
      <c r="S108" s="1383"/>
      <c r="T108" s="1383"/>
      <c r="U108" s="1383"/>
      <c r="V108" s="1403"/>
      <c r="W108" s="1426">
        <f t="shared" si="8"/>
        <v>0</v>
      </c>
      <c r="X108" s="1401"/>
      <c r="Y108" s="1383"/>
      <c r="Z108" s="1383"/>
      <c r="AA108" s="1403"/>
      <c r="AB108" s="1426">
        <f t="shared" si="9"/>
        <v>0</v>
      </c>
      <c r="AC108" s="1404"/>
      <c r="AD108" s="1401"/>
      <c r="AE108" s="1383"/>
      <c r="AF108" s="1383"/>
      <c r="AG108" s="1383"/>
      <c r="AH108" s="1383"/>
      <c r="AI108" s="1383"/>
      <c r="AJ108" s="1383"/>
      <c r="AK108" s="1383"/>
      <c r="AL108" s="1411"/>
      <c r="AM108" s="1426">
        <f t="shared" si="10"/>
        <v>0</v>
      </c>
      <c r="AN108" s="1421"/>
      <c r="AO108" s="1384"/>
      <c r="AP108" s="1384"/>
      <c r="AQ108" s="1415"/>
      <c r="AR108" s="1424" t="s">
        <v>87</v>
      </c>
      <c r="AS108" s="1426">
        <f t="shared" si="11"/>
        <v>0</v>
      </c>
      <c r="AT108" s="1413"/>
    </row>
    <row r="109" spans="2:46" ht="15" customHeight="1">
      <c r="B109" s="959" t="s">
        <v>725</v>
      </c>
      <c r="C109" s="1401"/>
      <c r="D109" s="1383"/>
      <c r="E109" s="1383"/>
      <c r="F109" s="1383"/>
      <c r="G109" s="1383"/>
      <c r="H109" s="1383"/>
      <c r="I109" s="1403"/>
      <c r="J109" s="1426">
        <f t="shared" si="6"/>
        <v>0</v>
      </c>
      <c r="K109" s="1401"/>
      <c r="L109" s="1383"/>
      <c r="M109" s="1383"/>
      <c r="N109" s="1402"/>
      <c r="O109" s="1426">
        <f t="shared" si="7"/>
        <v>0</v>
      </c>
      <c r="P109" s="1404"/>
      <c r="Q109" s="1396"/>
      <c r="R109" s="1383"/>
      <c r="S109" s="1383"/>
      <c r="T109" s="1383"/>
      <c r="U109" s="1383"/>
      <c r="V109" s="1403"/>
      <c r="W109" s="1426">
        <f t="shared" si="8"/>
        <v>0</v>
      </c>
      <c r="X109" s="1401"/>
      <c r="Y109" s="1383"/>
      <c r="Z109" s="1383"/>
      <c r="AA109" s="1403"/>
      <c r="AB109" s="1426">
        <f t="shared" si="9"/>
        <v>0</v>
      </c>
      <c r="AC109" s="1404"/>
      <c r="AD109" s="1401"/>
      <c r="AE109" s="1383"/>
      <c r="AF109" s="1383"/>
      <c r="AG109" s="1383"/>
      <c r="AH109" s="1383"/>
      <c r="AI109" s="1383"/>
      <c r="AJ109" s="1383"/>
      <c r="AK109" s="1383"/>
      <c r="AL109" s="1411"/>
      <c r="AM109" s="1426">
        <f t="shared" si="10"/>
        <v>0</v>
      </c>
      <c r="AN109" s="1421"/>
      <c r="AO109" s="1384"/>
      <c r="AP109" s="1384"/>
      <c r="AQ109" s="1415"/>
      <c r="AR109" s="1424" t="s">
        <v>87</v>
      </c>
      <c r="AS109" s="1426">
        <f t="shared" si="11"/>
        <v>0</v>
      </c>
      <c r="AT109" s="1413"/>
    </row>
    <row r="110" spans="2:46" ht="15" customHeight="1">
      <c r="B110" s="959" t="s">
        <v>726</v>
      </c>
      <c r="C110" s="1401"/>
      <c r="D110" s="1383"/>
      <c r="E110" s="1383"/>
      <c r="F110" s="1383"/>
      <c r="G110" s="1383"/>
      <c r="H110" s="1383"/>
      <c r="I110" s="1403"/>
      <c r="J110" s="1426">
        <f t="shared" si="6"/>
        <v>0</v>
      </c>
      <c r="K110" s="1401"/>
      <c r="L110" s="1383"/>
      <c r="M110" s="1383"/>
      <c r="N110" s="1402"/>
      <c r="O110" s="1426">
        <f t="shared" si="7"/>
        <v>0</v>
      </c>
      <c r="P110" s="1404"/>
      <c r="Q110" s="1396"/>
      <c r="R110" s="1383"/>
      <c r="S110" s="1383"/>
      <c r="T110" s="1383"/>
      <c r="U110" s="1383"/>
      <c r="V110" s="1403"/>
      <c r="W110" s="1426">
        <f t="shared" si="8"/>
        <v>0</v>
      </c>
      <c r="X110" s="1401"/>
      <c r="Y110" s="1383"/>
      <c r="Z110" s="1383"/>
      <c r="AA110" s="1403"/>
      <c r="AB110" s="1426">
        <f t="shared" si="9"/>
        <v>0</v>
      </c>
      <c r="AC110" s="1404"/>
      <c r="AD110" s="1401"/>
      <c r="AE110" s="1383"/>
      <c r="AF110" s="1383"/>
      <c r="AG110" s="1383"/>
      <c r="AH110" s="1383"/>
      <c r="AI110" s="1383"/>
      <c r="AJ110" s="1383"/>
      <c r="AK110" s="1383"/>
      <c r="AL110" s="1411"/>
      <c r="AM110" s="1426">
        <f t="shared" si="10"/>
        <v>0</v>
      </c>
      <c r="AN110" s="1421"/>
      <c r="AO110" s="1384"/>
      <c r="AP110" s="1384"/>
      <c r="AQ110" s="1415"/>
      <c r="AR110" s="1424" t="s">
        <v>87</v>
      </c>
      <c r="AS110" s="1426">
        <f t="shared" si="11"/>
        <v>0</v>
      </c>
      <c r="AT110" s="1413"/>
    </row>
    <row r="111" spans="2:46" ht="15" customHeight="1">
      <c r="B111" s="959" t="s">
        <v>727</v>
      </c>
      <c r="C111" s="1401"/>
      <c r="D111" s="1383"/>
      <c r="E111" s="1383"/>
      <c r="F111" s="1383"/>
      <c r="G111" s="1383"/>
      <c r="H111" s="1383"/>
      <c r="I111" s="1403"/>
      <c r="J111" s="1426">
        <f t="shared" si="6"/>
        <v>0</v>
      </c>
      <c r="K111" s="1401"/>
      <c r="L111" s="1383"/>
      <c r="M111" s="1383"/>
      <c r="N111" s="1402"/>
      <c r="O111" s="1426">
        <f t="shared" si="7"/>
        <v>0</v>
      </c>
      <c r="P111" s="1404"/>
      <c r="Q111" s="1396"/>
      <c r="R111" s="1383"/>
      <c r="S111" s="1383"/>
      <c r="T111" s="1383"/>
      <c r="U111" s="1383"/>
      <c r="V111" s="1403"/>
      <c r="W111" s="1426">
        <f t="shared" si="8"/>
        <v>0</v>
      </c>
      <c r="X111" s="1401"/>
      <c r="Y111" s="1383"/>
      <c r="Z111" s="1383"/>
      <c r="AA111" s="1403"/>
      <c r="AB111" s="1426">
        <f t="shared" si="9"/>
        <v>0</v>
      </c>
      <c r="AC111" s="1404"/>
      <c r="AD111" s="1401"/>
      <c r="AE111" s="1383"/>
      <c r="AF111" s="1383"/>
      <c r="AG111" s="1383"/>
      <c r="AH111" s="1383"/>
      <c r="AI111" s="1383"/>
      <c r="AJ111" s="1383"/>
      <c r="AK111" s="1383"/>
      <c r="AL111" s="1411"/>
      <c r="AM111" s="1426">
        <f t="shared" si="10"/>
        <v>0</v>
      </c>
      <c r="AN111" s="1421"/>
      <c r="AO111" s="1384"/>
      <c r="AP111" s="1384"/>
      <c r="AQ111" s="1415"/>
      <c r="AR111" s="1424" t="s">
        <v>87</v>
      </c>
      <c r="AS111" s="1426">
        <f t="shared" si="11"/>
        <v>0</v>
      </c>
      <c r="AT111" s="1413"/>
    </row>
    <row r="112" spans="2:46" ht="15" customHeight="1">
      <c r="B112" s="959" t="s">
        <v>728</v>
      </c>
      <c r="C112" s="1401"/>
      <c r="D112" s="1383"/>
      <c r="E112" s="1383"/>
      <c r="F112" s="1383"/>
      <c r="G112" s="1383"/>
      <c r="H112" s="1383"/>
      <c r="I112" s="1403"/>
      <c r="J112" s="1426">
        <f t="shared" si="6"/>
        <v>0</v>
      </c>
      <c r="K112" s="1401"/>
      <c r="L112" s="1383"/>
      <c r="M112" s="1383"/>
      <c r="N112" s="1402"/>
      <c r="O112" s="1426">
        <f t="shared" si="7"/>
        <v>0</v>
      </c>
      <c r="P112" s="1404"/>
      <c r="Q112" s="1396"/>
      <c r="R112" s="1383"/>
      <c r="S112" s="1383"/>
      <c r="T112" s="1383"/>
      <c r="U112" s="1383"/>
      <c r="V112" s="1403"/>
      <c r="W112" s="1426">
        <f t="shared" si="8"/>
        <v>0</v>
      </c>
      <c r="X112" s="1401"/>
      <c r="Y112" s="1383"/>
      <c r="Z112" s="1383"/>
      <c r="AA112" s="1403"/>
      <c r="AB112" s="1426">
        <f t="shared" si="9"/>
        <v>0</v>
      </c>
      <c r="AC112" s="1404"/>
      <c r="AD112" s="1401"/>
      <c r="AE112" s="1383"/>
      <c r="AF112" s="1383"/>
      <c r="AG112" s="1383"/>
      <c r="AH112" s="1383"/>
      <c r="AI112" s="1383"/>
      <c r="AJ112" s="1383"/>
      <c r="AK112" s="1383"/>
      <c r="AL112" s="1411"/>
      <c r="AM112" s="1426">
        <f t="shared" si="10"/>
        <v>0</v>
      </c>
      <c r="AN112" s="1421"/>
      <c r="AO112" s="1384"/>
      <c r="AP112" s="1384"/>
      <c r="AQ112" s="1415"/>
      <c r="AR112" s="1424" t="s">
        <v>87</v>
      </c>
      <c r="AS112" s="1426">
        <f t="shared" si="11"/>
        <v>0</v>
      </c>
      <c r="AT112" s="1413"/>
    </row>
    <row r="113" spans="2:46" ht="15" customHeight="1">
      <c r="B113" s="959" t="s">
        <v>729</v>
      </c>
      <c r="C113" s="1401"/>
      <c r="D113" s="1383"/>
      <c r="E113" s="1383"/>
      <c r="F113" s="1383"/>
      <c r="G113" s="1383"/>
      <c r="H113" s="1383"/>
      <c r="I113" s="1403"/>
      <c r="J113" s="1426">
        <f t="shared" si="6"/>
        <v>0</v>
      </c>
      <c r="K113" s="1401"/>
      <c r="L113" s="1383"/>
      <c r="M113" s="1383"/>
      <c r="N113" s="1402"/>
      <c r="O113" s="1426">
        <f t="shared" si="7"/>
        <v>0</v>
      </c>
      <c r="P113" s="1404"/>
      <c r="Q113" s="1396"/>
      <c r="R113" s="1383"/>
      <c r="S113" s="1383"/>
      <c r="T113" s="1383"/>
      <c r="U113" s="1383"/>
      <c r="V113" s="1403"/>
      <c r="W113" s="1426">
        <f t="shared" si="8"/>
        <v>0</v>
      </c>
      <c r="X113" s="1401"/>
      <c r="Y113" s="1383"/>
      <c r="Z113" s="1383"/>
      <c r="AA113" s="1403"/>
      <c r="AB113" s="1426">
        <f t="shared" si="9"/>
        <v>0</v>
      </c>
      <c r="AC113" s="1404"/>
      <c r="AD113" s="1401"/>
      <c r="AE113" s="1383"/>
      <c r="AF113" s="1383"/>
      <c r="AG113" s="1383"/>
      <c r="AH113" s="1383"/>
      <c r="AI113" s="1383"/>
      <c r="AJ113" s="1383"/>
      <c r="AK113" s="1383"/>
      <c r="AL113" s="1411"/>
      <c r="AM113" s="1426">
        <f t="shared" si="10"/>
        <v>0</v>
      </c>
      <c r="AN113" s="1421"/>
      <c r="AO113" s="1384"/>
      <c r="AP113" s="1384"/>
      <c r="AQ113" s="1415"/>
      <c r="AR113" s="1424" t="s">
        <v>87</v>
      </c>
      <c r="AS113" s="1426">
        <f t="shared" si="11"/>
        <v>0</v>
      </c>
      <c r="AT113" s="1413"/>
    </row>
    <row r="114" spans="2:46" ht="15" customHeight="1">
      <c r="B114" s="959" t="s">
        <v>730</v>
      </c>
      <c r="C114" s="1401"/>
      <c r="D114" s="1383"/>
      <c r="E114" s="1383"/>
      <c r="F114" s="1383"/>
      <c r="G114" s="1383"/>
      <c r="H114" s="1383"/>
      <c r="I114" s="1403"/>
      <c r="J114" s="1426">
        <f t="shared" si="6"/>
        <v>0</v>
      </c>
      <c r="K114" s="1401"/>
      <c r="L114" s="1383"/>
      <c r="M114" s="1383"/>
      <c r="N114" s="1402"/>
      <c r="O114" s="1426">
        <f t="shared" si="7"/>
        <v>0</v>
      </c>
      <c r="P114" s="1404"/>
      <c r="Q114" s="1396"/>
      <c r="R114" s="1383"/>
      <c r="S114" s="1383"/>
      <c r="T114" s="1383"/>
      <c r="U114" s="1383"/>
      <c r="V114" s="1403"/>
      <c r="W114" s="1426">
        <f t="shared" si="8"/>
        <v>0</v>
      </c>
      <c r="X114" s="1401"/>
      <c r="Y114" s="1383"/>
      <c r="Z114" s="1383"/>
      <c r="AA114" s="1403"/>
      <c r="AB114" s="1426">
        <f t="shared" si="9"/>
        <v>0</v>
      </c>
      <c r="AC114" s="1404"/>
      <c r="AD114" s="1401"/>
      <c r="AE114" s="1383"/>
      <c r="AF114" s="1383"/>
      <c r="AG114" s="1383"/>
      <c r="AH114" s="1383"/>
      <c r="AI114" s="1383"/>
      <c r="AJ114" s="1383"/>
      <c r="AK114" s="1383"/>
      <c r="AL114" s="1411"/>
      <c r="AM114" s="1426">
        <f t="shared" si="10"/>
        <v>0</v>
      </c>
      <c r="AN114" s="1421"/>
      <c r="AO114" s="1384"/>
      <c r="AP114" s="1384"/>
      <c r="AQ114" s="1415"/>
      <c r="AR114" s="1424" t="s">
        <v>87</v>
      </c>
      <c r="AS114" s="1426">
        <f t="shared" si="11"/>
        <v>0</v>
      </c>
      <c r="AT114" s="1413"/>
    </row>
    <row r="115" spans="2:46" ht="15" customHeight="1">
      <c r="B115" s="959" t="s">
        <v>731</v>
      </c>
      <c r="C115" s="1401"/>
      <c r="D115" s="1383"/>
      <c r="E115" s="1383"/>
      <c r="F115" s="1383"/>
      <c r="G115" s="1383"/>
      <c r="H115" s="1383"/>
      <c r="I115" s="1403"/>
      <c r="J115" s="1426">
        <f t="shared" si="6"/>
        <v>0</v>
      </c>
      <c r="K115" s="1401"/>
      <c r="L115" s="1383"/>
      <c r="M115" s="1383"/>
      <c r="N115" s="1402"/>
      <c r="O115" s="1426">
        <f t="shared" si="7"/>
        <v>0</v>
      </c>
      <c r="P115" s="1404"/>
      <c r="Q115" s="1396"/>
      <c r="R115" s="1383"/>
      <c r="S115" s="1383"/>
      <c r="T115" s="1383"/>
      <c r="U115" s="1383"/>
      <c r="V115" s="1403"/>
      <c r="W115" s="1426">
        <f t="shared" si="8"/>
        <v>0</v>
      </c>
      <c r="X115" s="1401"/>
      <c r="Y115" s="1383"/>
      <c r="Z115" s="1383"/>
      <c r="AA115" s="1403"/>
      <c r="AB115" s="1426">
        <f t="shared" si="9"/>
        <v>0</v>
      </c>
      <c r="AC115" s="1404"/>
      <c r="AD115" s="1401"/>
      <c r="AE115" s="1383"/>
      <c r="AF115" s="1383"/>
      <c r="AG115" s="1383"/>
      <c r="AH115" s="1383"/>
      <c r="AI115" s="1383"/>
      <c r="AJ115" s="1383"/>
      <c r="AK115" s="1383"/>
      <c r="AL115" s="1411"/>
      <c r="AM115" s="1426">
        <f t="shared" si="10"/>
        <v>0</v>
      </c>
      <c r="AN115" s="1421"/>
      <c r="AO115" s="1384"/>
      <c r="AP115" s="1384"/>
      <c r="AQ115" s="1415"/>
      <c r="AR115" s="1424" t="s">
        <v>87</v>
      </c>
      <c r="AS115" s="1426">
        <f t="shared" si="11"/>
        <v>0</v>
      </c>
      <c r="AT115" s="1413"/>
    </row>
    <row r="116" spans="2:46" ht="15" customHeight="1">
      <c r="B116" s="959" t="s">
        <v>732</v>
      </c>
      <c r="C116" s="1401"/>
      <c r="D116" s="1383"/>
      <c r="E116" s="1383"/>
      <c r="F116" s="1383"/>
      <c r="G116" s="1383"/>
      <c r="H116" s="1383"/>
      <c r="I116" s="1403"/>
      <c r="J116" s="1426">
        <f t="shared" si="6"/>
        <v>0</v>
      </c>
      <c r="K116" s="1401"/>
      <c r="L116" s="1383"/>
      <c r="M116" s="1383"/>
      <c r="N116" s="1402"/>
      <c r="O116" s="1426">
        <f t="shared" si="7"/>
        <v>0</v>
      </c>
      <c r="P116" s="1404"/>
      <c r="Q116" s="1396"/>
      <c r="R116" s="1383"/>
      <c r="S116" s="1383"/>
      <c r="T116" s="1383"/>
      <c r="U116" s="1383"/>
      <c r="V116" s="1403"/>
      <c r="W116" s="1426">
        <f t="shared" si="8"/>
        <v>0</v>
      </c>
      <c r="X116" s="1401"/>
      <c r="Y116" s="1383"/>
      <c r="Z116" s="1383"/>
      <c r="AA116" s="1403"/>
      <c r="AB116" s="1426">
        <f t="shared" si="9"/>
        <v>0</v>
      </c>
      <c r="AC116" s="1404"/>
      <c r="AD116" s="1401"/>
      <c r="AE116" s="1383"/>
      <c r="AF116" s="1383"/>
      <c r="AG116" s="1383"/>
      <c r="AH116" s="1383"/>
      <c r="AI116" s="1383"/>
      <c r="AJ116" s="1383"/>
      <c r="AK116" s="1383"/>
      <c r="AL116" s="1411"/>
      <c r="AM116" s="1426">
        <f t="shared" si="10"/>
        <v>0</v>
      </c>
      <c r="AN116" s="1421"/>
      <c r="AO116" s="1384"/>
      <c r="AP116" s="1384"/>
      <c r="AQ116" s="1415"/>
      <c r="AR116" s="1424" t="s">
        <v>87</v>
      </c>
      <c r="AS116" s="1426">
        <f t="shared" si="11"/>
        <v>0</v>
      </c>
      <c r="AT116" s="1413"/>
    </row>
    <row r="117" spans="2:46" ht="15" customHeight="1">
      <c r="B117" s="959" t="s">
        <v>733</v>
      </c>
      <c r="C117" s="1401"/>
      <c r="D117" s="1383"/>
      <c r="E117" s="1383"/>
      <c r="F117" s="1383"/>
      <c r="G117" s="1383"/>
      <c r="H117" s="1383"/>
      <c r="I117" s="1403"/>
      <c r="J117" s="1426">
        <f t="shared" si="6"/>
        <v>0</v>
      </c>
      <c r="K117" s="1401"/>
      <c r="L117" s="1383"/>
      <c r="M117" s="1383"/>
      <c r="N117" s="1402"/>
      <c r="O117" s="1426">
        <f t="shared" si="7"/>
        <v>0</v>
      </c>
      <c r="P117" s="1404"/>
      <c r="Q117" s="1396"/>
      <c r="R117" s="1383"/>
      <c r="S117" s="1383"/>
      <c r="T117" s="1383"/>
      <c r="U117" s="1383"/>
      <c r="V117" s="1403"/>
      <c r="W117" s="1426">
        <f t="shared" si="8"/>
        <v>0</v>
      </c>
      <c r="X117" s="1401"/>
      <c r="Y117" s="1383"/>
      <c r="Z117" s="1383"/>
      <c r="AA117" s="1403"/>
      <c r="AB117" s="1426">
        <f t="shared" si="9"/>
        <v>0</v>
      </c>
      <c r="AC117" s="1404"/>
      <c r="AD117" s="1401"/>
      <c r="AE117" s="1383"/>
      <c r="AF117" s="1383"/>
      <c r="AG117" s="1383"/>
      <c r="AH117" s="1383"/>
      <c r="AI117" s="1383"/>
      <c r="AJ117" s="1383"/>
      <c r="AK117" s="1383"/>
      <c r="AL117" s="1411"/>
      <c r="AM117" s="1426">
        <f t="shared" si="10"/>
        <v>0</v>
      </c>
      <c r="AN117" s="1421"/>
      <c r="AO117" s="1384"/>
      <c r="AP117" s="1384"/>
      <c r="AQ117" s="1415"/>
      <c r="AR117" s="1424" t="s">
        <v>87</v>
      </c>
      <c r="AS117" s="1426">
        <f t="shared" si="11"/>
        <v>0</v>
      </c>
      <c r="AT117" s="1413"/>
    </row>
    <row r="118" spans="2:46" ht="15" customHeight="1">
      <c r="B118" s="959" t="s">
        <v>734</v>
      </c>
      <c r="C118" s="1401"/>
      <c r="D118" s="1383"/>
      <c r="E118" s="1383"/>
      <c r="F118" s="1383"/>
      <c r="G118" s="1383"/>
      <c r="H118" s="1383"/>
      <c r="I118" s="1403"/>
      <c r="J118" s="1426">
        <f t="shared" si="6"/>
        <v>0</v>
      </c>
      <c r="K118" s="1401"/>
      <c r="L118" s="1383"/>
      <c r="M118" s="1383"/>
      <c r="N118" s="1402"/>
      <c r="O118" s="1426">
        <f t="shared" si="7"/>
        <v>0</v>
      </c>
      <c r="P118" s="1404"/>
      <c r="Q118" s="1396"/>
      <c r="R118" s="1383"/>
      <c r="S118" s="1383"/>
      <c r="T118" s="1383"/>
      <c r="U118" s="1383"/>
      <c r="V118" s="1403"/>
      <c r="W118" s="1426">
        <f t="shared" si="8"/>
        <v>0</v>
      </c>
      <c r="X118" s="1401"/>
      <c r="Y118" s="1383"/>
      <c r="Z118" s="1383"/>
      <c r="AA118" s="1403"/>
      <c r="AB118" s="1426">
        <f t="shared" si="9"/>
        <v>0</v>
      </c>
      <c r="AC118" s="1404"/>
      <c r="AD118" s="1401"/>
      <c r="AE118" s="1383"/>
      <c r="AF118" s="1383"/>
      <c r="AG118" s="1383"/>
      <c r="AH118" s="1383"/>
      <c r="AI118" s="1383"/>
      <c r="AJ118" s="1383"/>
      <c r="AK118" s="1383"/>
      <c r="AL118" s="1411"/>
      <c r="AM118" s="1426">
        <f t="shared" si="10"/>
        <v>0</v>
      </c>
      <c r="AN118" s="1421"/>
      <c r="AO118" s="1384"/>
      <c r="AP118" s="1384"/>
      <c r="AQ118" s="1415"/>
      <c r="AR118" s="1424" t="s">
        <v>87</v>
      </c>
      <c r="AS118" s="1426">
        <f t="shared" si="11"/>
        <v>0</v>
      </c>
      <c r="AT118" s="1413"/>
    </row>
    <row r="119" spans="2:46" ht="15" customHeight="1">
      <c r="B119" s="959" t="s">
        <v>735</v>
      </c>
      <c r="C119" s="1401"/>
      <c r="D119" s="1383"/>
      <c r="E119" s="1383"/>
      <c r="F119" s="1383"/>
      <c r="G119" s="1383"/>
      <c r="H119" s="1383"/>
      <c r="I119" s="1403"/>
      <c r="J119" s="1426">
        <f t="shared" si="6"/>
        <v>0</v>
      </c>
      <c r="K119" s="1401"/>
      <c r="L119" s="1383"/>
      <c r="M119" s="1383"/>
      <c r="N119" s="1402"/>
      <c r="O119" s="1426">
        <f t="shared" si="7"/>
        <v>0</v>
      </c>
      <c r="P119" s="1404"/>
      <c r="Q119" s="1396"/>
      <c r="R119" s="1383"/>
      <c r="S119" s="1383"/>
      <c r="T119" s="1383"/>
      <c r="U119" s="1383"/>
      <c r="V119" s="1403"/>
      <c r="W119" s="1426">
        <f t="shared" si="8"/>
        <v>0</v>
      </c>
      <c r="X119" s="1401"/>
      <c r="Y119" s="1383"/>
      <c r="Z119" s="1383"/>
      <c r="AA119" s="1403"/>
      <c r="AB119" s="1426">
        <f t="shared" si="9"/>
        <v>0</v>
      </c>
      <c r="AC119" s="1404"/>
      <c r="AD119" s="1401"/>
      <c r="AE119" s="1383"/>
      <c r="AF119" s="1383"/>
      <c r="AG119" s="1383"/>
      <c r="AH119" s="1383"/>
      <c r="AI119" s="1383"/>
      <c r="AJ119" s="1383"/>
      <c r="AK119" s="1383"/>
      <c r="AL119" s="1411"/>
      <c r="AM119" s="1426">
        <f t="shared" si="10"/>
        <v>0</v>
      </c>
      <c r="AN119" s="1421"/>
      <c r="AO119" s="1384"/>
      <c r="AP119" s="1384"/>
      <c r="AQ119" s="1415"/>
      <c r="AR119" s="1424" t="s">
        <v>87</v>
      </c>
      <c r="AS119" s="1426">
        <f t="shared" si="11"/>
        <v>0</v>
      </c>
      <c r="AT119" s="1413"/>
    </row>
    <row r="120" spans="2:46" ht="15" customHeight="1">
      <c r="B120" s="959" t="s">
        <v>736</v>
      </c>
      <c r="C120" s="1401"/>
      <c r="D120" s="1383"/>
      <c r="E120" s="1383"/>
      <c r="F120" s="1383"/>
      <c r="G120" s="1383"/>
      <c r="H120" s="1383"/>
      <c r="I120" s="1403"/>
      <c r="J120" s="1426">
        <f t="shared" si="6"/>
        <v>0</v>
      </c>
      <c r="K120" s="1401"/>
      <c r="L120" s="1383"/>
      <c r="M120" s="1383"/>
      <c r="N120" s="1402"/>
      <c r="O120" s="1426">
        <f t="shared" si="7"/>
        <v>0</v>
      </c>
      <c r="P120" s="1404"/>
      <c r="Q120" s="1396"/>
      <c r="R120" s="1383"/>
      <c r="S120" s="1383"/>
      <c r="T120" s="1383"/>
      <c r="U120" s="1383"/>
      <c r="V120" s="1403"/>
      <c r="W120" s="1426">
        <f t="shared" si="8"/>
        <v>0</v>
      </c>
      <c r="X120" s="1401"/>
      <c r="Y120" s="1383"/>
      <c r="Z120" s="1383"/>
      <c r="AA120" s="1403"/>
      <c r="AB120" s="1426">
        <f t="shared" si="9"/>
        <v>0</v>
      </c>
      <c r="AC120" s="1404"/>
      <c r="AD120" s="1401"/>
      <c r="AE120" s="1383"/>
      <c r="AF120" s="1383"/>
      <c r="AG120" s="1383"/>
      <c r="AH120" s="1383"/>
      <c r="AI120" s="1383"/>
      <c r="AJ120" s="1383"/>
      <c r="AK120" s="1383"/>
      <c r="AL120" s="1411"/>
      <c r="AM120" s="1426">
        <f t="shared" si="10"/>
        <v>0</v>
      </c>
      <c r="AN120" s="1421"/>
      <c r="AO120" s="1384"/>
      <c r="AP120" s="1384"/>
      <c r="AQ120" s="1415"/>
      <c r="AR120" s="1424" t="s">
        <v>87</v>
      </c>
      <c r="AS120" s="1426">
        <f t="shared" si="11"/>
        <v>0</v>
      </c>
      <c r="AT120" s="1413"/>
    </row>
    <row r="121" spans="2:46" ht="15" customHeight="1">
      <c r="B121" s="959" t="s">
        <v>737</v>
      </c>
      <c r="C121" s="1401"/>
      <c r="D121" s="1383"/>
      <c r="E121" s="1383"/>
      <c r="F121" s="1383"/>
      <c r="G121" s="1383"/>
      <c r="H121" s="1383"/>
      <c r="I121" s="1403"/>
      <c r="J121" s="1426">
        <f t="shared" si="6"/>
        <v>0</v>
      </c>
      <c r="K121" s="1401"/>
      <c r="L121" s="1383"/>
      <c r="M121" s="1383"/>
      <c r="N121" s="1402"/>
      <c r="O121" s="1426">
        <f t="shared" si="7"/>
        <v>0</v>
      </c>
      <c r="P121" s="1404"/>
      <c r="Q121" s="1396"/>
      <c r="R121" s="1383"/>
      <c r="S121" s="1383"/>
      <c r="T121" s="1383"/>
      <c r="U121" s="1383"/>
      <c r="V121" s="1403"/>
      <c r="W121" s="1426">
        <f t="shared" si="8"/>
        <v>0</v>
      </c>
      <c r="X121" s="1401"/>
      <c r="Y121" s="1383"/>
      <c r="Z121" s="1383"/>
      <c r="AA121" s="1403"/>
      <c r="AB121" s="1426">
        <f t="shared" si="9"/>
        <v>0</v>
      </c>
      <c r="AC121" s="1404"/>
      <c r="AD121" s="1401"/>
      <c r="AE121" s="1383"/>
      <c r="AF121" s="1383"/>
      <c r="AG121" s="1383"/>
      <c r="AH121" s="1383"/>
      <c r="AI121" s="1383"/>
      <c r="AJ121" s="1383"/>
      <c r="AK121" s="1383"/>
      <c r="AL121" s="1411"/>
      <c r="AM121" s="1426">
        <f t="shared" si="10"/>
        <v>0</v>
      </c>
      <c r="AN121" s="1421"/>
      <c r="AO121" s="1384"/>
      <c r="AP121" s="1384"/>
      <c r="AQ121" s="1415"/>
      <c r="AR121" s="1424" t="s">
        <v>87</v>
      </c>
      <c r="AS121" s="1426">
        <f t="shared" si="11"/>
        <v>0</v>
      </c>
      <c r="AT121" s="1413"/>
    </row>
    <row r="122" spans="2:46" ht="15" customHeight="1">
      <c r="B122" s="959" t="s">
        <v>738</v>
      </c>
      <c r="C122" s="1401"/>
      <c r="D122" s="1383"/>
      <c r="E122" s="1383"/>
      <c r="F122" s="1383"/>
      <c r="G122" s="1383"/>
      <c r="H122" s="1383"/>
      <c r="I122" s="1403"/>
      <c r="J122" s="1426">
        <f t="shared" si="6"/>
        <v>0</v>
      </c>
      <c r="K122" s="1401"/>
      <c r="L122" s="1383"/>
      <c r="M122" s="1383"/>
      <c r="N122" s="1402"/>
      <c r="O122" s="1426">
        <f t="shared" si="7"/>
        <v>0</v>
      </c>
      <c r="P122" s="1404"/>
      <c r="Q122" s="1396"/>
      <c r="R122" s="1383"/>
      <c r="S122" s="1383"/>
      <c r="T122" s="1383"/>
      <c r="U122" s="1383"/>
      <c r="V122" s="1403"/>
      <c r="W122" s="1426">
        <f t="shared" si="8"/>
        <v>0</v>
      </c>
      <c r="X122" s="1401"/>
      <c r="Y122" s="1383"/>
      <c r="Z122" s="1383"/>
      <c r="AA122" s="1403"/>
      <c r="AB122" s="1426">
        <f t="shared" si="9"/>
        <v>0</v>
      </c>
      <c r="AC122" s="1404"/>
      <c r="AD122" s="1401"/>
      <c r="AE122" s="1383"/>
      <c r="AF122" s="1383"/>
      <c r="AG122" s="1383"/>
      <c r="AH122" s="1383"/>
      <c r="AI122" s="1383"/>
      <c r="AJ122" s="1383"/>
      <c r="AK122" s="1383"/>
      <c r="AL122" s="1411"/>
      <c r="AM122" s="1426">
        <f t="shared" si="10"/>
        <v>0</v>
      </c>
      <c r="AN122" s="1421"/>
      <c r="AO122" s="1384"/>
      <c r="AP122" s="1384"/>
      <c r="AQ122" s="1415"/>
      <c r="AR122" s="1424" t="s">
        <v>87</v>
      </c>
      <c r="AS122" s="1426">
        <f t="shared" si="11"/>
        <v>0</v>
      </c>
      <c r="AT122" s="1413"/>
    </row>
    <row r="123" spans="2:46" ht="15" customHeight="1">
      <c r="B123" s="959" t="s">
        <v>739</v>
      </c>
      <c r="C123" s="1401"/>
      <c r="D123" s="1383"/>
      <c r="E123" s="1383"/>
      <c r="F123" s="1383"/>
      <c r="G123" s="1383"/>
      <c r="H123" s="1383"/>
      <c r="I123" s="1403"/>
      <c r="J123" s="1426">
        <f t="shared" si="6"/>
        <v>0</v>
      </c>
      <c r="K123" s="1401"/>
      <c r="L123" s="1383"/>
      <c r="M123" s="1383"/>
      <c r="N123" s="1402"/>
      <c r="O123" s="1426">
        <f t="shared" si="7"/>
        <v>0</v>
      </c>
      <c r="P123" s="1404"/>
      <c r="Q123" s="1396"/>
      <c r="R123" s="1383"/>
      <c r="S123" s="1383"/>
      <c r="T123" s="1383"/>
      <c r="U123" s="1383"/>
      <c r="V123" s="1403"/>
      <c r="W123" s="1426">
        <f t="shared" si="8"/>
        <v>0</v>
      </c>
      <c r="X123" s="1401"/>
      <c r="Y123" s="1383"/>
      <c r="Z123" s="1383"/>
      <c r="AA123" s="1403"/>
      <c r="AB123" s="1426">
        <f t="shared" si="9"/>
        <v>0</v>
      </c>
      <c r="AC123" s="1404"/>
      <c r="AD123" s="1401"/>
      <c r="AE123" s="1383"/>
      <c r="AF123" s="1383"/>
      <c r="AG123" s="1383"/>
      <c r="AH123" s="1383"/>
      <c r="AI123" s="1383"/>
      <c r="AJ123" s="1383"/>
      <c r="AK123" s="1383"/>
      <c r="AL123" s="1411"/>
      <c r="AM123" s="1426">
        <f t="shared" si="10"/>
        <v>0</v>
      </c>
      <c r="AN123" s="1421"/>
      <c r="AO123" s="1384"/>
      <c r="AP123" s="1384"/>
      <c r="AQ123" s="1415"/>
      <c r="AR123" s="1424" t="s">
        <v>87</v>
      </c>
      <c r="AS123" s="1426">
        <f t="shared" si="11"/>
        <v>0</v>
      </c>
      <c r="AT123" s="1413"/>
    </row>
    <row r="124" spans="2:46" ht="15" customHeight="1">
      <c r="B124" s="959" t="s">
        <v>740</v>
      </c>
      <c r="C124" s="1401"/>
      <c r="D124" s="1383"/>
      <c r="E124" s="1383"/>
      <c r="F124" s="1383"/>
      <c r="G124" s="1383"/>
      <c r="H124" s="1383"/>
      <c r="I124" s="1403"/>
      <c r="J124" s="1426">
        <f t="shared" si="6"/>
        <v>0</v>
      </c>
      <c r="K124" s="1401"/>
      <c r="L124" s="1383"/>
      <c r="M124" s="1383"/>
      <c r="N124" s="1402"/>
      <c r="O124" s="1426">
        <f t="shared" si="7"/>
        <v>0</v>
      </c>
      <c r="P124" s="1404"/>
      <c r="Q124" s="1396"/>
      <c r="R124" s="1383"/>
      <c r="S124" s="1383"/>
      <c r="T124" s="1383"/>
      <c r="U124" s="1383"/>
      <c r="V124" s="1403"/>
      <c r="W124" s="1426">
        <f t="shared" si="8"/>
        <v>0</v>
      </c>
      <c r="X124" s="1401"/>
      <c r="Y124" s="1383"/>
      <c r="Z124" s="1383"/>
      <c r="AA124" s="1403"/>
      <c r="AB124" s="1426">
        <f t="shared" si="9"/>
        <v>0</v>
      </c>
      <c r="AC124" s="1404"/>
      <c r="AD124" s="1401"/>
      <c r="AE124" s="1383"/>
      <c r="AF124" s="1383"/>
      <c r="AG124" s="1383"/>
      <c r="AH124" s="1383"/>
      <c r="AI124" s="1383"/>
      <c r="AJ124" s="1383"/>
      <c r="AK124" s="1383"/>
      <c r="AL124" s="1411"/>
      <c r="AM124" s="1426">
        <f t="shared" si="10"/>
        <v>0</v>
      </c>
      <c r="AN124" s="1421"/>
      <c r="AO124" s="1384"/>
      <c r="AP124" s="1384"/>
      <c r="AQ124" s="1415"/>
      <c r="AR124" s="1424" t="s">
        <v>87</v>
      </c>
      <c r="AS124" s="1426">
        <f t="shared" si="11"/>
        <v>0</v>
      </c>
      <c r="AT124" s="1413"/>
    </row>
    <row r="125" spans="2:46" ht="15" customHeight="1">
      <c r="B125" s="959" t="s">
        <v>741</v>
      </c>
      <c r="C125" s="1401"/>
      <c r="D125" s="1383"/>
      <c r="E125" s="1383"/>
      <c r="F125" s="1383"/>
      <c r="G125" s="1383"/>
      <c r="H125" s="1383"/>
      <c r="I125" s="1403"/>
      <c r="J125" s="1426">
        <f t="shared" si="6"/>
        <v>0</v>
      </c>
      <c r="K125" s="1401"/>
      <c r="L125" s="1383"/>
      <c r="M125" s="1383"/>
      <c r="N125" s="1402"/>
      <c r="O125" s="1426">
        <f t="shared" si="7"/>
        <v>0</v>
      </c>
      <c r="P125" s="1404"/>
      <c r="Q125" s="1396"/>
      <c r="R125" s="1383"/>
      <c r="S125" s="1383"/>
      <c r="T125" s="1383"/>
      <c r="U125" s="1383"/>
      <c r="V125" s="1403"/>
      <c r="W125" s="1426">
        <f t="shared" si="8"/>
        <v>0</v>
      </c>
      <c r="X125" s="1401"/>
      <c r="Y125" s="1383"/>
      <c r="Z125" s="1383"/>
      <c r="AA125" s="1403"/>
      <c r="AB125" s="1426">
        <f t="shared" si="9"/>
        <v>0</v>
      </c>
      <c r="AC125" s="1404"/>
      <c r="AD125" s="1401"/>
      <c r="AE125" s="1383"/>
      <c r="AF125" s="1383"/>
      <c r="AG125" s="1383"/>
      <c r="AH125" s="1383"/>
      <c r="AI125" s="1383"/>
      <c r="AJ125" s="1383"/>
      <c r="AK125" s="1383"/>
      <c r="AL125" s="1411"/>
      <c r="AM125" s="1426">
        <f t="shared" si="10"/>
        <v>0</v>
      </c>
      <c r="AN125" s="1421"/>
      <c r="AO125" s="1384"/>
      <c r="AP125" s="1384"/>
      <c r="AQ125" s="1415"/>
      <c r="AR125" s="1424" t="s">
        <v>87</v>
      </c>
      <c r="AS125" s="1426">
        <f t="shared" si="11"/>
        <v>0</v>
      </c>
      <c r="AT125" s="1413"/>
    </row>
    <row r="126" spans="2:46" ht="15" customHeight="1">
      <c r="B126" s="959" t="s">
        <v>742</v>
      </c>
      <c r="C126" s="1401"/>
      <c r="D126" s="1383"/>
      <c r="E126" s="1383"/>
      <c r="F126" s="1383"/>
      <c r="G126" s="1383"/>
      <c r="H126" s="1383"/>
      <c r="I126" s="1403"/>
      <c r="J126" s="1426">
        <f t="shared" si="6"/>
        <v>0</v>
      </c>
      <c r="K126" s="1401"/>
      <c r="L126" s="1383"/>
      <c r="M126" s="1383"/>
      <c r="N126" s="1402"/>
      <c r="O126" s="1426">
        <f t="shared" si="7"/>
        <v>0</v>
      </c>
      <c r="P126" s="1404"/>
      <c r="Q126" s="1396"/>
      <c r="R126" s="1383"/>
      <c r="S126" s="1383"/>
      <c r="T126" s="1383"/>
      <c r="U126" s="1383"/>
      <c r="V126" s="1403"/>
      <c r="W126" s="1426">
        <f t="shared" si="8"/>
        <v>0</v>
      </c>
      <c r="X126" s="1401"/>
      <c r="Y126" s="1383"/>
      <c r="Z126" s="1383"/>
      <c r="AA126" s="1403"/>
      <c r="AB126" s="1426">
        <f t="shared" si="9"/>
        <v>0</v>
      </c>
      <c r="AC126" s="1404"/>
      <c r="AD126" s="1401"/>
      <c r="AE126" s="1383"/>
      <c r="AF126" s="1383"/>
      <c r="AG126" s="1383"/>
      <c r="AH126" s="1383"/>
      <c r="AI126" s="1383"/>
      <c r="AJ126" s="1383"/>
      <c r="AK126" s="1383"/>
      <c r="AL126" s="1411"/>
      <c r="AM126" s="1426">
        <f t="shared" si="10"/>
        <v>0</v>
      </c>
      <c r="AN126" s="1421"/>
      <c r="AO126" s="1384"/>
      <c r="AP126" s="1384"/>
      <c r="AQ126" s="1415"/>
      <c r="AR126" s="1424" t="s">
        <v>87</v>
      </c>
      <c r="AS126" s="1426">
        <f t="shared" si="11"/>
        <v>0</v>
      </c>
      <c r="AT126" s="1413"/>
    </row>
    <row r="127" spans="2:46" ht="15" customHeight="1">
      <c r="B127" s="959" t="s">
        <v>743</v>
      </c>
      <c r="C127" s="1401"/>
      <c r="D127" s="1383"/>
      <c r="E127" s="1383"/>
      <c r="F127" s="1383"/>
      <c r="G127" s="1383"/>
      <c r="H127" s="1383"/>
      <c r="I127" s="1403"/>
      <c r="J127" s="1426">
        <f t="shared" si="6"/>
        <v>0</v>
      </c>
      <c r="K127" s="1401"/>
      <c r="L127" s="1383"/>
      <c r="M127" s="1383"/>
      <c r="N127" s="1402"/>
      <c r="O127" s="1426">
        <f t="shared" si="7"/>
        <v>0</v>
      </c>
      <c r="P127" s="1404"/>
      <c r="Q127" s="1396"/>
      <c r="R127" s="1383"/>
      <c r="S127" s="1383"/>
      <c r="T127" s="1383"/>
      <c r="U127" s="1383"/>
      <c r="V127" s="1403"/>
      <c r="W127" s="1426">
        <f t="shared" si="8"/>
        <v>0</v>
      </c>
      <c r="X127" s="1401"/>
      <c r="Y127" s="1383"/>
      <c r="Z127" s="1383"/>
      <c r="AA127" s="1403"/>
      <c r="AB127" s="1426">
        <f t="shared" si="9"/>
        <v>0</v>
      </c>
      <c r="AC127" s="1404"/>
      <c r="AD127" s="1401"/>
      <c r="AE127" s="1383"/>
      <c r="AF127" s="1383"/>
      <c r="AG127" s="1383"/>
      <c r="AH127" s="1383"/>
      <c r="AI127" s="1383"/>
      <c r="AJ127" s="1383"/>
      <c r="AK127" s="1383"/>
      <c r="AL127" s="1411"/>
      <c r="AM127" s="1426">
        <f t="shared" si="10"/>
        <v>0</v>
      </c>
      <c r="AN127" s="1421"/>
      <c r="AO127" s="1384"/>
      <c r="AP127" s="1384"/>
      <c r="AQ127" s="1415"/>
      <c r="AR127" s="1424" t="s">
        <v>87</v>
      </c>
      <c r="AS127" s="1426">
        <f t="shared" si="11"/>
        <v>0</v>
      </c>
      <c r="AT127" s="1413"/>
    </row>
    <row r="128" spans="2:46" ht="15" customHeight="1">
      <c r="B128" s="959" t="s">
        <v>744</v>
      </c>
      <c r="C128" s="1401"/>
      <c r="D128" s="1383"/>
      <c r="E128" s="1383"/>
      <c r="F128" s="1383"/>
      <c r="G128" s="1383"/>
      <c r="H128" s="1383"/>
      <c r="I128" s="1403"/>
      <c r="J128" s="1426">
        <f t="shared" si="6"/>
        <v>0</v>
      </c>
      <c r="K128" s="1401"/>
      <c r="L128" s="1383"/>
      <c r="M128" s="1383"/>
      <c r="N128" s="1402"/>
      <c r="O128" s="1426">
        <f t="shared" si="7"/>
        <v>0</v>
      </c>
      <c r="P128" s="1404"/>
      <c r="Q128" s="1396"/>
      <c r="R128" s="1383"/>
      <c r="S128" s="1383"/>
      <c r="T128" s="1383"/>
      <c r="U128" s="1383"/>
      <c r="V128" s="1403"/>
      <c r="W128" s="1426">
        <f t="shared" si="8"/>
        <v>0</v>
      </c>
      <c r="X128" s="1401"/>
      <c r="Y128" s="1383"/>
      <c r="Z128" s="1383"/>
      <c r="AA128" s="1403"/>
      <c r="AB128" s="1426">
        <f t="shared" si="9"/>
        <v>0</v>
      </c>
      <c r="AC128" s="1404"/>
      <c r="AD128" s="1401"/>
      <c r="AE128" s="1383"/>
      <c r="AF128" s="1383"/>
      <c r="AG128" s="1383"/>
      <c r="AH128" s="1383"/>
      <c r="AI128" s="1383"/>
      <c r="AJ128" s="1383"/>
      <c r="AK128" s="1383"/>
      <c r="AL128" s="1411"/>
      <c r="AM128" s="1426">
        <f t="shared" si="10"/>
        <v>0</v>
      </c>
      <c r="AN128" s="1421"/>
      <c r="AO128" s="1384"/>
      <c r="AP128" s="1384"/>
      <c r="AQ128" s="1415"/>
      <c r="AR128" s="1424" t="s">
        <v>87</v>
      </c>
      <c r="AS128" s="1426">
        <f t="shared" si="11"/>
        <v>0</v>
      </c>
      <c r="AT128" s="1413"/>
    </row>
    <row r="129" spans="2:46" ht="15" customHeight="1">
      <c r="B129" s="959" t="s">
        <v>745</v>
      </c>
      <c r="C129" s="1401"/>
      <c r="D129" s="1383"/>
      <c r="E129" s="1383"/>
      <c r="F129" s="1383"/>
      <c r="G129" s="1383"/>
      <c r="H129" s="1383"/>
      <c r="I129" s="1403"/>
      <c r="J129" s="1426">
        <f t="shared" si="6"/>
        <v>0</v>
      </c>
      <c r="K129" s="1401"/>
      <c r="L129" s="1383"/>
      <c r="M129" s="1383"/>
      <c r="N129" s="1402"/>
      <c r="O129" s="1426">
        <f t="shared" si="7"/>
        <v>0</v>
      </c>
      <c r="P129" s="1404"/>
      <c r="Q129" s="1396"/>
      <c r="R129" s="1383"/>
      <c r="S129" s="1383"/>
      <c r="T129" s="1383"/>
      <c r="U129" s="1383"/>
      <c r="V129" s="1403"/>
      <c r="W129" s="1426">
        <f t="shared" si="8"/>
        <v>0</v>
      </c>
      <c r="X129" s="1401"/>
      <c r="Y129" s="1383"/>
      <c r="Z129" s="1383"/>
      <c r="AA129" s="1403"/>
      <c r="AB129" s="1426">
        <f t="shared" si="9"/>
        <v>0</v>
      </c>
      <c r="AC129" s="1404"/>
      <c r="AD129" s="1401"/>
      <c r="AE129" s="1383"/>
      <c r="AF129" s="1383"/>
      <c r="AG129" s="1383"/>
      <c r="AH129" s="1383"/>
      <c r="AI129" s="1383"/>
      <c r="AJ129" s="1383"/>
      <c r="AK129" s="1383"/>
      <c r="AL129" s="1411"/>
      <c r="AM129" s="1426">
        <f t="shared" si="10"/>
        <v>0</v>
      </c>
      <c r="AN129" s="1421"/>
      <c r="AO129" s="1384"/>
      <c r="AP129" s="1384"/>
      <c r="AQ129" s="1415"/>
      <c r="AR129" s="1424" t="s">
        <v>87</v>
      </c>
      <c r="AS129" s="1426">
        <f t="shared" si="11"/>
        <v>0</v>
      </c>
      <c r="AT129" s="1413"/>
    </row>
    <row r="130" spans="2:46" ht="15" customHeight="1">
      <c r="B130" s="959" t="s">
        <v>746</v>
      </c>
      <c r="C130" s="1401"/>
      <c r="D130" s="1383"/>
      <c r="E130" s="1383"/>
      <c r="F130" s="1383"/>
      <c r="G130" s="1383"/>
      <c r="H130" s="1383"/>
      <c r="I130" s="1403"/>
      <c r="J130" s="1426">
        <f t="shared" si="6"/>
        <v>0</v>
      </c>
      <c r="K130" s="1401"/>
      <c r="L130" s="1383"/>
      <c r="M130" s="1383"/>
      <c r="N130" s="1402"/>
      <c r="O130" s="1426">
        <f t="shared" si="7"/>
        <v>0</v>
      </c>
      <c r="P130" s="1404"/>
      <c r="Q130" s="1396"/>
      <c r="R130" s="1383"/>
      <c r="S130" s="1383"/>
      <c r="T130" s="1383"/>
      <c r="U130" s="1383"/>
      <c r="V130" s="1403"/>
      <c r="W130" s="1426">
        <f t="shared" si="8"/>
        <v>0</v>
      </c>
      <c r="X130" s="1401"/>
      <c r="Y130" s="1383"/>
      <c r="Z130" s="1383"/>
      <c r="AA130" s="1403"/>
      <c r="AB130" s="1426">
        <f t="shared" si="9"/>
        <v>0</v>
      </c>
      <c r="AC130" s="1404"/>
      <c r="AD130" s="1401"/>
      <c r="AE130" s="1383"/>
      <c r="AF130" s="1383"/>
      <c r="AG130" s="1383"/>
      <c r="AH130" s="1383"/>
      <c r="AI130" s="1383"/>
      <c r="AJ130" s="1383"/>
      <c r="AK130" s="1383"/>
      <c r="AL130" s="1411"/>
      <c r="AM130" s="1426">
        <f t="shared" si="10"/>
        <v>0</v>
      </c>
      <c r="AN130" s="1421"/>
      <c r="AO130" s="1384"/>
      <c r="AP130" s="1384"/>
      <c r="AQ130" s="1415"/>
      <c r="AR130" s="1424" t="s">
        <v>87</v>
      </c>
      <c r="AS130" s="1426">
        <f t="shared" si="11"/>
        <v>0</v>
      </c>
      <c r="AT130" s="1413"/>
    </row>
    <row r="131" spans="2:46" ht="15" customHeight="1">
      <c r="B131" s="959" t="s">
        <v>747</v>
      </c>
      <c r="C131" s="1401"/>
      <c r="D131" s="1383"/>
      <c r="E131" s="1383"/>
      <c r="F131" s="1383"/>
      <c r="G131" s="1383"/>
      <c r="H131" s="1383"/>
      <c r="I131" s="1403"/>
      <c r="J131" s="1426">
        <f t="shared" si="6"/>
        <v>0</v>
      </c>
      <c r="K131" s="1401"/>
      <c r="L131" s="1383"/>
      <c r="M131" s="1383"/>
      <c r="N131" s="1402"/>
      <c r="O131" s="1426">
        <f t="shared" si="7"/>
        <v>0</v>
      </c>
      <c r="P131" s="1404"/>
      <c r="Q131" s="1396"/>
      <c r="R131" s="1383"/>
      <c r="S131" s="1383"/>
      <c r="T131" s="1383"/>
      <c r="U131" s="1383"/>
      <c r="V131" s="1403"/>
      <c r="W131" s="1426">
        <f t="shared" si="8"/>
        <v>0</v>
      </c>
      <c r="X131" s="1401"/>
      <c r="Y131" s="1383"/>
      <c r="Z131" s="1383"/>
      <c r="AA131" s="1403"/>
      <c r="AB131" s="1426">
        <f t="shared" si="9"/>
        <v>0</v>
      </c>
      <c r="AC131" s="1404"/>
      <c r="AD131" s="1401"/>
      <c r="AE131" s="1383"/>
      <c r="AF131" s="1383"/>
      <c r="AG131" s="1383"/>
      <c r="AH131" s="1383"/>
      <c r="AI131" s="1383"/>
      <c r="AJ131" s="1383"/>
      <c r="AK131" s="1383"/>
      <c r="AL131" s="1411"/>
      <c r="AM131" s="1426">
        <f t="shared" si="10"/>
        <v>0</v>
      </c>
      <c r="AN131" s="1421"/>
      <c r="AO131" s="1384"/>
      <c r="AP131" s="1384"/>
      <c r="AQ131" s="1415"/>
      <c r="AR131" s="1424" t="s">
        <v>87</v>
      </c>
      <c r="AS131" s="1426">
        <f t="shared" si="11"/>
        <v>0</v>
      </c>
      <c r="AT131" s="1413"/>
    </row>
    <row r="132" spans="2:46" ht="15" customHeight="1">
      <c r="B132" s="959" t="s">
        <v>748</v>
      </c>
      <c r="C132" s="1401"/>
      <c r="D132" s="1383"/>
      <c r="E132" s="1383"/>
      <c r="F132" s="1383"/>
      <c r="G132" s="1383"/>
      <c r="H132" s="1383"/>
      <c r="I132" s="1403"/>
      <c r="J132" s="1426">
        <f t="shared" si="6"/>
        <v>0</v>
      </c>
      <c r="K132" s="1401"/>
      <c r="L132" s="1383"/>
      <c r="M132" s="1383"/>
      <c r="N132" s="1402"/>
      <c r="O132" s="1426">
        <f t="shared" si="7"/>
        <v>0</v>
      </c>
      <c r="P132" s="1404"/>
      <c r="Q132" s="1396"/>
      <c r="R132" s="1383"/>
      <c r="S132" s="1383"/>
      <c r="T132" s="1383"/>
      <c r="U132" s="1383"/>
      <c r="V132" s="1403"/>
      <c r="W132" s="1426">
        <f t="shared" si="8"/>
        <v>0</v>
      </c>
      <c r="X132" s="1401"/>
      <c r="Y132" s="1383"/>
      <c r="Z132" s="1383"/>
      <c r="AA132" s="1403"/>
      <c r="AB132" s="1426">
        <f t="shared" si="9"/>
        <v>0</v>
      </c>
      <c r="AC132" s="1404"/>
      <c r="AD132" s="1401"/>
      <c r="AE132" s="1383"/>
      <c r="AF132" s="1383"/>
      <c r="AG132" s="1383"/>
      <c r="AH132" s="1383"/>
      <c r="AI132" s="1383"/>
      <c r="AJ132" s="1383"/>
      <c r="AK132" s="1383"/>
      <c r="AL132" s="1411"/>
      <c r="AM132" s="1426">
        <f t="shared" si="10"/>
        <v>0</v>
      </c>
      <c r="AN132" s="1421"/>
      <c r="AO132" s="1384"/>
      <c r="AP132" s="1384"/>
      <c r="AQ132" s="1415"/>
      <c r="AR132" s="1424" t="s">
        <v>87</v>
      </c>
      <c r="AS132" s="1426">
        <f t="shared" si="11"/>
        <v>0</v>
      </c>
      <c r="AT132" s="1413"/>
    </row>
    <row r="133" spans="2:46" ht="15" customHeight="1">
      <c r="B133" s="959" t="s">
        <v>749</v>
      </c>
      <c r="C133" s="1401"/>
      <c r="D133" s="1383"/>
      <c r="E133" s="1383"/>
      <c r="F133" s="1383"/>
      <c r="G133" s="1383"/>
      <c r="H133" s="1383"/>
      <c r="I133" s="1403"/>
      <c r="J133" s="1426">
        <f t="shared" si="6"/>
        <v>0</v>
      </c>
      <c r="K133" s="1401"/>
      <c r="L133" s="1383"/>
      <c r="M133" s="1383"/>
      <c r="N133" s="1402"/>
      <c r="O133" s="1426">
        <f t="shared" si="7"/>
        <v>0</v>
      </c>
      <c r="P133" s="1404"/>
      <c r="Q133" s="1396"/>
      <c r="R133" s="1383"/>
      <c r="S133" s="1383"/>
      <c r="T133" s="1383"/>
      <c r="U133" s="1383"/>
      <c r="V133" s="1403"/>
      <c r="W133" s="1426">
        <f t="shared" si="8"/>
        <v>0</v>
      </c>
      <c r="X133" s="1401"/>
      <c r="Y133" s="1383"/>
      <c r="Z133" s="1383"/>
      <c r="AA133" s="1403"/>
      <c r="AB133" s="1426">
        <f t="shared" si="9"/>
        <v>0</v>
      </c>
      <c r="AC133" s="1404"/>
      <c r="AD133" s="1401"/>
      <c r="AE133" s="1383"/>
      <c r="AF133" s="1383"/>
      <c r="AG133" s="1383"/>
      <c r="AH133" s="1383"/>
      <c r="AI133" s="1383"/>
      <c r="AJ133" s="1383"/>
      <c r="AK133" s="1383"/>
      <c r="AL133" s="1411"/>
      <c r="AM133" s="1426">
        <f t="shared" si="10"/>
        <v>0</v>
      </c>
      <c r="AN133" s="1421"/>
      <c r="AO133" s="1384"/>
      <c r="AP133" s="1384"/>
      <c r="AQ133" s="1415"/>
      <c r="AR133" s="1424" t="s">
        <v>87</v>
      </c>
      <c r="AS133" s="1426">
        <f t="shared" si="11"/>
        <v>0</v>
      </c>
      <c r="AT133" s="1413"/>
    </row>
    <row r="134" spans="2:46" ht="15" customHeight="1">
      <c r="B134" s="959" t="s">
        <v>750</v>
      </c>
      <c r="C134" s="1401"/>
      <c r="D134" s="1383"/>
      <c r="E134" s="1383"/>
      <c r="F134" s="1383"/>
      <c r="G134" s="1383"/>
      <c r="H134" s="1383"/>
      <c r="I134" s="1403"/>
      <c r="J134" s="1426">
        <f t="shared" si="6"/>
        <v>0</v>
      </c>
      <c r="K134" s="1401"/>
      <c r="L134" s="1383"/>
      <c r="M134" s="1383"/>
      <c r="N134" s="1402"/>
      <c r="O134" s="1426">
        <f t="shared" si="7"/>
        <v>0</v>
      </c>
      <c r="P134" s="1404"/>
      <c r="Q134" s="1396"/>
      <c r="R134" s="1383"/>
      <c r="S134" s="1383"/>
      <c r="T134" s="1383"/>
      <c r="U134" s="1383"/>
      <c r="V134" s="1403"/>
      <c r="W134" s="1426">
        <f t="shared" si="8"/>
        <v>0</v>
      </c>
      <c r="X134" s="1401"/>
      <c r="Y134" s="1383"/>
      <c r="Z134" s="1383"/>
      <c r="AA134" s="1403"/>
      <c r="AB134" s="1426">
        <f t="shared" si="9"/>
        <v>0</v>
      </c>
      <c r="AC134" s="1404"/>
      <c r="AD134" s="1401"/>
      <c r="AE134" s="1383"/>
      <c r="AF134" s="1383"/>
      <c r="AG134" s="1383"/>
      <c r="AH134" s="1383"/>
      <c r="AI134" s="1383"/>
      <c r="AJ134" s="1383"/>
      <c r="AK134" s="1383"/>
      <c r="AL134" s="1411"/>
      <c r="AM134" s="1426">
        <f t="shared" si="10"/>
        <v>0</v>
      </c>
      <c r="AN134" s="1421"/>
      <c r="AO134" s="1384"/>
      <c r="AP134" s="1384"/>
      <c r="AQ134" s="1415"/>
      <c r="AR134" s="1424" t="s">
        <v>87</v>
      </c>
      <c r="AS134" s="1426">
        <f t="shared" si="11"/>
        <v>0</v>
      </c>
      <c r="AT134" s="1413"/>
    </row>
    <row r="135" spans="2:46" ht="15" customHeight="1">
      <c r="B135" s="959" t="s">
        <v>751</v>
      </c>
      <c r="C135" s="1401"/>
      <c r="D135" s="1383"/>
      <c r="E135" s="1383"/>
      <c r="F135" s="1383"/>
      <c r="G135" s="1383"/>
      <c r="H135" s="1383"/>
      <c r="I135" s="1403"/>
      <c r="J135" s="1426">
        <f t="shared" si="6"/>
        <v>0</v>
      </c>
      <c r="K135" s="1401"/>
      <c r="L135" s="1383"/>
      <c r="M135" s="1383"/>
      <c r="N135" s="1402"/>
      <c r="O135" s="1426">
        <f t="shared" si="7"/>
        <v>0</v>
      </c>
      <c r="P135" s="1404"/>
      <c r="Q135" s="1396"/>
      <c r="R135" s="1383"/>
      <c r="S135" s="1383"/>
      <c r="T135" s="1383"/>
      <c r="U135" s="1383"/>
      <c r="V135" s="1403"/>
      <c r="W135" s="1426">
        <f t="shared" si="8"/>
        <v>0</v>
      </c>
      <c r="X135" s="1401"/>
      <c r="Y135" s="1383"/>
      <c r="Z135" s="1383"/>
      <c r="AA135" s="1403"/>
      <c r="AB135" s="1426">
        <f t="shared" si="9"/>
        <v>0</v>
      </c>
      <c r="AC135" s="1404"/>
      <c r="AD135" s="1401"/>
      <c r="AE135" s="1383"/>
      <c r="AF135" s="1383"/>
      <c r="AG135" s="1383"/>
      <c r="AH135" s="1383"/>
      <c r="AI135" s="1383"/>
      <c r="AJ135" s="1383"/>
      <c r="AK135" s="1383"/>
      <c r="AL135" s="1411"/>
      <c r="AM135" s="1426">
        <f t="shared" si="10"/>
        <v>0</v>
      </c>
      <c r="AN135" s="1421"/>
      <c r="AO135" s="1384"/>
      <c r="AP135" s="1384"/>
      <c r="AQ135" s="1415"/>
      <c r="AR135" s="1424" t="s">
        <v>87</v>
      </c>
      <c r="AS135" s="1426">
        <f t="shared" si="11"/>
        <v>0</v>
      </c>
      <c r="AT135" s="1413"/>
    </row>
    <row r="136" spans="2:46" ht="15" customHeight="1">
      <c r="B136" s="959" t="s">
        <v>752</v>
      </c>
      <c r="C136" s="1401"/>
      <c r="D136" s="1383"/>
      <c r="E136" s="1383"/>
      <c r="F136" s="1383"/>
      <c r="G136" s="1383"/>
      <c r="H136" s="1383"/>
      <c r="I136" s="1403"/>
      <c r="J136" s="1426">
        <f t="shared" si="6"/>
        <v>0</v>
      </c>
      <c r="K136" s="1401"/>
      <c r="L136" s="1383"/>
      <c r="M136" s="1383"/>
      <c r="N136" s="1402"/>
      <c r="O136" s="1426">
        <f t="shared" si="7"/>
        <v>0</v>
      </c>
      <c r="P136" s="1404"/>
      <c r="Q136" s="1396"/>
      <c r="R136" s="1383"/>
      <c r="S136" s="1383"/>
      <c r="T136" s="1383"/>
      <c r="U136" s="1383"/>
      <c r="V136" s="1403"/>
      <c r="W136" s="1426">
        <f t="shared" si="8"/>
        <v>0</v>
      </c>
      <c r="X136" s="1401"/>
      <c r="Y136" s="1383"/>
      <c r="Z136" s="1383"/>
      <c r="AA136" s="1403"/>
      <c r="AB136" s="1426">
        <f t="shared" si="9"/>
        <v>0</v>
      </c>
      <c r="AC136" s="1404"/>
      <c r="AD136" s="1401"/>
      <c r="AE136" s="1383"/>
      <c r="AF136" s="1383"/>
      <c r="AG136" s="1383"/>
      <c r="AH136" s="1383"/>
      <c r="AI136" s="1383"/>
      <c r="AJ136" s="1383"/>
      <c r="AK136" s="1383"/>
      <c r="AL136" s="1411"/>
      <c r="AM136" s="1426">
        <f t="shared" si="10"/>
        <v>0</v>
      </c>
      <c r="AN136" s="1421"/>
      <c r="AO136" s="1384"/>
      <c r="AP136" s="1384"/>
      <c r="AQ136" s="1415"/>
      <c r="AR136" s="1424" t="s">
        <v>87</v>
      </c>
      <c r="AS136" s="1426">
        <f t="shared" si="11"/>
        <v>0</v>
      </c>
      <c r="AT136" s="1413"/>
    </row>
    <row r="137" spans="2:46" ht="15" customHeight="1">
      <c r="B137" s="959" t="s">
        <v>753</v>
      </c>
      <c r="C137" s="1401"/>
      <c r="D137" s="1383"/>
      <c r="E137" s="1383"/>
      <c r="F137" s="1383"/>
      <c r="G137" s="1383"/>
      <c r="H137" s="1383"/>
      <c r="I137" s="1403"/>
      <c r="J137" s="1426">
        <f t="shared" si="6"/>
        <v>0</v>
      </c>
      <c r="K137" s="1401"/>
      <c r="L137" s="1383"/>
      <c r="M137" s="1383"/>
      <c r="N137" s="1402"/>
      <c r="O137" s="1426">
        <f t="shared" si="7"/>
        <v>0</v>
      </c>
      <c r="P137" s="1404"/>
      <c r="Q137" s="1396"/>
      <c r="R137" s="1383"/>
      <c r="S137" s="1383"/>
      <c r="T137" s="1383"/>
      <c r="U137" s="1383"/>
      <c r="V137" s="1403"/>
      <c r="W137" s="1426">
        <f t="shared" si="8"/>
        <v>0</v>
      </c>
      <c r="X137" s="1401"/>
      <c r="Y137" s="1383"/>
      <c r="Z137" s="1383"/>
      <c r="AA137" s="1403"/>
      <c r="AB137" s="1426">
        <f t="shared" si="9"/>
        <v>0</v>
      </c>
      <c r="AC137" s="1404"/>
      <c r="AD137" s="1401"/>
      <c r="AE137" s="1383"/>
      <c r="AF137" s="1383"/>
      <c r="AG137" s="1383"/>
      <c r="AH137" s="1383"/>
      <c r="AI137" s="1383"/>
      <c r="AJ137" s="1383"/>
      <c r="AK137" s="1383"/>
      <c r="AL137" s="1411"/>
      <c r="AM137" s="1426">
        <f t="shared" si="10"/>
        <v>0</v>
      </c>
      <c r="AN137" s="1421"/>
      <c r="AO137" s="1384"/>
      <c r="AP137" s="1384"/>
      <c r="AQ137" s="1415"/>
      <c r="AR137" s="1424" t="s">
        <v>87</v>
      </c>
      <c r="AS137" s="1426">
        <f t="shared" si="11"/>
        <v>0</v>
      </c>
      <c r="AT137" s="1413"/>
    </row>
    <row r="138" spans="2:46" ht="15" customHeight="1">
      <c r="B138" s="959" t="s">
        <v>754</v>
      </c>
      <c r="C138" s="1401"/>
      <c r="D138" s="1383"/>
      <c r="E138" s="1383"/>
      <c r="F138" s="1383"/>
      <c r="G138" s="1383"/>
      <c r="H138" s="1383"/>
      <c r="I138" s="1403"/>
      <c r="J138" s="1426">
        <f t="shared" ref="J138:J201" si="12">SUM(C138:I138)</f>
        <v>0</v>
      </c>
      <c r="K138" s="1401"/>
      <c r="L138" s="1383"/>
      <c r="M138" s="1383"/>
      <c r="N138" s="1402"/>
      <c r="O138" s="1426">
        <f t="shared" ref="O138:O201" si="13">SUM(K138:N138)</f>
        <v>0</v>
      </c>
      <c r="P138" s="1404"/>
      <c r="Q138" s="1396"/>
      <c r="R138" s="1383"/>
      <c r="S138" s="1383"/>
      <c r="T138" s="1383"/>
      <c r="U138" s="1383"/>
      <c r="V138" s="1403"/>
      <c r="W138" s="1426">
        <f t="shared" ref="W138:W201" si="14">SUM(Q138:V138)</f>
        <v>0</v>
      </c>
      <c r="X138" s="1401"/>
      <c r="Y138" s="1383"/>
      <c r="Z138" s="1383"/>
      <c r="AA138" s="1403"/>
      <c r="AB138" s="1426">
        <f t="shared" ref="AB138:AB201" si="15">SUM(X138:AA138)</f>
        <v>0</v>
      </c>
      <c r="AC138" s="1404"/>
      <c r="AD138" s="1401"/>
      <c r="AE138" s="1383"/>
      <c r="AF138" s="1383"/>
      <c r="AG138" s="1383"/>
      <c r="AH138" s="1383"/>
      <c r="AI138" s="1383"/>
      <c r="AJ138" s="1383"/>
      <c r="AK138" s="1383"/>
      <c r="AL138" s="1411"/>
      <c r="AM138" s="1426">
        <f t="shared" ref="AM138:AM201" si="16">SUM(AD138:AL138)</f>
        <v>0</v>
      </c>
      <c r="AN138" s="1421"/>
      <c r="AO138" s="1384"/>
      <c r="AP138" s="1384"/>
      <c r="AQ138" s="1415"/>
      <c r="AR138" s="1424" t="s">
        <v>87</v>
      </c>
      <c r="AS138" s="1426">
        <f t="shared" ref="AS138:AS201" si="17">SUM(AN138:AQ138)</f>
        <v>0</v>
      </c>
      <c r="AT138" s="1413"/>
    </row>
    <row r="139" spans="2:46" ht="15" customHeight="1">
      <c r="B139" s="959" t="s">
        <v>755</v>
      </c>
      <c r="C139" s="1401"/>
      <c r="D139" s="1383"/>
      <c r="E139" s="1383"/>
      <c r="F139" s="1383"/>
      <c r="G139" s="1383"/>
      <c r="H139" s="1383"/>
      <c r="I139" s="1403"/>
      <c r="J139" s="1426">
        <f t="shared" si="12"/>
        <v>0</v>
      </c>
      <c r="K139" s="1401"/>
      <c r="L139" s="1383"/>
      <c r="M139" s="1383"/>
      <c r="N139" s="1402"/>
      <c r="O139" s="1426">
        <f t="shared" si="13"/>
        <v>0</v>
      </c>
      <c r="P139" s="1404"/>
      <c r="Q139" s="1396"/>
      <c r="R139" s="1383"/>
      <c r="S139" s="1383"/>
      <c r="T139" s="1383"/>
      <c r="U139" s="1383"/>
      <c r="V139" s="1403"/>
      <c r="W139" s="1426">
        <f t="shared" si="14"/>
        <v>0</v>
      </c>
      <c r="X139" s="1401"/>
      <c r="Y139" s="1383"/>
      <c r="Z139" s="1383"/>
      <c r="AA139" s="1403"/>
      <c r="AB139" s="1426">
        <f t="shared" si="15"/>
        <v>0</v>
      </c>
      <c r="AC139" s="1404"/>
      <c r="AD139" s="1401"/>
      <c r="AE139" s="1383"/>
      <c r="AF139" s="1383"/>
      <c r="AG139" s="1383"/>
      <c r="AH139" s="1383"/>
      <c r="AI139" s="1383"/>
      <c r="AJ139" s="1383"/>
      <c r="AK139" s="1383"/>
      <c r="AL139" s="1411"/>
      <c r="AM139" s="1426">
        <f t="shared" si="16"/>
        <v>0</v>
      </c>
      <c r="AN139" s="1421"/>
      <c r="AO139" s="1384"/>
      <c r="AP139" s="1384"/>
      <c r="AQ139" s="1415"/>
      <c r="AR139" s="1424" t="s">
        <v>87</v>
      </c>
      <c r="AS139" s="1426">
        <f t="shared" si="17"/>
        <v>0</v>
      </c>
      <c r="AT139" s="1413"/>
    </row>
    <row r="140" spans="2:46" ht="15" customHeight="1">
      <c r="B140" s="959" t="s">
        <v>756</v>
      </c>
      <c r="C140" s="1401"/>
      <c r="D140" s="1383"/>
      <c r="E140" s="1383"/>
      <c r="F140" s="1383"/>
      <c r="G140" s="1383"/>
      <c r="H140" s="1383"/>
      <c r="I140" s="1403"/>
      <c r="J140" s="1426">
        <f t="shared" si="12"/>
        <v>0</v>
      </c>
      <c r="K140" s="1401"/>
      <c r="L140" s="1383"/>
      <c r="M140" s="1383"/>
      <c r="N140" s="1402"/>
      <c r="O140" s="1426">
        <f t="shared" si="13"/>
        <v>0</v>
      </c>
      <c r="P140" s="1404"/>
      <c r="Q140" s="1396"/>
      <c r="R140" s="1383"/>
      <c r="S140" s="1383"/>
      <c r="T140" s="1383"/>
      <c r="U140" s="1383"/>
      <c r="V140" s="1403"/>
      <c r="W140" s="1426">
        <f t="shared" si="14"/>
        <v>0</v>
      </c>
      <c r="X140" s="1401"/>
      <c r="Y140" s="1383"/>
      <c r="Z140" s="1383"/>
      <c r="AA140" s="1403"/>
      <c r="AB140" s="1426">
        <f t="shared" si="15"/>
        <v>0</v>
      </c>
      <c r="AC140" s="1404"/>
      <c r="AD140" s="1401"/>
      <c r="AE140" s="1383"/>
      <c r="AF140" s="1383"/>
      <c r="AG140" s="1383"/>
      <c r="AH140" s="1383"/>
      <c r="AI140" s="1383"/>
      <c r="AJ140" s="1383"/>
      <c r="AK140" s="1383"/>
      <c r="AL140" s="1411"/>
      <c r="AM140" s="1426">
        <f t="shared" si="16"/>
        <v>0</v>
      </c>
      <c r="AN140" s="1421"/>
      <c r="AO140" s="1384"/>
      <c r="AP140" s="1384"/>
      <c r="AQ140" s="1415"/>
      <c r="AR140" s="1424" t="s">
        <v>87</v>
      </c>
      <c r="AS140" s="1426">
        <f t="shared" si="17"/>
        <v>0</v>
      </c>
      <c r="AT140" s="1413"/>
    </row>
    <row r="141" spans="2:46" ht="15" customHeight="1">
      <c r="B141" s="959" t="s">
        <v>757</v>
      </c>
      <c r="C141" s="1401"/>
      <c r="D141" s="1383"/>
      <c r="E141" s="1383"/>
      <c r="F141" s="1383"/>
      <c r="G141" s="1383"/>
      <c r="H141" s="1383"/>
      <c r="I141" s="1403"/>
      <c r="J141" s="1426">
        <f t="shared" si="12"/>
        <v>0</v>
      </c>
      <c r="K141" s="1401"/>
      <c r="L141" s="1383"/>
      <c r="M141" s="1383"/>
      <c r="N141" s="1402"/>
      <c r="O141" s="1426">
        <f t="shared" si="13"/>
        <v>0</v>
      </c>
      <c r="P141" s="1404"/>
      <c r="Q141" s="1396"/>
      <c r="R141" s="1383"/>
      <c r="S141" s="1383"/>
      <c r="T141" s="1383"/>
      <c r="U141" s="1383"/>
      <c r="V141" s="1403"/>
      <c r="W141" s="1426">
        <f t="shared" si="14"/>
        <v>0</v>
      </c>
      <c r="X141" s="1401"/>
      <c r="Y141" s="1383"/>
      <c r="Z141" s="1383"/>
      <c r="AA141" s="1403"/>
      <c r="AB141" s="1426">
        <f t="shared" si="15"/>
        <v>0</v>
      </c>
      <c r="AC141" s="1404"/>
      <c r="AD141" s="1401"/>
      <c r="AE141" s="1383"/>
      <c r="AF141" s="1383"/>
      <c r="AG141" s="1383"/>
      <c r="AH141" s="1383"/>
      <c r="AI141" s="1383"/>
      <c r="AJ141" s="1383"/>
      <c r="AK141" s="1383"/>
      <c r="AL141" s="1411"/>
      <c r="AM141" s="1426">
        <f t="shared" si="16"/>
        <v>0</v>
      </c>
      <c r="AN141" s="1421"/>
      <c r="AO141" s="1384"/>
      <c r="AP141" s="1384"/>
      <c r="AQ141" s="1415"/>
      <c r="AR141" s="1424" t="s">
        <v>87</v>
      </c>
      <c r="AS141" s="1426">
        <f t="shared" si="17"/>
        <v>0</v>
      </c>
      <c r="AT141" s="1413"/>
    </row>
    <row r="142" spans="2:46" ht="15" customHeight="1">
      <c r="B142" s="959" t="s">
        <v>758</v>
      </c>
      <c r="C142" s="1401"/>
      <c r="D142" s="1383"/>
      <c r="E142" s="1383"/>
      <c r="F142" s="1383"/>
      <c r="G142" s="1383"/>
      <c r="H142" s="1383"/>
      <c r="I142" s="1403"/>
      <c r="J142" s="1426">
        <f t="shared" si="12"/>
        <v>0</v>
      </c>
      <c r="K142" s="1401"/>
      <c r="L142" s="1383"/>
      <c r="M142" s="1383"/>
      <c r="N142" s="1402"/>
      <c r="O142" s="1426">
        <f t="shared" si="13"/>
        <v>0</v>
      </c>
      <c r="P142" s="1404"/>
      <c r="Q142" s="1396"/>
      <c r="R142" s="1383"/>
      <c r="S142" s="1383"/>
      <c r="T142" s="1383"/>
      <c r="U142" s="1383"/>
      <c r="V142" s="1403"/>
      <c r="W142" s="1426">
        <f t="shared" si="14"/>
        <v>0</v>
      </c>
      <c r="X142" s="1401"/>
      <c r="Y142" s="1383"/>
      <c r="Z142" s="1383"/>
      <c r="AA142" s="1403"/>
      <c r="AB142" s="1426">
        <f t="shared" si="15"/>
        <v>0</v>
      </c>
      <c r="AC142" s="1404"/>
      <c r="AD142" s="1401"/>
      <c r="AE142" s="1383"/>
      <c r="AF142" s="1383"/>
      <c r="AG142" s="1383"/>
      <c r="AH142" s="1383"/>
      <c r="AI142" s="1383"/>
      <c r="AJ142" s="1383"/>
      <c r="AK142" s="1383"/>
      <c r="AL142" s="1411"/>
      <c r="AM142" s="1426">
        <f t="shared" si="16"/>
        <v>0</v>
      </c>
      <c r="AN142" s="1421"/>
      <c r="AO142" s="1384"/>
      <c r="AP142" s="1384"/>
      <c r="AQ142" s="1415"/>
      <c r="AR142" s="1424" t="s">
        <v>87</v>
      </c>
      <c r="AS142" s="1426">
        <f t="shared" si="17"/>
        <v>0</v>
      </c>
      <c r="AT142" s="1413"/>
    </row>
    <row r="143" spans="2:46" ht="15" customHeight="1">
      <c r="B143" s="959" t="s">
        <v>759</v>
      </c>
      <c r="C143" s="1401"/>
      <c r="D143" s="1383"/>
      <c r="E143" s="1383"/>
      <c r="F143" s="1383"/>
      <c r="G143" s="1383"/>
      <c r="H143" s="1383"/>
      <c r="I143" s="1403"/>
      <c r="J143" s="1426">
        <f t="shared" si="12"/>
        <v>0</v>
      </c>
      <c r="K143" s="1401"/>
      <c r="L143" s="1383"/>
      <c r="M143" s="1383"/>
      <c r="N143" s="1402"/>
      <c r="O143" s="1426">
        <f t="shared" si="13"/>
        <v>0</v>
      </c>
      <c r="P143" s="1404"/>
      <c r="Q143" s="1396"/>
      <c r="R143" s="1383"/>
      <c r="S143" s="1383"/>
      <c r="T143" s="1383"/>
      <c r="U143" s="1383"/>
      <c r="V143" s="1403"/>
      <c r="W143" s="1426">
        <f t="shared" si="14"/>
        <v>0</v>
      </c>
      <c r="X143" s="1401"/>
      <c r="Y143" s="1383"/>
      <c r="Z143" s="1383"/>
      <c r="AA143" s="1403"/>
      <c r="AB143" s="1426">
        <f t="shared" si="15"/>
        <v>0</v>
      </c>
      <c r="AC143" s="1404"/>
      <c r="AD143" s="1401"/>
      <c r="AE143" s="1383"/>
      <c r="AF143" s="1383"/>
      <c r="AG143" s="1383"/>
      <c r="AH143" s="1383"/>
      <c r="AI143" s="1383"/>
      <c r="AJ143" s="1383"/>
      <c r="AK143" s="1383"/>
      <c r="AL143" s="1411"/>
      <c r="AM143" s="1426">
        <f t="shared" si="16"/>
        <v>0</v>
      </c>
      <c r="AN143" s="1421"/>
      <c r="AO143" s="1384"/>
      <c r="AP143" s="1384"/>
      <c r="AQ143" s="1415"/>
      <c r="AR143" s="1424" t="s">
        <v>87</v>
      </c>
      <c r="AS143" s="1426">
        <f t="shared" si="17"/>
        <v>0</v>
      </c>
      <c r="AT143" s="1413"/>
    </row>
    <row r="144" spans="2:46" ht="15" customHeight="1">
      <c r="B144" s="959" t="s">
        <v>760</v>
      </c>
      <c r="C144" s="1401"/>
      <c r="D144" s="1383"/>
      <c r="E144" s="1383"/>
      <c r="F144" s="1383"/>
      <c r="G144" s="1383"/>
      <c r="H144" s="1383"/>
      <c r="I144" s="1403"/>
      <c r="J144" s="1426">
        <f t="shared" si="12"/>
        <v>0</v>
      </c>
      <c r="K144" s="1401"/>
      <c r="L144" s="1383"/>
      <c r="M144" s="1383"/>
      <c r="N144" s="1402"/>
      <c r="O144" s="1426">
        <f t="shared" si="13"/>
        <v>0</v>
      </c>
      <c r="P144" s="1404"/>
      <c r="Q144" s="1396"/>
      <c r="R144" s="1383"/>
      <c r="S144" s="1383"/>
      <c r="T144" s="1383"/>
      <c r="U144" s="1383"/>
      <c r="V144" s="1403"/>
      <c r="W144" s="1426">
        <f t="shared" si="14"/>
        <v>0</v>
      </c>
      <c r="X144" s="1401"/>
      <c r="Y144" s="1383"/>
      <c r="Z144" s="1383"/>
      <c r="AA144" s="1403"/>
      <c r="AB144" s="1426">
        <f t="shared" si="15"/>
        <v>0</v>
      </c>
      <c r="AC144" s="1404"/>
      <c r="AD144" s="1401"/>
      <c r="AE144" s="1383"/>
      <c r="AF144" s="1383"/>
      <c r="AG144" s="1383"/>
      <c r="AH144" s="1383"/>
      <c r="AI144" s="1383"/>
      <c r="AJ144" s="1383"/>
      <c r="AK144" s="1383"/>
      <c r="AL144" s="1411"/>
      <c r="AM144" s="1426">
        <f t="shared" si="16"/>
        <v>0</v>
      </c>
      <c r="AN144" s="1421"/>
      <c r="AO144" s="1384"/>
      <c r="AP144" s="1384"/>
      <c r="AQ144" s="1415"/>
      <c r="AR144" s="1424" t="s">
        <v>87</v>
      </c>
      <c r="AS144" s="1426">
        <f t="shared" si="17"/>
        <v>0</v>
      </c>
      <c r="AT144" s="1413"/>
    </row>
    <row r="145" spans="2:46" ht="15" customHeight="1">
      <c r="B145" s="959" t="s">
        <v>761</v>
      </c>
      <c r="C145" s="1401"/>
      <c r="D145" s="1383"/>
      <c r="E145" s="1383"/>
      <c r="F145" s="1383"/>
      <c r="G145" s="1383"/>
      <c r="H145" s="1383"/>
      <c r="I145" s="1403"/>
      <c r="J145" s="1426">
        <f t="shared" si="12"/>
        <v>0</v>
      </c>
      <c r="K145" s="1401"/>
      <c r="L145" s="1383"/>
      <c r="M145" s="1383"/>
      <c r="N145" s="1402"/>
      <c r="O145" s="1426">
        <f t="shared" si="13"/>
        <v>0</v>
      </c>
      <c r="P145" s="1404"/>
      <c r="Q145" s="1396"/>
      <c r="R145" s="1383"/>
      <c r="S145" s="1383"/>
      <c r="T145" s="1383"/>
      <c r="U145" s="1383"/>
      <c r="V145" s="1403"/>
      <c r="W145" s="1426">
        <f t="shared" si="14"/>
        <v>0</v>
      </c>
      <c r="X145" s="1401"/>
      <c r="Y145" s="1383"/>
      <c r="Z145" s="1383"/>
      <c r="AA145" s="1403"/>
      <c r="AB145" s="1426">
        <f t="shared" si="15"/>
        <v>0</v>
      </c>
      <c r="AC145" s="1404"/>
      <c r="AD145" s="1401"/>
      <c r="AE145" s="1383"/>
      <c r="AF145" s="1383"/>
      <c r="AG145" s="1383"/>
      <c r="AH145" s="1383"/>
      <c r="AI145" s="1383"/>
      <c r="AJ145" s="1383"/>
      <c r="AK145" s="1383"/>
      <c r="AL145" s="1411"/>
      <c r="AM145" s="1426">
        <f t="shared" si="16"/>
        <v>0</v>
      </c>
      <c r="AN145" s="1421"/>
      <c r="AO145" s="1384"/>
      <c r="AP145" s="1384"/>
      <c r="AQ145" s="1415"/>
      <c r="AR145" s="1424" t="s">
        <v>87</v>
      </c>
      <c r="AS145" s="1426">
        <f t="shared" si="17"/>
        <v>0</v>
      </c>
      <c r="AT145" s="1413"/>
    </row>
    <row r="146" spans="2:46" ht="15" customHeight="1">
      <c r="B146" s="959" t="s">
        <v>762</v>
      </c>
      <c r="C146" s="1401"/>
      <c r="D146" s="1383"/>
      <c r="E146" s="1383"/>
      <c r="F146" s="1383"/>
      <c r="G146" s="1383"/>
      <c r="H146" s="1383"/>
      <c r="I146" s="1403"/>
      <c r="J146" s="1426">
        <f t="shared" si="12"/>
        <v>0</v>
      </c>
      <c r="K146" s="1401"/>
      <c r="L146" s="1383"/>
      <c r="M146" s="1383"/>
      <c r="N146" s="1402"/>
      <c r="O146" s="1426">
        <f t="shared" si="13"/>
        <v>0</v>
      </c>
      <c r="P146" s="1404"/>
      <c r="Q146" s="1396"/>
      <c r="R146" s="1383"/>
      <c r="S146" s="1383"/>
      <c r="T146" s="1383"/>
      <c r="U146" s="1383"/>
      <c r="V146" s="1403"/>
      <c r="W146" s="1426">
        <f t="shared" si="14"/>
        <v>0</v>
      </c>
      <c r="X146" s="1401"/>
      <c r="Y146" s="1383"/>
      <c r="Z146" s="1383"/>
      <c r="AA146" s="1403"/>
      <c r="AB146" s="1426">
        <f t="shared" si="15"/>
        <v>0</v>
      </c>
      <c r="AC146" s="1404"/>
      <c r="AD146" s="1401"/>
      <c r="AE146" s="1383"/>
      <c r="AF146" s="1383"/>
      <c r="AG146" s="1383"/>
      <c r="AH146" s="1383"/>
      <c r="AI146" s="1383"/>
      <c r="AJ146" s="1383"/>
      <c r="AK146" s="1383"/>
      <c r="AL146" s="1411"/>
      <c r="AM146" s="1426">
        <f t="shared" si="16"/>
        <v>0</v>
      </c>
      <c r="AN146" s="1421"/>
      <c r="AO146" s="1384"/>
      <c r="AP146" s="1384"/>
      <c r="AQ146" s="1415"/>
      <c r="AR146" s="1424" t="s">
        <v>87</v>
      </c>
      <c r="AS146" s="1426">
        <f t="shared" si="17"/>
        <v>0</v>
      </c>
      <c r="AT146" s="1413"/>
    </row>
    <row r="147" spans="2:46" ht="15" customHeight="1">
      <c r="B147" s="959" t="s">
        <v>763</v>
      </c>
      <c r="C147" s="1401"/>
      <c r="D147" s="1383"/>
      <c r="E147" s="1383"/>
      <c r="F147" s="1383"/>
      <c r="G147" s="1383"/>
      <c r="H147" s="1383"/>
      <c r="I147" s="1403"/>
      <c r="J147" s="1426">
        <f t="shared" si="12"/>
        <v>0</v>
      </c>
      <c r="K147" s="1401"/>
      <c r="L147" s="1383"/>
      <c r="M147" s="1383"/>
      <c r="N147" s="1402"/>
      <c r="O147" s="1426">
        <f t="shared" si="13"/>
        <v>0</v>
      </c>
      <c r="P147" s="1404"/>
      <c r="Q147" s="1396"/>
      <c r="R147" s="1383"/>
      <c r="S147" s="1383"/>
      <c r="T147" s="1383"/>
      <c r="U147" s="1383"/>
      <c r="V147" s="1403"/>
      <c r="W147" s="1426">
        <f t="shared" si="14"/>
        <v>0</v>
      </c>
      <c r="X147" s="1401"/>
      <c r="Y147" s="1383"/>
      <c r="Z147" s="1383"/>
      <c r="AA147" s="1403"/>
      <c r="AB147" s="1426">
        <f t="shared" si="15"/>
        <v>0</v>
      </c>
      <c r="AC147" s="1404"/>
      <c r="AD147" s="1401"/>
      <c r="AE147" s="1383"/>
      <c r="AF147" s="1383"/>
      <c r="AG147" s="1383"/>
      <c r="AH147" s="1383"/>
      <c r="AI147" s="1383"/>
      <c r="AJ147" s="1383"/>
      <c r="AK147" s="1383"/>
      <c r="AL147" s="1411"/>
      <c r="AM147" s="1426">
        <f t="shared" si="16"/>
        <v>0</v>
      </c>
      <c r="AN147" s="1421"/>
      <c r="AO147" s="1384"/>
      <c r="AP147" s="1384"/>
      <c r="AQ147" s="1415"/>
      <c r="AR147" s="1424" t="s">
        <v>87</v>
      </c>
      <c r="AS147" s="1426">
        <f t="shared" si="17"/>
        <v>0</v>
      </c>
      <c r="AT147" s="1413"/>
    </row>
    <row r="148" spans="2:46" ht="15" customHeight="1">
      <c r="B148" s="959" t="s">
        <v>764</v>
      </c>
      <c r="C148" s="1401"/>
      <c r="D148" s="1383"/>
      <c r="E148" s="1383"/>
      <c r="F148" s="1383"/>
      <c r="G148" s="1383"/>
      <c r="H148" s="1383"/>
      <c r="I148" s="1403"/>
      <c r="J148" s="1426">
        <f t="shared" si="12"/>
        <v>0</v>
      </c>
      <c r="K148" s="1401"/>
      <c r="L148" s="1383"/>
      <c r="M148" s="1383"/>
      <c r="N148" s="1402"/>
      <c r="O148" s="1426">
        <f t="shared" si="13"/>
        <v>0</v>
      </c>
      <c r="P148" s="1404"/>
      <c r="Q148" s="1396"/>
      <c r="R148" s="1383"/>
      <c r="S148" s="1383"/>
      <c r="T148" s="1383"/>
      <c r="U148" s="1383"/>
      <c r="V148" s="1403"/>
      <c r="W148" s="1426">
        <f t="shared" si="14"/>
        <v>0</v>
      </c>
      <c r="X148" s="1401"/>
      <c r="Y148" s="1383"/>
      <c r="Z148" s="1383"/>
      <c r="AA148" s="1403"/>
      <c r="AB148" s="1426">
        <f t="shared" si="15"/>
        <v>0</v>
      </c>
      <c r="AC148" s="1404"/>
      <c r="AD148" s="1401"/>
      <c r="AE148" s="1383"/>
      <c r="AF148" s="1383"/>
      <c r="AG148" s="1383"/>
      <c r="AH148" s="1383"/>
      <c r="AI148" s="1383"/>
      <c r="AJ148" s="1383"/>
      <c r="AK148" s="1383"/>
      <c r="AL148" s="1411"/>
      <c r="AM148" s="1426">
        <f t="shared" si="16"/>
        <v>0</v>
      </c>
      <c r="AN148" s="1421"/>
      <c r="AO148" s="1384"/>
      <c r="AP148" s="1384"/>
      <c r="AQ148" s="1415"/>
      <c r="AR148" s="1424" t="s">
        <v>87</v>
      </c>
      <c r="AS148" s="1426">
        <f t="shared" si="17"/>
        <v>0</v>
      </c>
      <c r="AT148" s="1413"/>
    </row>
    <row r="149" spans="2:46" ht="15" customHeight="1">
      <c r="B149" s="959" t="s">
        <v>765</v>
      </c>
      <c r="C149" s="1401"/>
      <c r="D149" s="1383"/>
      <c r="E149" s="1383"/>
      <c r="F149" s="1383"/>
      <c r="G149" s="1383"/>
      <c r="H149" s="1383"/>
      <c r="I149" s="1403"/>
      <c r="J149" s="1426">
        <f t="shared" si="12"/>
        <v>0</v>
      </c>
      <c r="K149" s="1401"/>
      <c r="L149" s="1383"/>
      <c r="M149" s="1383"/>
      <c r="N149" s="1402"/>
      <c r="O149" s="1426">
        <f t="shared" si="13"/>
        <v>0</v>
      </c>
      <c r="P149" s="1404"/>
      <c r="Q149" s="1396"/>
      <c r="R149" s="1383"/>
      <c r="S149" s="1383"/>
      <c r="T149" s="1383"/>
      <c r="U149" s="1383"/>
      <c r="V149" s="1403"/>
      <c r="W149" s="1426">
        <f t="shared" si="14"/>
        <v>0</v>
      </c>
      <c r="X149" s="1401"/>
      <c r="Y149" s="1383"/>
      <c r="Z149" s="1383"/>
      <c r="AA149" s="1403"/>
      <c r="AB149" s="1426">
        <f t="shared" si="15"/>
        <v>0</v>
      </c>
      <c r="AC149" s="1404"/>
      <c r="AD149" s="1401"/>
      <c r="AE149" s="1383"/>
      <c r="AF149" s="1383"/>
      <c r="AG149" s="1383"/>
      <c r="AH149" s="1383"/>
      <c r="AI149" s="1383"/>
      <c r="AJ149" s="1383"/>
      <c r="AK149" s="1383"/>
      <c r="AL149" s="1411"/>
      <c r="AM149" s="1426">
        <f t="shared" si="16"/>
        <v>0</v>
      </c>
      <c r="AN149" s="1421"/>
      <c r="AO149" s="1384"/>
      <c r="AP149" s="1384"/>
      <c r="AQ149" s="1415"/>
      <c r="AR149" s="1424" t="s">
        <v>87</v>
      </c>
      <c r="AS149" s="1426">
        <f t="shared" si="17"/>
        <v>0</v>
      </c>
      <c r="AT149" s="1413"/>
    </row>
    <row r="150" spans="2:46" ht="15" customHeight="1">
      <c r="B150" s="959" t="s">
        <v>766</v>
      </c>
      <c r="C150" s="1401"/>
      <c r="D150" s="1383"/>
      <c r="E150" s="1383"/>
      <c r="F150" s="1383"/>
      <c r="G150" s="1383"/>
      <c r="H150" s="1383"/>
      <c r="I150" s="1403"/>
      <c r="J150" s="1426">
        <f t="shared" si="12"/>
        <v>0</v>
      </c>
      <c r="K150" s="1401"/>
      <c r="L150" s="1383"/>
      <c r="M150" s="1383"/>
      <c r="N150" s="1402"/>
      <c r="O150" s="1426">
        <f t="shared" si="13"/>
        <v>0</v>
      </c>
      <c r="P150" s="1404"/>
      <c r="Q150" s="1396"/>
      <c r="R150" s="1383"/>
      <c r="S150" s="1383"/>
      <c r="T150" s="1383"/>
      <c r="U150" s="1383"/>
      <c r="V150" s="1403"/>
      <c r="W150" s="1426">
        <f t="shared" si="14"/>
        <v>0</v>
      </c>
      <c r="X150" s="1401"/>
      <c r="Y150" s="1383"/>
      <c r="Z150" s="1383"/>
      <c r="AA150" s="1403"/>
      <c r="AB150" s="1426">
        <f t="shared" si="15"/>
        <v>0</v>
      </c>
      <c r="AC150" s="1404"/>
      <c r="AD150" s="1401"/>
      <c r="AE150" s="1383"/>
      <c r="AF150" s="1383"/>
      <c r="AG150" s="1383"/>
      <c r="AH150" s="1383"/>
      <c r="AI150" s="1383"/>
      <c r="AJ150" s="1383"/>
      <c r="AK150" s="1383"/>
      <c r="AL150" s="1411"/>
      <c r="AM150" s="1426">
        <f t="shared" si="16"/>
        <v>0</v>
      </c>
      <c r="AN150" s="1421"/>
      <c r="AO150" s="1384"/>
      <c r="AP150" s="1384"/>
      <c r="AQ150" s="1415"/>
      <c r="AR150" s="1424" t="s">
        <v>87</v>
      </c>
      <c r="AS150" s="1426">
        <f t="shared" si="17"/>
        <v>0</v>
      </c>
      <c r="AT150" s="1413"/>
    </row>
    <row r="151" spans="2:46" ht="15" customHeight="1">
      <c r="B151" s="959" t="s">
        <v>767</v>
      </c>
      <c r="C151" s="1401"/>
      <c r="D151" s="1383"/>
      <c r="E151" s="1383"/>
      <c r="F151" s="1383"/>
      <c r="G151" s="1383"/>
      <c r="H151" s="1383"/>
      <c r="I151" s="1403"/>
      <c r="J151" s="1426">
        <f t="shared" si="12"/>
        <v>0</v>
      </c>
      <c r="K151" s="1401"/>
      <c r="L151" s="1383"/>
      <c r="M151" s="1383"/>
      <c r="N151" s="1402"/>
      <c r="O151" s="1426">
        <f t="shared" si="13"/>
        <v>0</v>
      </c>
      <c r="P151" s="1404"/>
      <c r="Q151" s="1396"/>
      <c r="R151" s="1383"/>
      <c r="S151" s="1383"/>
      <c r="T151" s="1383"/>
      <c r="U151" s="1383"/>
      <c r="V151" s="1403"/>
      <c r="W151" s="1426">
        <f t="shared" si="14"/>
        <v>0</v>
      </c>
      <c r="X151" s="1401"/>
      <c r="Y151" s="1383"/>
      <c r="Z151" s="1383"/>
      <c r="AA151" s="1403"/>
      <c r="AB151" s="1426">
        <f t="shared" si="15"/>
        <v>0</v>
      </c>
      <c r="AC151" s="1404"/>
      <c r="AD151" s="1401"/>
      <c r="AE151" s="1383"/>
      <c r="AF151" s="1383"/>
      <c r="AG151" s="1383"/>
      <c r="AH151" s="1383"/>
      <c r="AI151" s="1383"/>
      <c r="AJ151" s="1383"/>
      <c r="AK151" s="1383"/>
      <c r="AL151" s="1411"/>
      <c r="AM151" s="1426">
        <f t="shared" si="16"/>
        <v>0</v>
      </c>
      <c r="AN151" s="1421"/>
      <c r="AO151" s="1384"/>
      <c r="AP151" s="1384"/>
      <c r="AQ151" s="1415"/>
      <c r="AR151" s="1424" t="s">
        <v>87</v>
      </c>
      <c r="AS151" s="1426">
        <f t="shared" si="17"/>
        <v>0</v>
      </c>
      <c r="AT151" s="1413"/>
    </row>
    <row r="152" spans="2:46" ht="15" customHeight="1">
      <c r="B152" s="959" t="s">
        <v>768</v>
      </c>
      <c r="C152" s="1401"/>
      <c r="D152" s="1383"/>
      <c r="E152" s="1383"/>
      <c r="F152" s="1383"/>
      <c r="G152" s="1383"/>
      <c r="H152" s="1383"/>
      <c r="I152" s="1403"/>
      <c r="J152" s="1426">
        <f t="shared" si="12"/>
        <v>0</v>
      </c>
      <c r="K152" s="1401"/>
      <c r="L152" s="1383"/>
      <c r="M152" s="1383"/>
      <c r="N152" s="1402"/>
      <c r="O152" s="1426">
        <f t="shared" si="13"/>
        <v>0</v>
      </c>
      <c r="P152" s="1404"/>
      <c r="Q152" s="1396"/>
      <c r="R152" s="1383"/>
      <c r="S152" s="1383"/>
      <c r="T152" s="1383"/>
      <c r="U152" s="1383"/>
      <c r="V152" s="1403"/>
      <c r="W152" s="1426">
        <f t="shared" si="14"/>
        <v>0</v>
      </c>
      <c r="X152" s="1401"/>
      <c r="Y152" s="1383"/>
      <c r="Z152" s="1383"/>
      <c r="AA152" s="1403"/>
      <c r="AB152" s="1426">
        <f t="shared" si="15"/>
        <v>0</v>
      </c>
      <c r="AC152" s="1404"/>
      <c r="AD152" s="1401"/>
      <c r="AE152" s="1383"/>
      <c r="AF152" s="1383"/>
      <c r="AG152" s="1383"/>
      <c r="AH152" s="1383"/>
      <c r="AI152" s="1383"/>
      <c r="AJ152" s="1383"/>
      <c r="AK152" s="1383"/>
      <c r="AL152" s="1411"/>
      <c r="AM152" s="1426">
        <f t="shared" si="16"/>
        <v>0</v>
      </c>
      <c r="AN152" s="1421"/>
      <c r="AO152" s="1384"/>
      <c r="AP152" s="1384"/>
      <c r="AQ152" s="1415"/>
      <c r="AR152" s="1424" t="s">
        <v>87</v>
      </c>
      <c r="AS152" s="1426">
        <f t="shared" si="17"/>
        <v>0</v>
      </c>
      <c r="AT152" s="1413"/>
    </row>
    <row r="153" spans="2:46" ht="15" customHeight="1">
      <c r="B153" s="959" t="s">
        <v>769</v>
      </c>
      <c r="C153" s="1401"/>
      <c r="D153" s="1383"/>
      <c r="E153" s="1383"/>
      <c r="F153" s="1383"/>
      <c r="G153" s="1383"/>
      <c r="H153" s="1383"/>
      <c r="I153" s="1403"/>
      <c r="J153" s="1426">
        <f t="shared" si="12"/>
        <v>0</v>
      </c>
      <c r="K153" s="1401"/>
      <c r="L153" s="1383"/>
      <c r="M153" s="1383"/>
      <c r="N153" s="1402"/>
      <c r="O153" s="1426">
        <f t="shared" si="13"/>
        <v>0</v>
      </c>
      <c r="P153" s="1404"/>
      <c r="Q153" s="1396"/>
      <c r="R153" s="1383"/>
      <c r="S153" s="1383"/>
      <c r="T153" s="1383"/>
      <c r="U153" s="1383"/>
      <c r="V153" s="1403"/>
      <c r="W153" s="1426">
        <f t="shared" si="14"/>
        <v>0</v>
      </c>
      <c r="X153" s="1401"/>
      <c r="Y153" s="1383"/>
      <c r="Z153" s="1383"/>
      <c r="AA153" s="1403"/>
      <c r="AB153" s="1426">
        <f t="shared" si="15"/>
        <v>0</v>
      </c>
      <c r="AC153" s="1404"/>
      <c r="AD153" s="1401"/>
      <c r="AE153" s="1383"/>
      <c r="AF153" s="1383"/>
      <c r="AG153" s="1383"/>
      <c r="AH153" s="1383"/>
      <c r="AI153" s="1383"/>
      <c r="AJ153" s="1383"/>
      <c r="AK153" s="1383"/>
      <c r="AL153" s="1411"/>
      <c r="AM153" s="1426">
        <f t="shared" si="16"/>
        <v>0</v>
      </c>
      <c r="AN153" s="1421"/>
      <c r="AO153" s="1384"/>
      <c r="AP153" s="1384"/>
      <c r="AQ153" s="1415"/>
      <c r="AR153" s="1424" t="s">
        <v>87</v>
      </c>
      <c r="AS153" s="1426">
        <f t="shared" si="17"/>
        <v>0</v>
      </c>
      <c r="AT153" s="1413"/>
    </row>
    <row r="154" spans="2:46" ht="15" customHeight="1">
      <c r="B154" s="959" t="s">
        <v>770</v>
      </c>
      <c r="C154" s="1401"/>
      <c r="D154" s="1383"/>
      <c r="E154" s="1383"/>
      <c r="F154" s="1383"/>
      <c r="G154" s="1383"/>
      <c r="H154" s="1383"/>
      <c r="I154" s="1403"/>
      <c r="J154" s="1426">
        <f t="shared" si="12"/>
        <v>0</v>
      </c>
      <c r="K154" s="1401"/>
      <c r="L154" s="1383"/>
      <c r="M154" s="1383"/>
      <c r="N154" s="1402"/>
      <c r="O154" s="1426">
        <f t="shared" si="13"/>
        <v>0</v>
      </c>
      <c r="P154" s="1404"/>
      <c r="Q154" s="1396"/>
      <c r="R154" s="1383"/>
      <c r="S154" s="1383"/>
      <c r="T154" s="1383"/>
      <c r="U154" s="1383"/>
      <c r="V154" s="1403"/>
      <c r="W154" s="1426">
        <f t="shared" si="14"/>
        <v>0</v>
      </c>
      <c r="X154" s="1401"/>
      <c r="Y154" s="1383"/>
      <c r="Z154" s="1383"/>
      <c r="AA154" s="1403"/>
      <c r="AB154" s="1426">
        <f t="shared" si="15"/>
        <v>0</v>
      </c>
      <c r="AC154" s="1404"/>
      <c r="AD154" s="1401"/>
      <c r="AE154" s="1383"/>
      <c r="AF154" s="1383"/>
      <c r="AG154" s="1383"/>
      <c r="AH154" s="1383"/>
      <c r="AI154" s="1383"/>
      <c r="AJ154" s="1383"/>
      <c r="AK154" s="1383"/>
      <c r="AL154" s="1411"/>
      <c r="AM154" s="1426">
        <f t="shared" si="16"/>
        <v>0</v>
      </c>
      <c r="AN154" s="1421"/>
      <c r="AO154" s="1384"/>
      <c r="AP154" s="1384"/>
      <c r="AQ154" s="1415"/>
      <c r="AR154" s="1424" t="s">
        <v>87</v>
      </c>
      <c r="AS154" s="1426">
        <f t="shared" si="17"/>
        <v>0</v>
      </c>
      <c r="AT154" s="1413"/>
    </row>
    <row r="155" spans="2:46" ht="15" customHeight="1">
      <c r="B155" s="959" t="s">
        <v>771</v>
      </c>
      <c r="C155" s="1401"/>
      <c r="D155" s="1383"/>
      <c r="E155" s="1383"/>
      <c r="F155" s="1383"/>
      <c r="G155" s="1383"/>
      <c r="H155" s="1383"/>
      <c r="I155" s="1403"/>
      <c r="J155" s="1426">
        <f t="shared" si="12"/>
        <v>0</v>
      </c>
      <c r="K155" s="1401"/>
      <c r="L155" s="1383"/>
      <c r="M155" s="1383"/>
      <c r="N155" s="1402"/>
      <c r="O155" s="1426">
        <f t="shared" si="13"/>
        <v>0</v>
      </c>
      <c r="P155" s="1404"/>
      <c r="Q155" s="1396"/>
      <c r="R155" s="1383"/>
      <c r="S155" s="1383"/>
      <c r="T155" s="1383"/>
      <c r="U155" s="1383"/>
      <c r="V155" s="1403"/>
      <c r="W155" s="1426">
        <f t="shared" si="14"/>
        <v>0</v>
      </c>
      <c r="X155" s="1401"/>
      <c r="Y155" s="1383"/>
      <c r="Z155" s="1383"/>
      <c r="AA155" s="1403"/>
      <c r="AB155" s="1426">
        <f t="shared" si="15"/>
        <v>0</v>
      </c>
      <c r="AC155" s="1404"/>
      <c r="AD155" s="1401"/>
      <c r="AE155" s="1383"/>
      <c r="AF155" s="1383"/>
      <c r="AG155" s="1383"/>
      <c r="AH155" s="1383"/>
      <c r="AI155" s="1383"/>
      <c r="AJ155" s="1383"/>
      <c r="AK155" s="1383"/>
      <c r="AL155" s="1411"/>
      <c r="AM155" s="1426">
        <f t="shared" si="16"/>
        <v>0</v>
      </c>
      <c r="AN155" s="1421"/>
      <c r="AO155" s="1384"/>
      <c r="AP155" s="1384"/>
      <c r="AQ155" s="1415"/>
      <c r="AR155" s="1424" t="s">
        <v>87</v>
      </c>
      <c r="AS155" s="1426">
        <f t="shared" si="17"/>
        <v>0</v>
      </c>
      <c r="AT155" s="1413"/>
    </row>
    <row r="156" spans="2:46" ht="15" customHeight="1">
      <c r="B156" s="959" t="s">
        <v>772</v>
      </c>
      <c r="C156" s="1401"/>
      <c r="D156" s="1383"/>
      <c r="E156" s="1383"/>
      <c r="F156" s="1383"/>
      <c r="G156" s="1383"/>
      <c r="H156" s="1383"/>
      <c r="I156" s="1403"/>
      <c r="J156" s="1426">
        <f t="shared" si="12"/>
        <v>0</v>
      </c>
      <c r="K156" s="1401"/>
      <c r="L156" s="1383"/>
      <c r="M156" s="1383"/>
      <c r="N156" s="1402"/>
      <c r="O156" s="1426">
        <f t="shared" si="13"/>
        <v>0</v>
      </c>
      <c r="P156" s="1404"/>
      <c r="Q156" s="1396"/>
      <c r="R156" s="1383"/>
      <c r="S156" s="1383"/>
      <c r="T156" s="1383"/>
      <c r="U156" s="1383"/>
      <c r="V156" s="1403"/>
      <c r="W156" s="1426">
        <f t="shared" si="14"/>
        <v>0</v>
      </c>
      <c r="X156" s="1401"/>
      <c r="Y156" s="1383"/>
      <c r="Z156" s="1383"/>
      <c r="AA156" s="1403"/>
      <c r="AB156" s="1426">
        <f t="shared" si="15"/>
        <v>0</v>
      </c>
      <c r="AC156" s="1404"/>
      <c r="AD156" s="1401"/>
      <c r="AE156" s="1383"/>
      <c r="AF156" s="1383"/>
      <c r="AG156" s="1383"/>
      <c r="AH156" s="1383"/>
      <c r="AI156" s="1383"/>
      <c r="AJ156" s="1383"/>
      <c r="AK156" s="1383"/>
      <c r="AL156" s="1411"/>
      <c r="AM156" s="1426">
        <f t="shared" si="16"/>
        <v>0</v>
      </c>
      <c r="AN156" s="1421"/>
      <c r="AO156" s="1384"/>
      <c r="AP156" s="1384"/>
      <c r="AQ156" s="1415"/>
      <c r="AR156" s="1424" t="s">
        <v>87</v>
      </c>
      <c r="AS156" s="1426">
        <f t="shared" si="17"/>
        <v>0</v>
      </c>
      <c r="AT156" s="1413"/>
    </row>
    <row r="157" spans="2:46" ht="15" customHeight="1">
      <c r="B157" s="959" t="s">
        <v>773</v>
      </c>
      <c r="C157" s="1401"/>
      <c r="D157" s="1383"/>
      <c r="E157" s="1383"/>
      <c r="F157" s="1383"/>
      <c r="G157" s="1383"/>
      <c r="H157" s="1383"/>
      <c r="I157" s="1403"/>
      <c r="J157" s="1426">
        <f t="shared" si="12"/>
        <v>0</v>
      </c>
      <c r="K157" s="1401"/>
      <c r="L157" s="1383"/>
      <c r="M157" s="1383"/>
      <c r="N157" s="1402"/>
      <c r="O157" s="1426">
        <f t="shared" si="13"/>
        <v>0</v>
      </c>
      <c r="P157" s="1404"/>
      <c r="Q157" s="1396"/>
      <c r="R157" s="1383"/>
      <c r="S157" s="1383"/>
      <c r="T157" s="1383"/>
      <c r="U157" s="1383"/>
      <c r="V157" s="1403"/>
      <c r="W157" s="1426">
        <f t="shared" si="14"/>
        <v>0</v>
      </c>
      <c r="X157" s="1401"/>
      <c r="Y157" s="1383"/>
      <c r="Z157" s="1383"/>
      <c r="AA157" s="1403"/>
      <c r="AB157" s="1426">
        <f t="shared" si="15"/>
        <v>0</v>
      </c>
      <c r="AC157" s="1404"/>
      <c r="AD157" s="1401"/>
      <c r="AE157" s="1383"/>
      <c r="AF157" s="1383"/>
      <c r="AG157" s="1383"/>
      <c r="AH157" s="1383"/>
      <c r="AI157" s="1383"/>
      <c r="AJ157" s="1383"/>
      <c r="AK157" s="1383"/>
      <c r="AL157" s="1411"/>
      <c r="AM157" s="1426">
        <f t="shared" si="16"/>
        <v>0</v>
      </c>
      <c r="AN157" s="1421"/>
      <c r="AO157" s="1384"/>
      <c r="AP157" s="1384"/>
      <c r="AQ157" s="1415"/>
      <c r="AR157" s="1424" t="s">
        <v>87</v>
      </c>
      <c r="AS157" s="1426">
        <f t="shared" si="17"/>
        <v>0</v>
      </c>
      <c r="AT157" s="1413"/>
    </row>
    <row r="158" spans="2:46" ht="15" customHeight="1">
      <c r="B158" s="959" t="s">
        <v>774</v>
      </c>
      <c r="C158" s="1401"/>
      <c r="D158" s="1383"/>
      <c r="E158" s="1383"/>
      <c r="F158" s="1383"/>
      <c r="G158" s="1383"/>
      <c r="H158" s="1383"/>
      <c r="I158" s="1403"/>
      <c r="J158" s="1426">
        <f t="shared" si="12"/>
        <v>0</v>
      </c>
      <c r="K158" s="1401"/>
      <c r="L158" s="1383"/>
      <c r="M158" s="1383"/>
      <c r="N158" s="1402"/>
      <c r="O158" s="1426">
        <f t="shared" si="13"/>
        <v>0</v>
      </c>
      <c r="P158" s="1404"/>
      <c r="Q158" s="1396"/>
      <c r="R158" s="1383"/>
      <c r="S158" s="1383"/>
      <c r="T158" s="1383"/>
      <c r="U158" s="1383"/>
      <c r="V158" s="1403"/>
      <c r="W158" s="1426">
        <f t="shared" si="14"/>
        <v>0</v>
      </c>
      <c r="X158" s="1401"/>
      <c r="Y158" s="1383"/>
      <c r="Z158" s="1383"/>
      <c r="AA158" s="1403"/>
      <c r="AB158" s="1426">
        <f t="shared" si="15"/>
        <v>0</v>
      </c>
      <c r="AC158" s="1404"/>
      <c r="AD158" s="1401"/>
      <c r="AE158" s="1383"/>
      <c r="AF158" s="1383"/>
      <c r="AG158" s="1383"/>
      <c r="AH158" s="1383"/>
      <c r="AI158" s="1383"/>
      <c r="AJ158" s="1383"/>
      <c r="AK158" s="1383"/>
      <c r="AL158" s="1411"/>
      <c r="AM158" s="1426">
        <f t="shared" si="16"/>
        <v>0</v>
      </c>
      <c r="AN158" s="1421"/>
      <c r="AO158" s="1384"/>
      <c r="AP158" s="1384"/>
      <c r="AQ158" s="1415"/>
      <c r="AR158" s="1424" t="s">
        <v>87</v>
      </c>
      <c r="AS158" s="1426">
        <f t="shared" si="17"/>
        <v>0</v>
      </c>
      <c r="AT158" s="1413"/>
    </row>
    <row r="159" spans="2:46" ht="15" customHeight="1">
      <c r="B159" s="959" t="s">
        <v>775</v>
      </c>
      <c r="C159" s="1401"/>
      <c r="D159" s="1383"/>
      <c r="E159" s="1383"/>
      <c r="F159" s="1383"/>
      <c r="G159" s="1383"/>
      <c r="H159" s="1383"/>
      <c r="I159" s="1403"/>
      <c r="J159" s="1426">
        <f t="shared" si="12"/>
        <v>0</v>
      </c>
      <c r="K159" s="1401"/>
      <c r="L159" s="1383"/>
      <c r="M159" s="1383"/>
      <c r="N159" s="1402"/>
      <c r="O159" s="1426">
        <f t="shared" si="13"/>
        <v>0</v>
      </c>
      <c r="P159" s="1404"/>
      <c r="Q159" s="1396"/>
      <c r="R159" s="1383"/>
      <c r="S159" s="1383"/>
      <c r="T159" s="1383"/>
      <c r="U159" s="1383"/>
      <c r="V159" s="1403"/>
      <c r="W159" s="1426">
        <f t="shared" si="14"/>
        <v>0</v>
      </c>
      <c r="X159" s="1401"/>
      <c r="Y159" s="1383"/>
      <c r="Z159" s="1383"/>
      <c r="AA159" s="1403"/>
      <c r="AB159" s="1426">
        <f t="shared" si="15"/>
        <v>0</v>
      </c>
      <c r="AC159" s="1404"/>
      <c r="AD159" s="1401"/>
      <c r="AE159" s="1383"/>
      <c r="AF159" s="1383"/>
      <c r="AG159" s="1383"/>
      <c r="AH159" s="1383"/>
      <c r="AI159" s="1383"/>
      <c r="AJ159" s="1383"/>
      <c r="AK159" s="1383"/>
      <c r="AL159" s="1411"/>
      <c r="AM159" s="1426">
        <f t="shared" si="16"/>
        <v>0</v>
      </c>
      <c r="AN159" s="1421"/>
      <c r="AO159" s="1384"/>
      <c r="AP159" s="1384"/>
      <c r="AQ159" s="1415"/>
      <c r="AR159" s="1424" t="s">
        <v>87</v>
      </c>
      <c r="AS159" s="1426">
        <f t="shared" si="17"/>
        <v>0</v>
      </c>
      <c r="AT159" s="1413"/>
    </row>
    <row r="160" spans="2:46" ht="15" customHeight="1">
      <c r="B160" s="959" t="s">
        <v>776</v>
      </c>
      <c r="C160" s="1401"/>
      <c r="D160" s="1383"/>
      <c r="E160" s="1383"/>
      <c r="F160" s="1383"/>
      <c r="G160" s="1383"/>
      <c r="H160" s="1383"/>
      <c r="I160" s="1403"/>
      <c r="J160" s="1426">
        <f t="shared" si="12"/>
        <v>0</v>
      </c>
      <c r="K160" s="1401"/>
      <c r="L160" s="1383"/>
      <c r="M160" s="1383"/>
      <c r="N160" s="1402"/>
      <c r="O160" s="1426">
        <f t="shared" si="13"/>
        <v>0</v>
      </c>
      <c r="P160" s="1404"/>
      <c r="Q160" s="1396"/>
      <c r="R160" s="1383"/>
      <c r="S160" s="1383"/>
      <c r="T160" s="1383"/>
      <c r="U160" s="1383"/>
      <c r="V160" s="1403"/>
      <c r="W160" s="1426">
        <f t="shared" si="14"/>
        <v>0</v>
      </c>
      <c r="X160" s="1401"/>
      <c r="Y160" s="1383"/>
      <c r="Z160" s="1383"/>
      <c r="AA160" s="1403"/>
      <c r="AB160" s="1426">
        <f t="shared" si="15"/>
        <v>0</v>
      </c>
      <c r="AC160" s="1404"/>
      <c r="AD160" s="1401"/>
      <c r="AE160" s="1383"/>
      <c r="AF160" s="1383"/>
      <c r="AG160" s="1383"/>
      <c r="AH160" s="1383"/>
      <c r="AI160" s="1383"/>
      <c r="AJ160" s="1383"/>
      <c r="AK160" s="1383"/>
      <c r="AL160" s="1411"/>
      <c r="AM160" s="1426">
        <f t="shared" si="16"/>
        <v>0</v>
      </c>
      <c r="AN160" s="1421"/>
      <c r="AO160" s="1384"/>
      <c r="AP160" s="1384"/>
      <c r="AQ160" s="1415"/>
      <c r="AR160" s="1424" t="s">
        <v>87</v>
      </c>
      <c r="AS160" s="1426">
        <f t="shared" si="17"/>
        <v>0</v>
      </c>
      <c r="AT160" s="1413"/>
    </row>
    <row r="161" spans="2:46" ht="15" customHeight="1">
      <c r="B161" s="959" t="s">
        <v>777</v>
      </c>
      <c r="C161" s="1401"/>
      <c r="D161" s="1383"/>
      <c r="E161" s="1383"/>
      <c r="F161" s="1383"/>
      <c r="G161" s="1383"/>
      <c r="H161" s="1383"/>
      <c r="I161" s="1403"/>
      <c r="J161" s="1426">
        <f t="shared" si="12"/>
        <v>0</v>
      </c>
      <c r="K161" s="1401"/>
      <c r="L161" s="1383"/>
      <c r="M161" s="1383"/>
      <c r="N161" s="1402"/>
      <c r="O161" s="1426">
        <f t="shared" si="13"/>
        <v>0</v>
      </c>
      <c r="P161" s="1404"/>
      <c r="Q161" s="1396"/>
      <c r="R161" s="1383"/>
      <c r="S161" s="1383"/>
      <c r="T161" s="1383"/>
      <c r="U161" s="1383"/>
      <c r="V161" s="1403"/>
      <c r="W161" s="1426">
        <f t="shared" si="14"/>
        <v>0</v>
      </c>
      <c r="X161" s="1401"/>
      <c r="Y161" s="1383"/>
      <c r="Z161" s="1383"/>
      <c r="AA161" s="1403"/>
      <c r="AB161" s="1426">
        <f t="shared" si="15"/>
        <v>0</v>
      </c>
      <c r="AC161" s="1404"/>
      <c r="AD161" s="1401"/>
      <c r="AE161" s="1383"/>
      <c r="AF161" s="1383"/>
      <c r="AG161" s="1383"/>
      <c r="AH161" s="1383"/>
      <c r="AI161" s="1383"/>
      <c r="AJ161" s="1383"/>
      <c r="AK161" s="1383"/>
      <c r="AL161" s="1411"/>
      <c r="AM161" s="1426">
        <f t="shared" si="16"/>
        <v>0</v>
      </c>
      <c r="AN161" s="1421"/>
      <c r="AO161" s="1384"/>
      <c r="AP161" s="1384"/>
      <c r="AQ161" s="1415"/>
      <c r="AR161" s="1424" t="s">
        <v>87</v>
      </c>
      <c r="AS161" s="1426">
        <f t="shared" si="17"/>
        <v>0</v>
      </c>
      <c r="AT161" s="1413"/>
    </row>
    <row r="162" spans="2:46" ht="15" customHeight="1">
      <c r="B162" s="959" t="s">
        <v>778</v>
      </c>
      <c r="C162" s="1401"/>
      <c r="D162" s="1383"/>
      <c r="E162" s="1383"/>
      <c r="F162" s="1383"/>
      <c r="G162" s="1383"/>
      <c r="H162" s="1383"/>
      <c r="I162" s="1403"/>
      <c r="J162" s="1426">
        <f t="shared" si="12"/>
        <v>0</v>
      </c>
      <c r="K162" s="1401"/>
      <c r="L162" s="1383"/>
      <c r="M162" s="1383"/>
      <c r="N162" s="1402"/>
      <c r="O162" s="1426">
        <f t="shared" si="13"/>
        <v>0</v>
      </c>
      <c r="P162" s="1404"/>
      <c r="Q162" s="1396"/>
      <c r="R162" s="1383"/>
      <c r="S162" s="1383"/>
      <c r="T162" s="1383"/>
      <c r="U162" s="1383"/>
      <c r="V162" s="1403"/>
      <c r="W162" s="1426">
        <f t="shared" si="14"/>
        <v>0</v>
      </c>
      <c r="X162" s="1401"/>
      <c r="Y162" s="1383"/>
      <c r="Z162" s="1383"/>
      <c r="AA162" s="1403"/>
      <c r="AB162" s="1426">
        <f t="shared" si="15"/>
        <v>0</v>
      </c>
      <c r="AC162" s="1404"/>
      <c r="AD162" s="1401"/>
      <c r="AE162" s="1383"/>
      <c r="AF162" s="1383"/>
      <c r="AG162" s="1383"/>
      <c r="AH162" s="1383"/>
      <c r="AI162" s="1383"/>
      <c r="AJ162" s="1383"/>
      <c r="AK162" s="1383"/>
      <c r="AL162" s="1411"/>
      <c r="AM162" s="1426">
        <f t="shared" si="16"/>
        <v>0</v>
      </c>
      <c r="AN162" s="1421"/>
      <c r="AO162" s="1384"/>
      <c r="AP162" s="1384"/>
      <c r="AQ162" s="1415"/>
      <c r="AR162" s="1424" t="s">
        <v>87</v>
      </c>
      <c r="AS162" s="1426">
        <f t="shared" si="17"/>
        <v>0</v>
      </c>
      <c r="AT162" s="1413"/>
    </row>
    <row r="163" spans="2:46" ht="15" customHeight="1">
      <c r="B163" s="959" t="s">
        <v>779</v>
      </c>
      <c r="C163" s="1401"/>
      <c r="D163" s="1383"/>
      <c r="E163" s="1383"/>
      <c r="F163" s="1383"/>
      <c r="G163" s="1383"/>
      <c r="H163" s="1383"/>
      <c r="I163" s="1403"/>
      <c r="J163" s="1426">
        <f t="shared" si="12"/>
        <v>0</v>
      </c>
      <c r="K163" s="1401"/>
      <c r="L163" s="1383"/>
      <c r="M163" s="1383"/>
      <c r="N163" s="1402"/>
      <c r="O163" s="1426">
        <f t="shared" si="13"/>
        <v>0</v>
      </c>
      <c r="P163" s="1404"/>
      <c r="Q163" s="1396"/>
      <c r="R163" s="1383"/>
      <c r="S163" s="1383"/>
      <c r="T163" s="1383"/>
      <c r="U163" s="1383"/>
      <c r="V163" s="1403"/>
      <c r="W163" s="1426">
        <f t="shared" si="14"/>
        <v>0</v>
      </c>
      <c r="X163" s="1401"/>
      <c r="Y163" s="1383"/>
      <c r="Z163" s="1383"/>
      <c r="AA163" s="1403"/>
      <c r="AB163" s="1426">
        <f t="shared" si="15"/>
        <v>0</v>
      </c>
      <c r="AC163" s="1404"/>
      <c r="AD163" s="1401"/>
      <c r="AE163" s="1383"/>
      <c r="AF163" s="1383"/>
      <c r="AG163" s="1383"/>
      <c r="AH163" s="1383"/>
      <c r="AI163" s="1383"/>
      <c r="AJ163" s="1383"/>
      <c r="AK163" s="1383"/>
      <c r="AL163" s="1411"/>
      <c r="AM163" s="1426">
        <f t="shared" si="16"/>
        <v>0</v>
      </c>
      <c r="AN163" s="1421"/>
      <c r="AO163" s="1384"/>
      <c r="AP163" s="1384"/>
      <c r="AQ163" s="1415"/>
      <c r="AR163" s="1424" t="s">
        <v>87</v>
      </c>
      <c r="AS163" s="1426">
        <f t="shared" si="17"/>
        <v>0</v>
      </c>
      <c r="AT163" s="1413"/>
    </row>
    <row r="164" spans="2:46" ht="15" customHeight="1">
      <c r="B164" s="959" t="s">
        <v>780</v>
      </c>
      <c r="C164" s="1401"/>
      <c r="D164" s="1383"/>
      <c r="E164" s="1383"/>
      <c r="F164" s="1383"/>
      <c r="G164" s="1383"/>
      <c r="H164" s="1383"/>
      <c r="I164" s="1403"/>
      <c r="J164" s="1426">
        <f t="shared" si="12"/>
        <v>0</v>
      </c>
      <c r="K164" s="1401"/>
      <c r="L164" s="1383"/>
      <c r="M164" s="1383"/>
      <c r="N164" s="1402"/>
      <c r="O164" s="1426">
        <f t="shared" si="13"/>
        <v>0</v>
      </c>
      <c r="P164" s="1404"/>
      <c r="Q164" s="1396"/>
      <c r="R164" s="1383"/>
      <c r="S164" s="1383"/>
      <c r="T164" s="1383"/>
      <c r="U164" s="1383"/>
      <c r="V164" s="1403"/>
      <c r="W164" s="1426">
        <f t="shared" si="14"/>
        <v>0</v>
      </c>
      <c r="X164" s="1401"/>
      <c r="Y164" s="1383"/>
      <c r="Z164" s="1383"/>
      <c r="AA164" s="1403"/>
      <c r="AB164" s="1426">
        <f t="shared" si="15"/>
        <v>0</v>
      </c>
      <c r="AC164" s="1404"/>
      <c r="AD164" s="1401"/>
      <c r="AE164" s="1383"/>
      <c r="AF164" s="1383"/>
      <c r="AG164" s="1383"/>
      <c r="AH164" s="1383"/>
      <c r="AI164" s="1383"/>
      <c r="AJ164" s="1383"/>
      <c r="AK164" s="1383"/>
      <c r="AL164" s="1411"/>
      <c r="AM164" s="1426">
        <f t="shared" si="16"/>
        <v>0</v>
      </c>
      <c r="AN164" s="1421"/>
      <c r="AO164" s="1384"/>
      <c r="AP164" s="1384"/>
      <c r="AQ164" s="1415"/>
      <c r="AR164" s="1424" t="s">
        <v>87</v>
      </c>
      <c r="AS164" s="1426">
        <f t="shared" si="17"/>
        <v>0</v>
      </c>
      <c r="AT164" s="1413"/>
    </row>
    <row r="165" spans="2:46" ht="15" customHeight="1">
      <c r="B165" s="959" t="s">
        <v>781</v>
      </c>
      <c r="C165" s="1401"/>
      <c r="D165" s="1383"/>
      <c r="E165" s="1383"/>
      <c r="F165" s="1383"/>
      <c r="G165" s="1383"/>
      <c r="H165" s="1383"/>
      <c r="I165" s="1403"/>
      <c r="J165" s="1426">
        <f t="shared" si="12"/>
        <v>0</v>
      </c>
      <c r="K165" s="1401"/>
      <c r="L165" s="1383"/>
      <c r="M165" s="1383"/>
      <c r="N165" s="1402"/>
      <c r="O165" s="1426">
        <f t="shared" si="13"/>
        <v>0</v>
      </c>
      <c r="P165" s="1404"/>
      <c r="Q165" s="1396"/>
      <c r="R165" s="1383"/>
      <c r="S165" s="1383"/>
      <c r="T165" s="1383"/>
      <c r="U165" s="1383"/>
      <c r="V165" s="1403"/>
      <c r="W165" s="1426">
        <f t="shared" si="14"/>
        <v>0</v>
      </c>
      <c r="X165" s="1401"/>
      <c r="Y165" s="1383"/>
      <c r="Z165" s="1383"/>
      <c r="AA165" s="1403"/>
      <c r="AB165" s="1426">
        <f t="shared" si="15"/>
        <v>0</v>
      </c>
      <c r="AC165" s="1404"/>
      <c r="AD165" s="1401"/>
      <c r="AE165" s="1383"/>
      <c r="AF165" s="1383"/>
      <c r="AG165" s="1383"/>
      <c r="AH165" s="1383"/>
      <c r="AI165" s="1383"/>
      <c r="AJ165" s="1383"/>
      <c r="AK165" s="1383"/>
      <c r="AL165" s="1411"/>
      <c r="AM165" s="1426">
        <f t="shared" si="16"/>
        <v>0</v>
      </c>
      <c r="AN165" s="1421"/>
      <c r="AO165" s="1384"/>
      <c r="AP165" s="1384"/>
      <c r="AQ165" s="1415"/>
      <c r="AR165" s="1424" t="s">
        <v>87</v>
      </c>
      <c r="AS165" s="1426">
        <f t="shared" si="17"/>
        <v>0</v>
      </c>
      <c r="AT165" s="1413"/>
    </row>
    <row r="166" spans="2:46" ht="15" customHeight="1">
      <c r="B166" s="959" t="s">
        <v>782</v>
      </c>
      <c r="C166" s="1401"/>
      <c r="D166" s="1383"/>
      <c r="E166" s="1383"/>
      <c r="F166" s="1383"/>
      <c r="G166" s="1383"/>
      <c r="H166" s="1383"/>
      <c r="I166" s="1403"/>
      <c r="J166" s="1426">
        <f t="shared" si="12"/>
        <v>0</v>
      </c>
      <c r="K166" s="1401"/>
      <c r="L166" s="1383"/>
      <c r="M166" s="1383"/>
      <c r="N166" s="1402"/>
      <c r="O166" s="1426">
        <f t="shared" si="13"/>
        <v>0</v>
      </c>
      <c r="P166" s="1404"/>
      <c r="Q166" s="1396"/>
      <c r="R166" s="1383"/>
      <c r="S166" s="1383"/>
      <c r="T166" s="1383"/>
      <c r="U166" s="1383"/>
      <c r="V166" s="1403"/>
      <c r="W166" s="1426">
        <f t="shared" si="14"/>
        <v>0</v>
      </c>
      <c r="X166" s="1401"/>
      <c r="Y166" s="1383"/>
      <c r="Z166" s="1383"/>
      <c r="AA166" s="1403"/>
      <c r="AB166" s="1426">
        <f t="shared" si="15"/>
        <v>0</v>
      </c>
      <c r="AC166" s="1404"/>
      <c r="AD166" s="1401"/>
      <c r="AE166" s="1383"/>
      <c r="AF166" s="1383"/>
      <c r="AG166" s="1383"/>
      <c r="AH166" s="1383"/>
      <c r="AI166" s="1383"/>
      <c r="AJ166" s="1383"/>
      <c r="AK166" s="1383"/>
      <c r="AL166" s="1411"/>
      <c r="AM166" s="1426">
        <f t="shared" si="16"/>
        <v>0</v>
      </c>
      <c r="AN166" s="1421"/>
      <c r="AO166" s="1384"/>
      <c r="AP166" s="1384"/>
      <c r="AQ166" s="1415"/>
      <c r="AR166" s="1424" t="s">
        <v>87</v>
      </c>
      <c r="AS166" s="1426">
        <f t="shared" si="17"/>
        <v>0</v>
      </c>
      <c r="AT166" s="1413"/>
    </row>
    <row r="167" spans="2:46" ht="15" customHeight="1">
      <c r="B167" s="959" t="s">
        <v>783</v>
      </c>
      <c r="C167" s="1401"/>
      <c r="D167" s="1383"/>
      <c r="E167" s="1383"/>
      <c r="F167" s="1383"/>
      <c r="G167" s="1383"/>
      <c r="H167" s="1383"/>
      <c r="I167" s="1403"/>
      <c r="J167" s="1426">
        <f t="shared" si="12"/>
        <v>0</v>
      </c>
      <c r="K167" s="1401"/>
      <c r="L167" s="1383"/>
      <c r="M167" s="1383"/>
      <c r="N167" s="1402"/>
      <c r="O167" s="1426">
        <f t="shared" si="13"/>
        <v>0</v>
      </c>
      <c r="P167" s="1404"/>
      <c r="Q167" s="1396"/>
      <c r="R167" s="1383"/>
      <c r="S167" s="1383"/>
      <c r="T167" s="1383"/>
      <c r="U167" s="1383"/>
      <c r="V167" s="1403"/>
      <c r="W167" s="1426">
        <f t="shared" si="14"/>
        <v>0</v>
      </c>
      <c r="X167" s="1401"/>
      <c r="Y167" s="1383"/>
      <c r="Z167" s="1383"/>
      <c r="AA167" s="1403"/>
      <c r="AB167" s="1426">
        <f t="shared" si="15"/>
        <v>0</v>
      </c>
      <c r="AC167" s="1404"/>
      <c r="AD167" s="1401"/>
      <c r="AE167" s="1383"/>
      <c r="AF167" s="1383"/>
      <c r="AG167" s="1383"/>
      <c r="AH167" s="1383"/>
      <c r="AI167" s="1383"/>
      <c r="AJ167" s="1383"/>
      <c r="AK167" s="1383"/>
      <c r="AL167" s="1411"/>
      <c r="AM167" s="1426">
        <f t="shared" si="16"/>
        <v>0</v>
      </c>
      <c r="AN167" s="1421"/>
      <c r="AO167" s="1384"/>
      <c r="AP167" s="1384"/>
      <c r="AQ167" s="1415"/>
      <c r="AR167" s="1424" t="s">
        <v>87</v>
      </c>
      <c r="AS167" s="1426">
        <f t="shared" si="17"/>
        <v>0</v>
      </c>
      <c r="AT167" s="1413"/>
    </row>
    <row r="168" spans="2:46" ht="15" customHeight="1">
      <c r="B168" s="959" t="s">
        <v>784</v>
      </c>
      <c r="C168" s="1401"/>
      <c r="D168" s="1383"/>
      <c r="E168" s="1383"/>
      <c r="F168" s="1383"/>
      <c r="G168" s="1383"/>
      <c r="H168" s="1383"/>
      <c r="I168" s="1403"/>
      <c r="J168" s="1426">
        <f t="shared" si="12"/>
        <v>0</v>
      </c>
      <c r="K168" s="1401"/>
      <c r="L168" s="1383"/>
      <c r="M168" s="1383"/>
      <c r="N168" s="1402"/>
      <c r="O168" s="1426">
        <f t="shared" si="13"/>
        <v>0</v>
      </c>
      <c r="P168" s="1404"/>
      <c r="Q168" s="1396"/>
      <c r="R168" s="1383"/>
      <c r="S168" s="1383"/>
      <c r="T168" s="1383"/>
      <c r="U168" s="1383"/>
      <c r="V168" s="1403"/>
      <c r="W168" s="1426">
        <f t="shared" si="14"/>
        <v>0</v>
      </c>
      <c r="X168" s="1401"/>
      <c r="Y168" s="1383"/>
      <c r="Z168" s="1383"/>
      <c r="AA168" s="1403"/>
      <c r="AB168" s="1426">
        <f t="shared" si="15"/>
        <v>0</v>
      </c>
      <c r="AC168" s="1404"/>
      <c r="AD168" s="1401"/>
      <c r="AE168" s="1383"/>
      <c r="AF168" s="1383"/>
      <c r="AG168" s="1383"/>
      <c r="AH168" s="1383"/>
      <c r="AI168" s="1383"/>
      <c r="AJ168" s="1383"/>
      <c r="AK168" s="1383"/>
      <c r="AL168" s="1411"/>
      <c r="AM168" s="1426">
        <f t="shared" si="16"/>
        <v>0</v>
      </c>
      <c r="AN168" s="1421"/>
      <c r="AO168" s="1384"/>
      <c r="AP168" s="1384"/>
      <c r="AQ168" s="1415"/>
      <c r="AR168" s="1424" t="s">
        <v>87</v>
      </c>
      <c r="AS168" s="1426">
        <f t="shared" si="17"/>
        <v>0</v>
      </c>
      <c r="AT168" s="1413"/>
    </row>
    <row r="169" spans="2:46" ht="15" customHeight="1">
      <c r="B169" s="959" t="s">
        <v>785</v>
      </c>
      <c r="C169" s="1401"/>
      <c r="D169" s="1383"/>
      <c r="E169" s="1383"/>
      <c r="F169" s="1383"/>
      <c r="G169" s="1383"/>
      <c r="H169" s="1383"/>
      <c r="I169" s="1403"/>
      <c r="J169" s="1426">
        <f t="shared" si="12"/>
        <v>0</v>
      </c>
      <c r="K169" s="1401"/>
      <c r="L169" s="1383"/>
      <c r="M169" s="1383"/>
      <c r="N169" s="1402"/>
      <c r="O169" s="1426">
        <f t="shared" si="13"/>
        <v>0</v>
      </c>
      <c r="P169" s="1404"/>
      <c r="Q169" s="1396"/>
      <c r="R169" s="1383"/>
      <c r="S169" s="1383"/>
      <c r="T169" s="1383"/>
      <c r="U169" s="1383"/>
      <c r="V169" s="1403"/>
      <c r="W169" s="1426">
        <f t="shared" si="14"/>
        <v>0</v>
      </c>
      <c r="X169" s="1401"/>
      <c r="Y169" s="1383"/>
      <c r="Z169" s="1383"/>
      <c r="AA169" s="1403"/>
      <c r="AB169" s="1426">
        <f t="shared" si="15"/>
        <v>0</v>
      </c>
      <c r="AC169" s="1404"/>
      <c r="AD169" s="1401"/>
      <c r="AE169" s="1383"/>
      <c r="AF169" s="1383"/>
      <c r="AG169" s="1383"/>
      <c r="AH169" s="1383"/>
      <c r="AI169" s="1383"/>
      <c r="AJ169" s="1383"/>
      <c r="AK169" s="1383"/>
      <c r="AL169" s="1411"/>
      <c r="AM169" s="1426">
        <f t="shared" si="16"/>
        <v>0</v>
      </c>
      <c r="AN169" s="1421"/>
      <c r="AO169" s="1384"/>
      <c r="AP169" s="1384"/>
      <c r="AQ169" s="1415"/>
      <c r="AR169" s="1424" t="s">
        <v>87</v>
      </c>
      <c r="AS169" s="1426">
        <f t="shared" si="17"/>
        <v>0</v>
      </c>
      <c r="AT169" s="1413"/>
    </row>
    <row r="170" spans="2:46" ht="15" customHeight="1">
      <c r="B170" s="959" t="s">
        <v>786</v>
      </c>
      <c r="C170" s="1401"/>
      <c r="D170" s="1383"/>
      <c r="E170" s="1383"/>
      <c r="F170" s="1383"/>
      <c r="G170" s="1383"/>
      <c r="H170" s="1383"/>
      <c r="I170" s="1403"/>
      <c r="J170" s="1426">
        <f t="shared" si="12"/>
        <v>0</v>
      </c>
      <c r="K170" s="1401"/>
      <c r="L170" s="1383"/>
      <c r="M170" s="1383"/>
      <c r="N170" s="1402"/>
      <c r="O170" s="1426">
        <f t="shared" si="13"/>
        <v>0</v>
      </c>
      <c r="P170" s="1404"/>
      <c r="Q170" s="1396"/>
      <c r="R170" s="1383"/>
      <c r="S170" s="1383"/>
      <c r="T170" s="1383"/>
      <c r="U170" s="1383"/>
      <c r="V170" s="1403"/>
      <c r="W170" s="1426">
        <f t="shared" si="14"/>
        <v>0</v>
      </c>
      <c r="X170" s="1401"/>
      <c r="Y170" s="1383"/>
      <c r="Z170" s="1383"/>
      <c r="AA170" s="1403"/>
      <c r="AB170" s="1426">
        <f t="shared" si="15"/>
        <v>0</v>
      </c>
      <c r="AC170" s="1404"/>
      <c r="AD170" s="1401"/>
      <c r="AE170" s="1383"/>
      <c r="AF170" s="1383"/>
      <c r="AG170" s="1383"/>
      <c r="AH170" s="1383"/>
      <c r="AI170" s="1383"/>
      <c r="AJ170" s="1383"/>
      <c r="AK170" s="1383"/>
      <c r="AL170" s="1411"/>
      <c r="AM170" s="1426">
        <f t="shared" si="16"/>
        <v>0</v>
      </c>
      <c r="AN170" s="1421"/>
      <c r="AO170" s="1384"/>
      <c r="AP170" s="1384"/>
      <c r="AQ170" s="1415"/>
      <c r="AR170" s="1424" t="s">
        <v>87</v>
      </c>
      <c r="AS170" s="1426">
        <f t="shared" si="17"/>
        <v>0</v>
      </c>
      <c r="AT170" s="1413"/>
    </row>
    <row r="171" spans="2:46" ht="15" customHeight="1">
      <c r="B171" s="959" t="s">
        <v>787</v>
      </c>
      <c r="C171" s="1401"/>
      <c r="D171" s="1383"/>
      <c r="E171" s="1383"/>
      <c r="F171" s="1383"/>
      <c r="G171" s="1383"/>
      <c r="H171" s="1383"/>
      <c r="I171" s="1403"/>
      <c r="J171" s="1426">
        <f t="shared" si="12"/>
        <v>0</v>
      </c>
      <c r="K171" s="1401"/>
      <c r="L171" s="1383"/>
      <c r="M171" s="1383"/>
      <c r="N171" s="1402"/>
      <c r="O171" s="1426">
        <f t="shared" si="13"/>
        <v>0</v>
      </c>
      <c r="P171" s="1404"/>
      <c r="Q171" s="1396"/>
      <c r="R171" s="1383"/>
      <c r="S171" s="1383"/>
      <c r="T171" s="1383"/>
      <c r="U171" s="1383"/>
      <c r="V171" s="1403"/>
      <c r="W171" s="1426">
        <f t="shared" si="14"/>
        <v>0</v>
      </c>
      <c r="X171" s="1401"/>
      <c r="Y171" s="1383"/>
      <c r="Z171" s="1383"/>
      <c r="AA171" s="1403"/>
      <c r="AB171" s="1426">
        <f t="shared" si="15"/>
        <v>0</v>
      </c>
      <c r="AC171" s="1404"/>
      <c r="AD171" s="1401"/>
      <c r="AE171" s="1383"/>
      <c r="AF171" s="1383"/>
      <c r="AG171" s="1383"/>
      <c r="AH171" s="1383"/>
      <c r="AI171" s="1383"/>
      <c r="AJ171" s="1383"/>
      <c r="AK171" s="1383"/>
      <c r="AL171" s="1411"/>
      <c r="AM171" s="1426">
        <f t="shared" si="16"/>
        <v>0</v>
      </c>
      <c r="AN171" s="1421"/>
      <c r="AO171" s="1384"/>
      <c r="AP171" s="1384"/>
      <c r="AQ171" s="1415"/>
      <c r="AR171" s="1424" t="s">
        <v>87</v>
      </c>
      <c r="AS171" s="1426">
        <f t="shared" si="17"/>
        <v>0</v>
      </c>
      <c r="AT171" s="1413"/>
    </row>
    <row r="172" spans="2:46" ht="15" customHeight="1">
      <c r="B172" s="959" t="s">
        <v>788</v>
      </c>
      <c r="C172" s="1401"/>
      <c r="D172" s="1383"/>
      <c r="E172" s="1383"/>
      <c r="F172" s="1383"/>
      <c r="G172" s="1383"/>
      <c r="H172" s="1383"/>
      <c r="I172" s="1403"/>
      <c r="J172" s="1426">
        <f t="shared" si="12"/>
        <v>0</v>
      </c>
      <c r="K172" s="1401"/>
      <c r="L172" s="1383"/>
      <c r="M172" s="1383"/>
      <c r="N172" s="1402"/>
      <c r="O172" s="1426">
        <f t="shared" si="13"/>
        <v>0</v>
      </c>
      <c r="P172" s="1404"/>
      <c r="Q172" s="1396"/>
      <c r="R172" s="1383"/>
      <c r="S172" s="1383"/>
      <c r="T172" s="1383"/>
      <c r="U172" s="1383"/>
      <c r="V172" s="1403"/>
      <c r="W172" s="1426">
        <f t="shared" si="14"/>
        <v>0</v>
      </c>
      <c r="X172" s="1401"/>
      <c r="Y172" s="1383"/>
      <c r="Z172" s="1383"/>
      <c r="AA172" s="1403"/>
      <c r="AB172" s="1426">
        <f t="shared" si="15"/>
        <v>0</v>
      </c>
      <c r="AC172" s="1404"/>
      <c r="AD172" s="1401"/>
      <c r="AE172" s="1383"/>
      <c r="AF172" s="1383"/>
      <c r="AG172" s="1383"/>
      <c r="AH172" s="1383"/>
      <c r="AI172" s="1383"/>
      <c r="AJ172" s="1383"/>
      <c r="AK172" s="1383"/>
      <c r="AL172" s="1411"/>
      <c r="AM172" s="1426">
        <f t="shared" si="16"/>
        <v>0</v>
      </c>
      <c r="AN172" s="1421"/>
      <c r="AO172" s="1384"/>
      <c r="AP172" s="1384"/>
      <c r="AQ172" s="1415"/>
      <c r="AR172" s="1424" t="s">
        <v>87</v>
      </c>
      <c r="AS172" s="1426">
        <f t="shared" si="17"/>
        <v>0</v>
      </c>
      <c r="AT172" s="1413"/>
    </row>
    <row r="173" spans="2:46" ht="15" customHeight="1">
      <c r="B173" s="959" t="s">
        <v>789</v>
      </c>
      <c r="C173" s="1401"/>
      <c r="D173" s="1383"/>
      <c r="E173" s="1383"/>
      <c r="F173" s="1383"/>
      <c r="G173" s="1383"/>
      <c r="H173" s="1383"/>
      <c r="I173" s="1403"/>
      <c r="J173" s="1426">
        <f t="shared" si="12"/>
        <v>0</v>
      </c>
      <c r="K173" s="1401"/>
      <c r="L173" s="1383"/>
      <c r="M173" s="1383"/>
      <c r="N173" s="1402"/>
      <c r="O173" s="1426">
        <f t="shared" si="13"/>
        <v>0</v>
      </c>
      <c r="P173" s="1404"/>
      <c r="Q173" s="1396"/>
      <c r="R173" s="1383"/>
      <c r="S173" s="1383"/>
      <c r="T173" s="1383"/>
      <c r="U173" s="1383"/>
      <c r="V173" s="1403"/>
      <c r="W173" s="1426">
        <f t="shared" si="14"/>
        <v>0</v>
      </c>
      <c r="X173" s="1401"/>
      <c r="Y173" s="1383"/>
      <c r="Z173" s="1383"/>
      <c r="AA173" s="1403"/>
      <c r="AB173" s="1426">
        <f t="shared" si="15"/>
        <v>0</v>
      </c>
      <c r="AC173" s="1404"/>
      <c r="AD173" s="1401"/>
      <c r="AE173" s="1383"/>
      <c r="AF173" s="1383"/>
      <c r="AG173" s="1383"/>
      <c r="AH173" s="1383"/>
      <c r="AI173" s="1383"/>
      <c r="AJ173" s="1383"/>
      <c r="AK173" s="1383"/>
      <c r="AL173" s="1411"/>
      <c r="AM173" s="1426">
        <f t="shared" si="16"/>
        <v>0</v>
      </c>
      <c r="AN173" s="1421"/>
      <c r="AO173" s="1384"/>
      <c r="AP173" s="1384"/>
      <c r="AQ173" s="1415"/>
      <c r="AR173" s="1424" t="s">
        <v>87</v>
      </c>
      <c r="AS173" s="1426">
        <f t="shared" si="17"/>
        <v>0</v>
      </c>
      <c r="AT173" s="1413"/>
    </row>
    <row r="174" spans="2:46" ht="15" customHeight="1">
      <c r="B174" s="959" t="s">
        <v>790</v>
      </c>
      <c r="C174" s="1401"/>
      <c r="D174" s="1383"/>
      <c r="E174" s="1383"/>
      <c r="F174" s="1383"/>
      <c r="G174" s="1383"/>
      <c r="H174" s="1383"/>
      <c r="I174" s="1403"/>
      <c r="J174" s="1426">
        <f t="shared" si="12"/>
        <v>0</v>
      </c>
      <c r="K174" s="1401"/>
      <c r="L174" s="1383"/>
      <c r="M174" s="1383"/>
      <c r="N174" s="1402"/>
      <c r="O174" s="1426">
        <f t="shared" si="13"/>
        <v>0</v>
      </c>
      <c r="P174" s="1404"/>
      <c r="Q174" s="1396"/>
      <c r="R174" s="1383"/>
      <c r="S174" s="1383"/>
      <c r="T174" s="1383"/>
      <c r="U174" s="1383"/>
      <c r="V174" s="1403"/>
      <c r="W174" s="1426">
        <f t="shared" si="14"/>
        <v>0</v>
      </c>
      <c r="X174" s="1401"/>
      <c r="Y174" s="1383"/>
      <c r="Z174" s="1383"/>
      <c r="AA174" s="1403"/>
      <c r="AB174" s="1426">
        <f t="shared" si="15"/>
        <v>0</v>
      </c>
      <c r="AC174" s="1404"/>
      <c r="AD174" s="1401"/>
      <c r="AE174" s="1383"/>
      <c r="AF174" s="1383"/>
      <c r="AG174" s="1383"/>
      <c r="AH174" s="1383"/>
      <c r="AI174" s="1383"/>
      <c r="AJ174" s="1383"/>
      <c r="AK174" s="1383"/>
      <c r="AL174" s="1411"/>
      <c r="AM174" s="1426">
        <f t="shared" si="16"/>
        <v>0</v>
      </c>
      <c r="AN174" s="1421"/>
      <c r="AO174" s="1384"/>
      <c r="AP174" s="1384"/>
      <c r="AQ174" s="1415"/>
      <c r="AR174" s="1424" t="s">
        <v>87</v>
      </c>
      <c r="AS174" s="1426">
        <f t="shared" si="17"/>
        <v>0</v>
      </c>
      <c r="AT174" s="1413"/>
    </row>
    <row r="175" spans="2:46" ht="15" customHeight="1">
      <c r="B175" s="959" t="s">
        <v>791</v>
      </c>
      <c r="C175" s="1401"/>
      <c r="D175" s="1383"/>
      <c r="E175" s="1383"/>
      <c r="F175" s="1383"/>
      <c r="G175" s="1383"/>
      <c r="H175" s="1383"/>
      <c r="I175" s="1403"/>
      <c r="J175" s="1426">
        <f t="shared" si="12"/>
        <v>0</v>
      </c>
      <c r="K175" s="1401"/>
      <c r="L175" s="1383"/>
      <c r="M175" s="1383"/>
      <c r="N175" s="1402"/>
      <c r="O175" s="1426">
        <f t="shared" si="13"/>
        <v>0</v>
      </c>
      <c r="P175" s="1404"/>
      <c r="Q175" s="1396"/>
      <c r="R175" s="1383"/>
      <c r="S175" s="1383"/>
      <c r="T175" s="1383"/>
      <c r="U175" s="1383"/>
      <c r="V175" s="1403"/>
      <c r="W175" s="1426">
        <f t="shared" si="14"/>
        <v>0</v>
      </c>
      <c r="X175" s="1401"/>
      <c r="Y175" s="1383"/>
      <c r="Z175" s="1383"/>
      <c r="AA175" s="1403"/>
      <c r="AB175" s="1426">
        <f t="shared" si="15"/>
        <v>0</v>
      </c>
      <c r="AC175" s="1404"/>
      <c r="AD175" s="1401"/>
      <c r="AE175" s="1383"/>
      <c r="AF175" s="1383"/>
      <c r="AG175" s="1383"/>
      <c r="AH175" s="1383"/>
      <c r="AI175" s="1383"/>
      <c r="AJ175" s="1383"/>
      <c r="AK175" s="1383"/>
      <c r="AL175" s="1411"/>
      <c r="AM175" s="1426">
        <f t="shared" si="16"/>
        <v>0</v>
      </c>
      <c r="AN175" s="1421"/>
      <c r="AO175" s="1384"/>
      <c r="AP175" s="1384"/>
      <c r="AQ175" s="1415"/>
      <c r="AR175" s="1424" t="s">
        <v>87</v>
      </c>
      <c r="AS175" s="1426">
        <f t="shared" si="17"/>
        <v>0</v>
      </c>
      <c r="AT175" s="1413"/>
    </row>
    <row r="176" spans="2:46" ht="15" customHeight="1">
      <c r="B176" s="959" t="s">
        <v>792</v>
      </c>
      <c r="C176" s="1401"/>
      <c r="D176" s="1383"/>
      <c r="E176" s="1383"/>
      <c r="F176" s="1383"/>
      <c r="G176" s="1383"/>
      <c r="H176" s="1383"/>
      <c r="I176" s="1403"/>
      <c r="J176" s="1426">
        <f t="shared" si="12"/>
        <v>0</v>
      </c>
      <c r="K176" s="1401"/>
      <c r="L176" s="1383"/>
      <c r="M176" s="1383"/>
      <c r="N176" s="1402"/>
      <c r="O176" s="1426">
        <f t="shared" si="13"/>
        <v>0</v>
      </c>
      <c r="P176" s="1404"/>
      <c r="Q176" s="1396"/>
      <c r="R176" s="1383"/>
      <c r="S176" s="1383"/>
      <c r="T176" s="1383"/>
      <c r="U176" s="1383"/>
      <c r="V176" s="1403"/>
      <c r="W176" s="1426">
        <f t="shared" si="14"/>
        <v>0</v>
      </c>
      <c r="X176" s="1401"/>
      <c r="Y176" s="1383"/>
      <c r="Z176" s="1383"/>
      <c r="AA176" s="1403"/>
      <c r="AB176" s="1426">
        <f t="shared" si="15"/>
        <v>0</v>
      </c>
      <c r="AC176" s="1404"/>
      <c r="AD176" s="1401"/>
      <c r="AE176" s="1383"/>
      <c r="AF176" s="1383"/>
      <c r="AG176" s="1383"/>
      <c r="AH176" s="1383"/>
      <c r="AI176" s="1383"/>
      <c r="AJ176" s="1383"/>
      <c r="AK176" s="1383"/>
      <c r="AL176" s="1411"/>
      <c r="AM176" s="1426">
        <f t="shared" si="16"/>
        <v>0</v>
      </c>
      <c r="AN176" s="1421"/>
      <c r="AO176" s="1384"/>
      <c r="AP176" s="1384"/>
      <c r="AQ176" s="1415"/>
      <c r="AR176" s="1424" t="s">
        <v>87</v>
      </c>
      <c r="AS176" s="1426">
        <f t="shared" si="17"/>
        <v>0</v>
      </c>
      <c r="AT176" s="1413"/>
    </row>
    <row r="177" spans="2:46" ht="15" customHeight="1">
      <c r="B177" s="959" t="s">
        <v>793</v>
      </c>
      <c r="C177" s="1401"/>
      <c r="D177" s="1383"/>
      <c r="E177" s="1383"/>
      <c r="F177" s="1383"/>
      <c r="G177" s="1383"/>
      <c r="H177" s="1383"/>
      <c r="I177" s="1403"/>
      <c r="J177" s="1426">
        <f t="shared" si="12"/>
        <v>0</v>
      </c>
      <c r="K177" s="1401"/>
      <c r="L177" s="1383"/>
      <c r="M177" s="1383"/>
      <c r="N177" s="1402"/>
      <c r="O177" s="1426">
        <f t="shared" si="13"/>
        <v>0</v>
      </c>
      <c r="P177" s="1404"/>
      <c r="Q177" s="1396"/>
      <c r="R177" s="1383"/>
      <c r="S177" s="1383"/>
      <c r="T177" s="1383"/>
      <c r="U177" s="1383"/>
      <c r="V177" s="1403"/>
      <c r="W177" s="1426">
        <f t="shared" si="14"/>
        <v>0</v>
      </c>
      <c r="X177" s="1401"/>
      <c r="Y177" s="1383"/>
      <c r="Z177" s="1383"/>
      <c r="AA177" s="1403"/>
      <c r="AB177" s="1426">
        <f t="shared" si="15"/>
        <v>0</v>
      </c>
      <c r="AC177" s="1404"/>
      <c r="AD177" s="1401"/>
      <c r="AE177" s="1383"/>
      <c r="AF177" s="1383"/>
      <c r="AG177" s="1383"/>
      <c r="AH177" s="1383"/>
      <c r="AI177" s="1383"/>
      <c r="AJ177" s="1383"/>
      <c r="AK177" s="1383"/>
      <c r="AL177" s="1411"/>
      <c r="AM177" s="1426">
        <f t="shared" si="16"/>
        <v>0</v>
      </c>
      <c r="AN177" s="1421"/>
      <c r="AO177" s="1384"/>
      <c r="AP177" s="1384"/>
      <c r="AQ177" s="1415"/>
      <c r="AR177" s="1424" t="s">
        <v>87</v>
      </c>
      <c r="AS177" s="1426">
        <f t="shared" si="17"/>
        <v>0</v>
      </c>
      <c r="AT177" s="1413"/>
    </row>
    <row r="178" spans="2:46" ht="15" customHeight="1">
      <c r="B178" s="959" t="s">
        <v>794</v>
      </c>
      <c r="C178" s="1401"/>
      <c r="D178" s="1383"/>
      <c r="E178" s="1383"/>
      <c r="F178" s="1383"/>
      <c r="G178" s="1383"/>
      <c r="H178" s="1383"/>
      <c r="I178" s="1403"/>
      <c r="J178" s="1426">
        <f t="shared" si="12"/>
        <v>0</v>
      </c>
      <c r="K178" s="1401"/>
      <c r="L178" s="1383"/>
      <c r="M178" s="1383"/>
      <c r="N178" s="1402"/>
      <c r="O178" s="1426">
        <f t="shared" si="13"/>
        <v>0</v>
      </c>
      <c r="P178" s="1404"/>
      <c r="Q178" s="1396"/>
      <c r="R178" s="1383"/>
      <c r="S178" s="1383"/>
      <c r="T178" s="1383"/>
      <c r="U178" s="1383"/>
      <c r="V178" s="1403"/>
      <c r="W178" s="1426">
        <f t="shared" si="14"/>
        <v>0</v>
      </c>
      <c r="X178" s="1401"/>
      <c r="Y178" s="1383"/>
      <c r="Z178" s="1383"/>
      <c r="AA178" s="1403"/>
      <c r="AB178" s="1426">
        <f t="shared" si="15"/>
        <v>0</v>
      </c>
      <c r="AC178" s="1404"/>
      <c r="AD178" s="1401"/>
      <c r="AE178" s="1383"/>
      <c r="AF178" s="1383"/>
      <c r="AG178" s="1383"/>
      <c r="AH178" s="1383"/>
      <c r="AI178" s="1383"/>
      <c r="AJ178" s="1383"/>
      <c r="AK178" s="1383"/>
      <c r="AL178" s="1411"/>
      <c r="AM178" s="1426">
        <f t="shared" si="16"/>
        <v>0</v>
      </c>
      <c r="AN178" s="1421"/>
      <c r="AO178" s="1384"/>
      <c r="AP178" s="1384"/>
      <c r="AQ178" s="1415"/>
      <c r="AR178" s="1424" t="s">
        <v>87</v>
      </c>
      <c r="AS178" s="1426">
        <f t="shared" si="17"/>
        <v>0</v>
      </c>
      <c r="AT178" s="1413"/>
    </row>
    <row r="179" spans="2:46" ht="15" customHeight="1">
      <c r="B179" s="959" t="s">
        <v>795</v>
      </c>
      <c r="C179" s="1401"/>
      <c r="D179" s="1383"/>
      <c r="E179" s="1383"/>
      <c r="F179" s="1383"/>
      <c r="G179" s="1383"/>
      <c r="H179" s="1383"/>
      <c r="I179" s="1403"/>
      <c r="J179" s="1426">
        <f t="shared" si="12"/>
        <v>0</v>
      </c>
      <c r="K179" s="1401"/>
      <c r="L179" s="1383"/>
      <c r="M179" s="1383"/>
      <c r="N179" s="1402"/>
      <c r="O179" s="1426">
        <f t="shared" si="13"/>
        <v>0</v>
      </c>
      <c r="P179" s="1404"/>
      <c r="Q179" s="1396"/>
      <c r="R179" s="1383"/>
      <c r="S179" s="1383"/>
      <c r="T179" s="1383"/>
      <c r="U179" s="1383"/>
      <c r="V179" s="1403"/>
      <c r="W179" s="1426">
        <f t="shared" si="14"/>
        <v>0</v>
      </c>
      <c r="X179" s="1401"/>
      <c r="Y179" s="1383"/>
      <c r="Z179" s="1383"/>
      <c r="AA179" s="1403"/>
      <c r="AB179" s="1426">
        <f t="shared" si="15"/>
        <v>0</v>
      </c>
      <c r="AC179" s="1404"/>
      <c r="AD179" s="1401"/>
      <c r="AE179" s="1383"/>
      <c r="AF179" s="1383"/>
      <c r="AG179" s="1383"/>
      <c r="AH179" s="1383"/>
      <c r="AI179" s="1383"/>
      <c r="AJ179" s="1383"/>
      <c r="AK179" s="1383"/>
      <c r="AL179" s="1411"/>
      <c r="AM179" s="1426">
        <f t="shared" si="16"/>
        <v>0</v>
      </c>
      <c r="AN179" s="1421"/>
      <c r="AO179" s="1384"/>
      <c r="AP179" s="1384"/>
      <c r="AQ179" s="1415"/>
      <c r="AR179" s="1424" t="s">
        <v>87</v>
      </c>
      <c r="AS179" s="1426">
        <f t="shared" si="17"/>
        <v>0</v>
      </c>
      <c r="AT179" s="1413"/>
    </row>
    <row r="180" spans="2:46" ht="15" customHeight="1">
      <c r="B180" s="959" t="s">
        <v>796</v>
      </c>
      <c r="C180" s="1401"/>
      <c r="D180" s="1383"/>
      <c r="E180" s="1383"/>
      <c r="F180" s="1383"/>
      <c r="G180" s="1383"/>
      <c r="H180" s="1383"/>
      <c r="I180" s="1403"/>
      <c r="J180" s="1426">
        <f t="shared" si="12"/>
        <v>0</v>
      </c>
      <c r="K180" s="1401"/>
      <c r="L180" s="1383"/>
      <c r="M180" s="1383"/>
      <c r="N180" s="1402"/>
      <c r="O180" s="1426">
        <f t="shared" si="13"/>
        <v>0</v>
      </c>
      <c r="P180" s="1404"/>
      <c r="Q180" s="1396"/>
      <c r="R180" s="1383"/>
      <c r="S180" s="1383"/>
      <c r="T180" s="1383"/>
      <c r="U180" s="1383"/>
      <c r="V180" s="1403"/>
      <c r="W180" s="1426">
        <f t="shared" si="14"/>
        <v>0</v>
      </c>
      <c r="X180" s="1401"/>
      <c r="Y180" s="1383"/>
      <c r="Z180" s="1383"/>
      <c r="AA180" s="1403"/>
      <c r="AB180" s="1426">
        <f t="shared" si="15"/>
        <v>0</v>
      </c>
      <c r="AC180" s="1404"/>
      <c r="AD180" s="1401"/>
      <c r="AE180" s="1383"/>
      <c r="AF180" s="1383"/>
      <c r="AG180" s="1383"/>
      <c r="AH180" s="1383"/>
      <c r="AI180" s="1383"/>
      <c r="AJ180" s="1383"/>
      <c r="AK180" s="1383"/>
      <c r="AL180" s="1411"/>
      <c r="AM180" s="1426">
        <f t="shared" si="16"/>
        <v>0</v>
      </c>
      <c r="AN180" s="1421"/>
      <c r="AO180" s="1384"/>
      <c r="AP180" s="1384"/>
      <c r="AQ180" s="1415"/>
      <c r="AR180" s="1424" t="s">
        <v>87</v>
      </c>
      <c r="AS180" s="1426">
        <f t="shared" si="17"/>
        <v>0</v>
      </c>
      <c r="AT180" s="1413"/>
    </row>
    <row r="181" spans="2:46" ht="15" customHeight="1">
      <c r="B181" s="959" t="s">
        <v>797</v>
      </c>
      <c r="C181" s="1401"/>
      <c r="D181" s="1383"/>
      <c r="E181" s="1383"/>
      <c r="F181" s="1383"/>
      <c r="G181" s="1383"/>
      <c r="H181" s="1383"/>
      <c r="I181" s="1403"/>
      <c r="J181" s="1426">
        <f t="shared" si="12"/>
        <v>0</v>
      </c>
      <c r="K181" s="1401"/>
      <c r="L181" s="1383"/>
      <c r="M181" s="1383"/>
      <c r="N181" s="1402"/>
      <c r="O181" s="1426">
        <f t="shared" si="13"/>
        <v>0</v>
      </c>
      <c r="P181" s="1404"/>
      <c r="Q181" s="1396"/>
      <c r="R181" s="1383"/>
      <c r="S181" s="1383"/>
      <c r="T181" s="1383"/>
      <c r="U181" s="1383"/>
      <c r="V181" s="1403"/>
      <c r="W181" s="1426">
        <f t="shared" si="14"/>
        <v>0</v>
      </c>
      <c r="X181" s="1401"/>
      <c r="Y181" s="1383"/>
      <c r="Z181" s="1383"/>
      <c r="AA181" s="1403"/>
      <c r="AB181" s="1426">
        <f t="shared" si="15"/>
        <v>0</v>
      </c>
      <c r="AC181" s="1404"/>
      <c r="AD181" s="1401"/>
      <c r="AE181" s="1383"/>
      <c r="AF181" s="1383"/>
      <c r="AG181" s="1383"/>
      <c r="AH181" s="1383"/>
      <c r="AI181" s="1383"/>
      <c r="AJ181" s="1383"/>
      <c r="AK181" s="1383"/>
      <c r="AL181" s="1411"/>
      <c r="AM181" s="1426">
        <f t="shared" si="16"/>
        <v>0</v>
      </c>
      <c r="AN181" s="1421"/>
      <c r="AO181" s="1384"/>
      <c r="AP181" s="1384"/>
      <c r="AQ181" s="1415"/>
      <c r="AR181" s="1424" t="s">
        <v>87</v>
      </c>
      <c r="AS181" s="1426">
        <f t="shared" si="17"/>
        <v>0</v>
      </c>
      <c r="AT181" s="1413"/>
    </row>
    <row r="182" spans="2:46" ht="15" customHeight="1">
      <c r="B182" s="959" t="s">
        <v>798</v>
      </c>
      <c r="C182" s="1401"/>
      <c r="D182" s="1383"/>
      <c r="E182" s="1383"/>
      <c r="F182" s="1383"/>
      <c r="G182" s="1383"/>
      <c r="H182" s="1383"/>
      <c r="I182" s="1403"/>
      <c r="J182" s="1426">
        <f t="shared" si="12"/>
        <v>0</v>
      </c>
      <c r="K182" s="1401"/>
      <c r="L182" s="1383"/>
      <c r="M182" s="1383"/>
      <c r="N182" s="1402"/>
      <c r="O182" s="1426">
        <f t="shared" si="13"/>
        <v>0</v>
      </c>
      <c r="P182" s="1404"/>
      <c r="Q182" s="1396"/>
      <c r="R182" s="1383"/>
      <c r="S182" s="1383"/>
      <c r="T182" s="1383"/>
      <c r="U182" s="1383"/>
      <c r="V182" s="1403"/>
      <c r="W182" s="1426">
        <f t="shared" si="14"/>
        <v>0</v>
      </c>
      <c r="X182" s="1401"/>
      <c r="Y182" s="1383"/>
      <c r="Z182" s="1383"/>
      <c r="AA182" s="1403"/>
      <c r="AB182" s="1426">
        <f t="shared" si="15"/>
        <v>0</v>
      </c>
      <c r="AC182" s="1404"/>
      <c r="AD182" s="1401"/>
      <c r="AE182" s="1383"/>
      <c r="AF182" s="1383"/>
      <c r="AG182" s="1383"/>
      <c r="AH182" s="1383"/>
      <c r="AI182" s="1383"/>
      <c r="AJ182" s="1383"/>
      <c r="AK182" s="1383"/>
      <c r="AL182" s="1411"/>
      <c r="AM182" s="1426">
        <f t="shared" si="16"/>
        <v>0</v>
      </c>
      <c r="AN182" s="1421"/>
      <c r="AO182" s="1384"/>
      <c r="AP182" s="1384"/>
      <c r="AQ182" s="1415"/>
      <c r="AR182" s="1424" t="s">
        <v>87</v>
      </c>
      <c r="AS182" s="1426">
        <f t="shared" si="17"/>
        <v>0</v>
      </c>
      <c r="AT182" s="1413"/>
    </row>
    <row r="183" spans="2:46" ht="15" customHeight="1">
      <c r="B183" s="959" t="s">
        <v>799</v>
      </c>
      <c r="C183" s="1401"/>
      <c r="D183" s="1383"/>
      <c r="E183" s="1383"/>
      <c r="F183" s="1383"/>
      <c r="G183" s="1383"/>
      <c r="H183" s="1383"/>
      <c r="I183" s="1403"/>
      <c r="J183" s="1426">
        <f t="shared" si="12"/>
        <v>0</v>
      </c>
      <c r="K183" s="1401"/>
      <c r="L183" s="1383"/>
      <c r="M183" s="1383"/>
      <c r="N183" s="1402"/>
      <c r="O183" s="1426">
        <f t="shared" si="13"/>
        <v>0</v>
      </c>
      <c r="P183" s="1404"/>
      <c r="Q183" s="1396"/>
      <c r="R183" s="1383"/>
      <c r="S183" s="1383"/>
      <c r="T183" s="1383"/>
      <c r="U183" s="1383"/>
      <c r="V183" s="1403"/>
      <c r="W183" s="1426">
        <f t="shared" si="14"/>
        <v>0</v>
      </c>
      <c r="X183" s="1401"/>
      <c r="Y183" s="1383"/>
      <c r="Z183" s="1383"/>
      <c r="AA183" s="1403"/>
      <c r="AB183" s="1426">
        <f t="shared" si="15"/>
        <v>0</v>
      </c>
      <c r="AC183" s="1404"/>
      <c r="AD183" s="1401"/>
      <c r="AE183" s="1383"/>
      <c r="AF183" s="1383"/>
      <c r="AG183" s="1383"/>
      <c r="AH183" s="1383"/>
      <c r="AI183" s="1383"/>
      <c r="AJ183" s="1383"/>
      <c r="AK183" s="1383"/>
      <c r="AL183" s="1411"/>
      <c r="AM183" s="1426">
        <f t="shared" si="16"/>
        <v>0</v>
      </c>
      <c r="AN183" s="1421"/>
      <c r="AO183" s="1384"/>
      <c r="AP183" s="1384"/>
      <c r="AQ183" s="1415"/>
      <c r="AR183" s="1424" t="s">
        <v>87</v>
      </c>
      <c r="AS183" s="1426">
        <f t="shared" si="17"/>
        <v>0</v>
      </c>
      <c r="AT183" s="1413"/>
    </row>
    <row r="184" spans="2:46" ht="15" customHeight="1">
      <c r="B184" s="959" t="s">
        <v>800</v>
      </c>
      <c r="C184" s="1401"/>
      <c r="D184" s="1383"/>
      <c r="E184" s="1383"/>
      <c r="F184" s="1383"/>
      <c r="G184" s="1383"/>
      <c r="H184" s="1383"/>
      <c r="I184" s="1403"/>
      <c r="J184" s="1426">
        <f t="shared" si="12"/>
        <v>0</v>
      </c>
      <c r="K184" s="1401"/>
      <c r="L184" s="1383"/>
      <c r="M184" s="1383"/>
      <c r="N184" s="1402"/>
      <c r="O184" s="1426">
        <f t="shared" si="13"/>
        <v>0</v>
      </c>
      <c r="P184" s="1404"/>
      <c r="Q184" s="1396"/>
      <c r="R184" s="1383"/>
      <c r="S184" s="1383"/>
      <c r="T184" s="1383"/>
      <c r="U184" s="1383"/>
      <c r="V184" s="1403"/>
      <c r="W184" s="1426">
        <f t="shared" si="14"/>
        <v>0</v>
      </c>
      <c r="X184" s="1401"/>
      <c r="Y184" s="1383"/>
      <c r="Z184" s="1383"/>
      <c r="AA184" s="1403"/>
      <c r="AB184" s="1426">
        <f t="shared" si="15"/>
        <v>0</v>
      </c>
      <c r="AC184" s="1404"/>
      <c r="AD184" s="1401"/>
      <c r="AE184" s="1383"/>
      <c r="AF184" s="1383"/>
      <c r="AG184" s="1383"/>
      <c r="AH184" s="1383"/>
      <c r="AI184" s="1383"/>
      <c r="AJ184" s="1383"/>
      <c r="AK184" s="1383"/>
      <c r="AL184" s="1411"/>
      <c r="AM184" s="1426">
        <f t="shared" si="16"/>
        <v>0</v>
      </c>
      <c r="AN184" s="1421"/>
      <c r="AO184" s="1384"/>
      <c r="AP184" s="1384"/>
      <c r="AQ184" s="1415"/>
      <c r="AR184" s="1424" t="s">
        <v>87</v>
      </c>
      <c r="AS184" s="1426">
        <f t="shared" si="17"/>
        <v>0</v>
      </c>
      <c r="AT184" s="1413"/>
    </row>
    <row r="185" spans="2:46" ht="15" customHeight="1">
      <c r="B185" s="959" t="s">
        <v>801</v>
      </c>
      <c r="C185" s="1401"/>
      <c r="D185" s="1383"/>
      <c r="E185" s="1383"/>
      <c r="F185" s="1383"/>
      <c r="G185" s="1383"/>
      <c r="H185" s="1383"/>
      <c r="I185" s="1403"/>
      <c r="J185" s="1426">
        <f t="shared" si="12"/>
        <v>0</v>
      </c>
      <c r="K185" s="1401"/>
      <c r="L185" s="1383"/>
      <c r="M185" s="1383"/>
      <c r="N185" s="1402"/>
      <c r="O185" s="1426">
        <f t="shared" si="13"/>
        <v>0</v>
      </c>
      <c r="P185" s="1404"/>
      <c r="Q185" s="1396"/>
      <c r="R185" s="1383"/>
      <c r="S185" s="1383"/>
      <c r="T185" s="1383"/>
      <c r="U185" s="1383"/>
      <c r="V185" s="1403"/>
      <c r="W185" s="1426">
        <f t="shared" si="14"/>
        <v>0</v>
      </c>
      <c r="X185" s="1401"/>
      <c r="Y185" s="1383"/>
      <c r="Z185" s="1383"/>
      <c r="AA185" s="1403"/>
      <c r="AB185" s="1426">
        <f t="shared" si="15"/>
        <v>0</v>
      </c>
      <c r="AC185" s="1404"/>
      <c r="AD185" s="1401"/>
      <c r="AE185" s="1383"/>
      <c r="AF185" s="1383"/>
      <c r="AG185" s="1383"/>
      <c r="AH185" s="1383"/>
      <c r="AI185" s="1383"/>
      <c r="AJ185" s="1383"/>
      <c r="AK185" s="1383"/>
      <c r="AL185" s="1411"/>
      <c r="AM185" s="1426">
        <f t="shared" si="16"/>
        <v>0</v>
      </c>
      <c r="AN185" s="1421"/>
      <c r="AO185" s="1384"/>
      <c r="AP185" s="1384"/>
      <c r="AQ185" s="1415"/>
      <c r="AR185" s="1424" t="s">
        <v>87</v>
      </c>
      <c r="AS185" s="1426">
        <f t="shared" si="17"/>
        <v>0</v>
      </c>
      <c r="AT185" s="1413"/>
    </row>
    <row r="186" spans="2:46" ht="15" customHeight="1">
      <c r="B186" s="959" t="s">
        <v>802</v>
      </c>
      <c r="C186" s="1401"/>
      <c r="D186" s="1383"/>
      <c r="E186" s="1383"/>
      <c r="F186" s="1383"/>
      <c r="G186" s="1383"/>
      <c r="H186" s="1383"/>
      <c r="I186" s="1403"/>
      <c r="J186" s="1426">
        <f t="shared" si="12"/>
        <v>0</v>
      </c>
      <c r="K186" s="1401"/>
      <c r="L186" s="1383"/>
      <c r="M186" s="1383"/>
      <c r="N186" s="1402"/>
      <c r="O186" s="1426">
        <f t="shared" si="13"/>
        <v>0</v>
      </c>
      <c r="P186" s="1404"/>
      <c r="Q186" s="1396"/>
      <c r="R186" s="1383"/>
      <c r="S186" s="1383"/>
      <c r="T186" s="1383"/>
      <c r="U186" s="1383"/>
      <c r="V186" s="1403"/>
      <c r="W186" s="1426">
        <f t="shared" si="14"/>
        <v>0</v>
      </c>
      <c r="X186" s="1401"/>
      <c r="Y186" s="1383"/>
      <c r="Z186" s="1383"/>
      <c r="AA186" s="1403"/>
      <c r="AB186" s="1426">
        <f t="shared" si="15"/>
        <v>0</v>
      </c>
      <c r="AC186" s="1404"/>
      <c r="AD186" s="1401"/>
      <c r="AE186" s="1383"/>
      <c r="AF186" s="1383"/>
      <c r="AG186" s="1383"/>
      <c r="AH186" s="1383"/>
      <c r="AI186" s="1383"/>
      <c r="AJ186" s="1383"/>
      <c r="AK186" s="1383"/>
      <c r="AL186" s="1411"/>
      <c r="AM186" s="1426">
        <f t="shared" si="16"/>
        <v>0</v>
      </c>
      <c r="AN186" s="1421"/>
      <c r="AO186" s="1384"/>
      <c r="AP186" s="1384"/>
      <c r="AQ186" s="1415"/>
      <c r="AR186" s="1424" t="s">
        <v>87</v>
      </c>
      <c r="AS186" s="1426">
        <f t="shared" si="17"/>
        <v>0</v>
      </c>
      <c r="AT186" s="1413"/>
    </row>
    <row r="187" spans="2:46" ht="15" customHeight="1">
      <c r="B187" s="959" t="s">
        <v>803</v>
      </c>
      <c r="C187" s="1401"/>
      <c r="D187" s="1383"/>
      <c r="E187" s="1383"/>
      <c r="F187" s="1383"/>
      <c r="G187" s="1383"/>
      <c r="H187" s="1383"/>
      <c r="I187" s="1403"/>
      <c r="J187" s="1426">
        <f t="shared" si="12"/>
        <v>0</v>
      </c>
      <c r="K187" s="1401"/>
      <c r="L187" s="1383"/>
      <c r="M187" s="1383"/>
      <c r="N187" s="1402"/>
      <c r="O187" s="1426">
        <f t="shared" si="13"/>
        <v>0</v>
      </c>
      <c r="P187" s="1404"/>
      <c r="Q187" s="1396"/>
      <c r="R187" s="1383"/>
      <c r="S187" s="1383"/>
      <c r="T187" s="1383"/>
      <c r="U187" s="1383"/>
      <c r="V187" s="1403"/>
      <c r="W187" s="1426">
        <f t="shared" si="14"/>
        <v>0</v>
      </c>
      <c r="X187" s="1401"/>
      <c r="Y187" s="1383"/>
      <c r="Z187" s="1383"/>
      <c r="AA187" s="1403"/>
      <c r="AB187" s="1426">
        <f t="shared" si="15"/>
        <v>0</v>
      </c>
      <c r="AC187" s="1404"/>
      <c r="AD187" s="1401"/>
      <c r="AE187" s="1383"/>
      <c r="AF187" s="1383"/>
      <c r="AG187" s="1383"/>
      <c r="AH187" s="1383"/>
      <c r="AI187" s="1383"/>
      <c r="AJ187" s="1383"/>
      <c r="AK187" s="1383"/>
      <c r="AL187" s="1411"/>
      <c r="AM187" s="1426">
        <f t="shared" si="16"/>
        <v>0</v>
      </c>
      <c r="AN187" s="1421"/>
      <c r="AO187" s="1384"/>
      <c r="AP187" s="1384"/>
      <c r="AQ187" s="1415"/>
      <c r="AR187" s="1424" t="s">
        <v>87</v>
      </c>
      <c r="AS187" s="1426">
        <f t="shared" si="17"/>
        <v>0</v>
      </c>
      <c r="AT187" s="1413"/>
    </row>
    <row r="188" spans="2:46" ht="15" customHeight="1">
      <c r="B188" s="959" t="s">
        <v>804</v>
      </c>
      <c r="C188" s="1401"/>
      <c r="D188" s="1383"/>
      <c r="E188" s="1383"/>
      <c r="F188" s="1383"/>
      <c r="G188" s="1383"/>
      <c r="H188" s="1383"/>
      <c r="I188" s="1403"/>
      <c r="J188" s="1426">
        <f t="shared" si="12"/>
        <v>0</v>
      </c>
      <c r="K188" s="1401"/>
      <c r="L188" s="1383"/>
      <c r="M188" s="1383"/>
      <c r="N188" s="1402"/>
      <c r="O188" s="1426">
        <f t="shared" si="13"/>
        <v>0</v>
      </c>
      <c r="P188" s="1404"/>
      <c r="Q188" s="1396"/>
      <c r="R188" s="1383"/>
      <c r="S188" s="1383"/>
      <c r="T188" s="1383"/>
      <c r="U188" s="1383"/>
      <c r="V188" s="1403"/>
      <c r="W188" s="1426">
        <f t="shared" si="14"/>
        <v>0</v>
      </c>
      <c r="X188" s="1401"/>
      <c r="Y188" s="1383"/>
      <c r="Z188" s="1383"/>
      <c r="AA188" s="1403"/>
      <c r="AB188" s="1426">
        <f t="shared" si="15"/>
        <v>0</v>
      </c>
      <c r="AC188" s="1404"/>
      <c r="AD188" s="1401"/>
      <c r="AE188" s="1383"/>
      <c r="AF188" s="1383"/>
      <c r="AG188" s="1383"/>
      <c r="AH188" s="1383"/>
      <c r="AI188" s="1383"/>
      <c r="AJ188" s="1383"/>
      <c r="AK188" s="1383"/>
      <c r="AL188" s="1411"/>
      <c r="AM188" s="1426">
        <f t="shared" si="16"/>
        <v>0</v>
      </c>
      <c r="AN188" s="1421"/>
      <c r="AO188" s="1384"/>
      <c r="AP188" s="1384"/>
      <c r="AQ188" s="1415"/>
      <c r="AR188" s="1424" t="s">
        <v>87</v>
      </c>
      <c r="AS188" s="1426">
        <f t="shared" si="17"/>
        <v>0</v>
      </c>
      <c r="AT188" s="1413"/>
    </row>
    <row r="189" spans="2:46" ht="15" customHeight="1">
      <c r="B189" s="959" t="s">
        <v>805</v>
      </c>
      <c r="C189" s="1401"/>
      <c r="D189" s="1383"/>
      <c r="E189" s="1383"/>
      <c r="F189" s="1383"/>
      <c r="G189" s="1383"/>
      <c r="H189" s="1383"/>
      <c r="I189" s="1403"/>
      <c r="J189" s="1426">
        <f t="shared" si="12"/>
        <v>0</v>
      </c>
      <c r="K189" s="1401"/>
      <c r="L189" s="1383"/>
      <c r="M189" s="1383"/>
      <c r="N189" s="1402"/>
      <c r="O189" s="1426">
        <f t="shared" si="13"/>
        <v>0</v>
      </c>
      <c r="P189" s="1404"/>
      <c r="Q189" s="1396"/>
      <c r="R189" s="1383"/>
      <c r="S189" s="1383"/>
      <c r="T189" s="1383"/>
      <c r="U189" s="1383"/>
      <c r="V189" s="1403"/>
      <c r="W189" s="1426">
        <f t="shared" si="14"/>
        <v>0</v>
      </c>
      <c r="X189" s="1401"/>
      <c r="Y189" s="1383"/>
      <c r="Z189" s="1383"/>
      <c r="AA189" s="1403"/>
      <c r="AB189" s="1426">
        <f t="shared" si="15"/>
        <v>0</v>
      </c>
      <c r="AC189" s="1404"/>
      <c r="AD189" s="1401"/>
      <c r="AE189" s="1383"/>
      <c r="AF189" s="1383"/>
      <c r="AG189" s="1383"/>
      <c r="AH189" s="1383"/>
      <c r="AI189" s="1383"/>
      <c r="AJ189" s="1383"/>
      <c r="AK189" s="1383"/>
      <c r="AL189" s="1411"/>
      <c r="AM189" s="1426">
        <f t="shared" si="16"/>
        <v>0</v>
      </c>
      <c r="AN189" s="1421"/>
      <c r="AO189" s="1384"/>
      <c r="AP189" s="1384"/>
      <c r="AQ189" s="1415"/>
      <c r="AR189" s="1424" t="s">
        <v>87</v>
      </c>
      <c r="AS189" s="1426">
        <f t="shared" si="17"/>
        <v>0</v>
      </c>
      <c r="AT189" s="1413"/>
    </row>
    <row r="190" spans="2:46" ht="15" customHeight="1">
      <c r="B190" s="959" t="s">
        <v>806</v>
      </c>
      <c r="C190" s="1401"/>
      <c r="D190" s="1383"/>
      <c r="E190" s="1383"/>
      <c r="F190" s="1383"/>
      <c r="G190" s="1383"/>
      <c r="H190" s="1383"/>
      <c r="I190" s="1403"/>
      <c r="J190" s="1426">
        <f t="shared" si="12"/>
        <v>0</v>
      </c>
      <c r="K190" s="1401"/>
      <c r="L190" s="1383"/>
      <c r="M190" s="1383"/>
      <c r="N190" s="1402"/>
      <c r="O190" s="1426">
        <f t="shared" si="13"/>
        <v>0</v>
      </c>
      <c r="P190" s="1404"/>
      <c r="Q190" s="1396"/>
      <c r="R190" s="1383"/>
      <c r="S190" s="1383"/>
      <c r="T190" s="1383"/>
      <c r="U190" s="1383"/>
      <c r="V190" s="1403"/>
      <c r="W190" s="1426">
        <f t="shared" si="14"/>
        <v>0</v>
      </c>
      <c r="X190" s="1401"/>
      <c r="Y190" s="1383"/>
      <c r="Z190" s="1383"/>
      <c r="AA190" s="1403"/>
      <c r="AB190" s="1426">
        <f t="shared" si="15"/>
        <v>0</v>
      </c>
      <c r="AC190" s="1404"/>
      <c r="AD190" s="1401"/>
      <c r="AE190" s="1383"/>
      <c r="AF190" s="1383"/>
      <c r="AG190" s="1383"/>
      <c r="AH190" s="1383"/>
      <c r="AI190" s="1383"/>
      <c r="AJ190" s="1383"/>
      <c r="AK190" s="1383"/>
      <c r="AL190" s="1411"/>
      <c r="AM190" s="1426">
        <f t="shared" si="16"/>
        <v>0</v>
      </c>
      <c r="AN190" s="1421"/>
      <c r="AO190" s="1384"/>
      <c r="AP190" s="1384"/>
      <c r="AQ190" s="1415"/>
      <c r="AR190" s="1424" t="s">
        <v>87</v>
      </c>
      <c r="AS190" s="1426">
        <f t="shared" si="17"/>
        <v>0</v>
      </c>
      <c r="AT190" s="1413"/>
    </row>
    <row r="191" spans="2:46" ht="15" customHeight="1">
      <c r="B191" s="959" t="s">
        <v>807</v>
      </c>
      <c r="C191" s="1401"/>
      <c r="D191" s="1383"/>
      <c r="E191" s="1383"/>
      <c r="F191" s="1383"/>
      <c r="G191" s="1383"/>
      <c r="H191" s="1383"/>
      <c r="I191" s="1403"/>
      <c r="J191" s="1426">
        <f t="shared" si="12"/>
        <v>0</v>
      </c>
      <c r="K191" s="1401"/>
      <c r="L191" s="1383"/>
      <c r="M191" s="1383"/>
      <c r="N191" s="1402"/>
      <c r="O191" s="1426">
        <f t="shared" si="13"/>
        <v>0</v>
      </c>
      <c r="P191" s="1404"/>
      <c r="Q191" s="1396"/>
      <c r="R191" s="1383"/>
      <c r="S191" s="1383"/>
      <c r="T191" s="1383"/>
      <c r="U191" s="1383"/>
      <c r="V191" s="1403"/>
      <c r="W191" s="1426">
        <f t="shared" si="14"/>
        <v>0</v>
      </c>
      <c r="X191" s="1401"/>
      <c r="Y191" s="1383"/>
      <c r="Z191" s="1383"/>
      <c r="AA191" s="1403"/>
      <c r="AB191" s="1426">
        <f t="shared" si="15"/>
        <v>0</v>
      </c>
      <c r="AC191" s="1404"/>
      <c r="AD191" s="1401"/>
      <c r="AE191" s="1383"/>
      <c r="AF191" s="1383"/>
      <c r="AG191" s="1383"/>
      <c r="AH191" s="1383"/>
      <c r="AI191" s="1383"/>
      <c r="AJ191" s="1383"/>
      <c r="AK191" s="1383"/>
      <c r="AL191" s="1411"/>
      <c r="AM191" s="1426">
        <f t="shared" si="16"/>
        <v>0</v>
      </c>
      <c r="AN191" s="1421"/>
      <c r="AO191" s="1384"/>
      <c r="AP191" s="1384"/>
      <c r="AQ191" s="1415"/>
      <c r="AR191" s="1424" t="s">
        <v>87</v>
      </c>
      <c r="AS191" s="1426">
        <f t="shared" si="17"/>
        <v>0</v>
      </c>
      <c r="AT191" s="1413"/>
    </row>
    <row r="192" spans="2:46" ht="15" customHeight="1">
      <c r="B192" s="959" t="s">
        <v>808</v>
      </c>
      <c r="C192" s="1401"/>
      <c r="D192" s="1383"/>
      <c r="E192" s="1383"/>
      <c r="F192" s="1383"/>
      <c r="G192" s="1383"/>
      <c r="H192" s="1383"/>
      <c r="I192" s="1403"/>
      <c r="J192" s="1426">
        <f t="shared" si="12"/>
        <v>0</v>
      </c>
      <c r="K192" s="1401"/>
      <c r="L192" s="1383"/>
      <c r="M192" s="1383"/>
      <c r="N192" s="1402"/>
      <c r="O192" s="1426">
        <f t="shared" si="13"/>
        <v>0</v>
      </c>
      <c r="P192" s="1404"/>
      <c r="Q192" s="1396"/>
      <c r="R192" s="1383"/>
      <c r="S192" s="1383"/>
      <c r="T192" s="1383"/>
      <c r="U192" s="1383"/>
      <c r="V192" s="1403"/>
      <c r="W192" s="1426">
        <f t="shared" si="14"/>
        <v>0</v>
      </c>
      <c r="X192" s="1401"/>
      <c r="Y192" s="1383"/>
      <c r="Z192" s="1383"/>
      <c r="AA192" s="1403"/>
      <c r="AB192" s="1426">
        <f t="shared" si="15"/>
        <v>0</v>
      </c>
      <c r="AC192" s="1404"/>
      <c r="AD192" s="1401"/>
      <c r="AE192" s="1383"/>
      <c r="AF192" s="1383"/>
      <c r="AG192" s="1383"/>
      <c r="AH192" s="1383"/>
      <c r="AI192" s="1383"/>
      <c r="AJ192" s="1383"/>
      <c r="AK192" s="1383"/>
      <c r="AL192" s="1411"/>
      <c r="AM192" s="1426">
        <f t="shared" si="16"/>
        <v>0</v>
      </c>
      <c r="AN192" s="1421"/>
      <c r="AO192" s="1384"/>
      <c r="AP192" s="1384"/>
      <c r="AQ192" s="1415"/>
      <c r="AR192" s="1424" t="s">
        <v>87</v>
      </c>
      <c r="AS192" s="1426">
        <f t="shared" si="17"/>
        <v>0</v>
      </c>
      <c r="AT192" s="1413"/>
    </row>
    <row r="193" spans="2:46" ht="15" customHeight="1">
      <c r="B193" s="959" t="s">
        <v>809</v>
      </c>
      <c r="C193" s="1401"/>
      <c r="D193" s="1383"/>
      <c r="E193" s="1383"/>
      <c r="F193" s="1383"/>
      <c r="G193" s="1383"/>
      <c r="H193" s="1383"/>
      <c r="I193" s="1403"/>
      <c r="J193" s="1426">
        <f t="shared" si="12"/>
        <v>0</v>
      </c>
      <c r="K193" s="1401"/>
      <c r="L193" s="1383"/>
      <c r="M193" s="1383"/>
      <c r="N193" s="1402"/>
      <c r="O193" s="1426">
        <f t="shared" si="13"/>
        <v>0</v>
      </c>
      <c r="P193" s="1404"/>
      <c r="Q193" s="1396"/>
      <c r="R193" s="1383"/>
      <c r="S193" s="1383"/>
      <c r="T193" s="1383"/>
      <c r="U193" s="1383"/>
      <c r="V193" s="1403"/>
      <c r="W193" s="1426">
        <f t="shared" si="14"/>
        <v>0</v>
      </c>
      <c r="X193" s="1401"/>
      <c r="Y193" s="1383"/>
      <c r="Z193" s="1383"/>
      <c r="AA193" s="1403"/>
      <c r="AB193" s="1426">
        <f t="shared" si="15"/>
        <v>0</v>
      </c>
      <c r="AC193" s="1404"/>
      <c r="AD193" s="1401"/>
      <c r="AE193" s="1383"/>
      <c r="AF193" s="1383"/>
      <c r="AG193" s="1383"/>
      <c r="AH193" s="1383"/>
      <c r="AI193" s="1383"/>
      <c r="AJ193" s="1383"/>
      <c r="AK193" s="1383"/>
      <c r="AL193" s="1411"/>
      <c r="AM193" s="1426">
        <f t="shared" si="16"/>
        <v>0</v>
      </c>
      <c r="AN193" s="1421"/>
      <c r="AO193" s="1384"/>
      <c r="AP193" s="1384"/>
      <c r="AQ193" s="1415"/>
      <c r="AR193" s="1424" t="s">
        <v>87</v>
      </c>
      <c r="AS193" s="1426">
        <f t="shared" si="17"/>
        <v>0</v>
      </c>
      <c r="AT193" s="1413"/>
    </row>
    <row r="194" spans="2:46" ht="15" customHeight="1">
      <c r="B194" s="959" t="s">
        <v>810</v>
      </c>
      <c r="C194" s="1401"/>
      <c r="D194" s="1383"/>
      <c r="E194" s="1383"/>
      <c r="F194" s="1383"/>
      <c r="G194" s="1383"/>
      <c r="H194" s="1383"/>
      <c r="I194" s="1403"/>
      <c r="J194" s="1426">
        <f t="shared" si="12"/>
        <v>0</v>
      </c>
      <c r="K194" s="1401"/>
      <c r="L194" s="1383"/>
      <c r="M194" s="1383"/>
      <c r="N194" s="1402"/>
      <c r="O194" s="1426">
        <f t="shared" si="13"/>
        <v>0</v>
      </c>
      <c r="P194" s="1404"/>
      <c r="Q194" s="1396"/>
      <c r="R194" s="1383"/>
      <c r="S194" s="1383"/>
      <c r="T194" s="1383"/>
      <c r="U194" s="1383"/>
      <c r="V194" s="1403"/>
      <c r="W194" s="1426">
        <f t="shared" si="14"/>
        <v>0</v>
      </c>
      <c r="X194" s="1401"/>
      <c r="Y194" s="1383"/>
      <c r="Z194" s="1383"/>
      <c r="AA194" s="1403"/>
      <c r="AB194" s="1426">
        <f t="shared" si="15"/>
        <v>0</v>
      </c>
      <c r="AC194" s="1404"/>
      <c r="AD194" s="1401"/>
      <c r="AE194" s="1383"/>
      <c r="AF194" s="1383"/>
      <c r="AG194" s="1383"/>
      <c r="AH194" s="1383"/>
      <c r="AI194" s="1383"/>
      <c r="AJ194" s="1383"/>
      <c r="AK194" s="1383"/>
      <c r="AL194" s="1411"/>
      <c r="AM194" s="1426">
        <f t="shared" si="16"/>
        <v>0</v>
      </c>
      <c r="AN194" s="1421"/>
      <c r="AO194" s="1384"/>
      <c r="AP194" s="1384"/>
      <c r="AQ194" s="1415"/>
      <c r="AR194" s="1424" t="s">
        <v>87</v>
      </c>
      <c r="AS194" s="1426">
        <f t="shared" si="17"/>
        <v>0</v>
      </c>
      <c r="AT194" s="1413"/>
    </row>
    <row r="195" spans="2:46" ht="15" customHeight="1">
      <c r="B195" s="959" t="s">
        <v>811</v>
      </c>
      <c r="C195" s="1401"/>
      <c r="D195" s="1383"/>
      <c r="E195" s="1383"/>
      <c r="F195" s="1383"/>
      <c r="G195" s="1383"/>
      <c r="H195" s="1383"/>
      <c r="I195" s="1403"/>
      <c r="J195" s="1426">
        <f t="shared" si="12"/>
        <v>0</v>
      </c>
      <c r="K195" s="1401"/>
      <c r="L195" s="1383"/>
      <c r="M195" s="1383"/>
      <c r="N195" s="1402"/>
      <c r="O195" s="1426">
        <f t="shared" si="13"/>
        <v>0</v>
      </c>
      <c r="P195" s="1404"/>
      <c r="Q195" s="1396"/>
      <c r="R195" s="1383"/>
      <c r="S195" s="1383"/>
      <c r="T195" s="1383"/>
      <c r="U195" s="1383"/>
      <c r="V195" s="1403"/>
      <c r="W195" s="1426">
        <f t="shared" si="14"/>
        <v>0</v>
      </c>
      <c r="X195" s="1401"/>
      <c r="Y195" s="1383"/>
      <c r="Z195" s="1383"/>
      <c r="AA195" s="1403"/>
      <c r="AB195" s="1426">
        <f t="shared" si="15"/>
        <v>0</v>
      </c>
      <c r="AC195" s="1404"/>
      <c r="AD195" s="1401"/>
      <c r="AE195" s="1383"/>
      <c r="AF195" s="1383"/>
      <c r="AG195" s="1383"/>
      <c r="AH195" s="1383"/>
      <c r="AI195" s="1383"/>
      <c r="AJ195" s="1383"/>
      <c r="AK195" s="1383"/>
      <c r="AL195" s="1411"/>
      <c r="AM195" s="1426">
        <f t="shared" si="16"/>
        <v>0</v>
      </c>
      <c r="AN195" s="1421"/>
      <c r="AO195" s="1384"/>
      <c r="AP195" s="1384"/>
      <c r="AQ195" s="1415"/>
      <c r="AR195" s="1424" t="s">
        <v>87</v>
      </c>
      <c r="AS195" s="1426">
        <f t="shared" si="17"/>
        <v>0</v>
      </c>
      <c r="AT195" s="1413"/>
    </row>
    <row r="196" spans="2:46" ht="15" customHeight="1">
      <c r="B196" s="959" t="s">
        <v>812</v>
      </c>
      <c r="C196" s="1401"/>
      <c r="D196" s="1383"/>
      <c r="E196" s="1383"/>
      <c r="F196" s="1383"/>
      <c r="G196" s="1383"/>
      <c r="H196" s="1383"/>
      <c r="I196" s="1403"/>
      <c r="J196" s="1426">
        <f t="shared" si="12"/>
        <v>0</v>
      </c>
      <c r="K196" s="1401"/>
      <c r="L196" s="1383"/>
      <c r="M196" s="1383"/>
      <c r="N196" s="1402"/>
      <c r="O196" s="1426">
        <f t="shared" si="13"/>
        <v>0</v>
      </c>
      <c r="P196" s="1404"/>
      <c r="Q196" s="1396"/>
      <c r="R196" s="1383"/>
      <c r="S196" s="1383"/>
      <c r="T196" s="1383"/>
      <c r="U196" s="1383"/>
      <c r="V196" s="1403"/>
      <c r="W196" s="1426">
        <f t="shared" si="14"/>
        <v>0</v>
      </c>
      <c r="X196" s="1401"/>
      <c r="Y196" s="1383"/>
      <c r="Z196" s="1383"/>
      <c r="AA196" s="1403"/>
      <c r="AB196" s="1426">
        <f t="shared" si="15"/>
        <v>0</v>
      </c>
      <c r="AC196" s="1404"/>
      <c r="AD196" s="1401"/>
      <c r="AE196" s="1383"/>
      <c r="AF196" s="1383"/>
      <c r="AG196" s="1383"/>
      <c r="AH196" s="1383"/>
      <c r="AI196" s="1383"/>
      <c r="AJ196" s="1383"/>
      <c r="AK196" s="1383"/>
      <c r="AL196" s="1411"/>
      <c r="AM196" s="1426">
        <f t="shared" si="16"/>
        <v>0</v>
      </c>
      <c r="AN196" s="1421"/>
      <c r="AO196" s="1384"/>
      <c r="AP196" s="1384"/>
      <c r="AQ196" s="1415"/>
      <c r="AR196" s="1424" t="s">
        <v>87</v>
      </c>
      <c r="AS196" s="1426">
        <f t="shared" si="17"/>
        <v>0</v>
      </c>
      <c r="AT196" s="1413"/>
    </row>
    <row r="197" spans="2:46" ht="15" customHeight="1">
      <c r="B197" s="959" t="s">
        <v>813</v>
      </c>
      <c r="C197" s="1401"/>
      <c r="D197" s="1383"/>
      <c r="E197" s="1383"/>
      <c r="F197" s="1383"/>
      <c r="G197" s="1383"/>
      <c r="H197" s="1383"/>
      <c r="I197" s="1403"/>
      <c r="J197" s="1426">
        <f t="shared" si="12"/>
        <v>0</v>
      </c>
      <c r="K197" s="1401"/>
      <c r="L197" s="1383"/>
      <c r="M197" s="1383"/>
      <c r="N197" s="1402"/>
      <c r="O197" s="1426">
        <f t="shared" si="13"/>
        <v>0</v>
      </c>
      <c r="P197" s="1404"/>
      <c r="Q197" s="1396"/>
      <c r="R197" s="1383"/>
      <c r="S197" s="1383"/>
      <c r="T197" s="1383"/>
      <c r="U197" s="1383"/>
      <c r="V197" s="1403"/>
      <c r="W197" s="1426">
        <f t="shared" si="14"/>
        <v>0</v>
      </c>
      <c r="X197" s="1401"/>
      <c r="Y197" s="1383"/>
      <c r="Z197" s="1383"/>
      <c r="AA197" s="1403"/>
      <c r="AB197" s="1426">
        <f t="shared" si="15"/>
        <v>0</v>
      </c>
      <c r="AC197" s="1404"/>
      <c r="AD197" s="1401"/>
      <c r="AE197" s="1383"/>
      <c r="AF197" s="1383"/>
      <c r="AG197" s="1383"/>
      <c r="AH197" s="1383"/>
      <c r="AI197" s="1383"/>
      <c r="AJ197" s="1383"/>
      <c r="AK197" s="1383"/>
      <c r="AL197" s="1411"/>
      <c r="AM197" s="1426">
        <f t="shared" si="16"/>
        <v>0</v>
      </c>
      <c r="AN197" s="1421"/>
      <c r="AO197" s="1384"/>
      <c r="AP197" s="1384"/>
      <c r="AQ197" s="1415"/>
      <c r="AR197" s="1424" t="s">
        <v>87</v>
      </c>
      <c r="AS197" s="1426">
        <f t="shared" si="17"/>
        <v>0</v>
      </c>
      <c r="AT197" s="1413"/>
    </row>
    <row r="198" spans="2:46" ht="15" customHeight="1">
      <c r="B198" s="959" t="s">
        <v>814</v>
      </c>
      <c r="C198" s="1401"/>
      <c r="D198" s="1383"/>
      <c r="E198" s="1383"/>
      <c r="F198" s="1383"/>
      <c r="G198" s="1383"/>
      <c r="H198" s="1383"/>
      <c r="I198" s="1403"/>
      <c r="J198" s="1426">
        <f t="shared" si="12"/>
        <v>0</v>
      </c>
      <c r="K198" s="1401"/>
      <c r="L198" s="1383"/>
      <c r="M198" s="1383"/>
      <c r="N198" s="1402"/>
      <c r="O198" s="1426">
        <f t="shared" si="13"/>
        <v>0</v>
      </c>
      <c r="P198" s="1404"/>
      <c r="Q198" s="1396"/>
      <c r="R198" s="1383"/>
      <c r="S198" s="1383"/>
      <c r="T198" s="1383"/>
      <c r="U198" s="1383"/>
      <c r="V198" s="1403"/>
      <c r="W198" s="1426">
        <f t="shared" si="14"/>
        <v>0</v>
      </c>
      <c r="X198" s="1401"/>
      <c r="Y198" s="1383"/>
      <c r="Z198" s="1383"/>
      <c r="AA198" s="1403"/>
      <c r="AB198" s="1426">
        <f t="shared" si="15"/>
        <v>0</v>
      </c>
      <c r="AC198" s="1404"/>
      <c r="AD198" s="1401"/>
      <c r="AE198" s="1383"/>
      <c r="AF198" s="1383"/>
      <c r="AG198" s="1383"/>
      <c r="AH198" s="1383"/>
      <c r="AI198" s="1383"/>
      <c r="AJ198" s="1383"/>
      <c r="AK198" s="1383"/>
      <c r="AL198" s="1411"/>
      <c r="AM198" s="1426">
        <f t="shared" si="16"/>
        <v>0</v>
      </c>
      <c r="AN198" s="1421"/>
      <c r="AO198" s="1384"/>
      <c r="AP198" s="1384"/>
      <c r="AQ198" s="1415"/>
      <c r="AR198" s="1424" t="s">
        <v>87</v>
      </c>
      <c r="AS198" s="1426">
        <f t="shared" si="17"/>
        <v>0</v>
      </c>
      <c r="AT198" s="1413"/>
    </row>
    <row r="199" spans="2:46" ht="15" customHeight="1">
      <c r="B199" s="959" t="s">
        <v>815</v>
      </c>
      <c r="C199" s="1401"/>
      <c r="D199" s="1383"/>
      <c r="E199" s="1383"/>
      <c r="F199" s="1383"/>
      <c r="G199" s="1383"/>
      <c r="H199" s="1383"/>
      <c r="I199" s="1403"/>
      <c r="J199" s="1426">
        <f t="shared" si="12"/>
        <v>0</v>
      </c>
      <c r="K199" s="1401"/>
      <c r="L199" s="1383"/>
      <c r="M199" s="1383"/>
      <c r="N199" s="1402"/>
      <c r="O199" s="1426">
        <f t="shared" si="13"/>
        <v>0</v>
      </c>
      <c r="P199" s="1404"/>
      <c r="Q199" s="1396"/>
      <c r="R199" s="1383"/>
      <c r="S199" s="1383"/>
      <c r="T199" s="1383"/>
      <c r="U199" s="1383"/>
      <c r="V199" s="1403"/>
      <c r="W199" s="1426">
        <f t="shared" si="14"/>
        <v>0</v>
      </c>
      <c r="X199" s="1401"/>
      <c r="Y199" s="1383"/>
      <c r="Z199" s="1383"/>
      <c r="AA199" s="1403"/>
      <c r="AB199" s="1426">
        <f t="shared" si="15"/>
        <v>0</v>
      </c>
      <c r="AC199" s="1404"/>
      <c r="AD199" s="1401"/>
      <c r="AE199" s="1383"/>
      <c r="AF199" s="1383"/>
      <c r="AG199" s="1383"/>
      <c r="AH199" s="1383"/>
      <c r="AI199" s="1383"/>
      <c r="AJ199" s="1383"/>
      <c r="AK199" s="1383"/>
      <c r="AL199" s="1411"/>
      <c r="AM199" s="1426">
        <f t="shared" si="16"/>
        <v>0</v>
      </c>
      <c r="AN199" s="1421"/>
      <c r="AO199" s="1384"/>
      <c r="AP199" s="1384"/>
      <c r="AQ199" s="1415"/>
      <c r="AR199" s="1424" t="s">
        <v>87</v>
      </c>
      <c r="AS199" s="1426">
        <f t="shared" si="17"/>
        <v>0</v>
      </c>
      <c r="AT199" s="1413"/>
    </row>
    <row r="200" spans="2:46" ht="15" customHeight="1">
      <c r="B200" s="959" t="s">
        <v>816</v>
      </c>
      <c r="C200" s="1401"/>
      <c r="D200" s="1383"/>
      <c r="E200" s="1383"/>
      <c r="F200" s="1383"/>
      <c r="G200" s="1383"/>
      <c r="H200" s="1383"/>
      <c r="I200" s="1403"/>
      <c r="J200" s="1426">
        <f t="shared" si="12"/>
        <v>0</v>
      </c>
      <c r="K200" s="1401"/>
      <c r="L200" s="1383"/>
      <c r="M200" s="1383"/>
      <c r="N200" s="1402"/>
      <c r="O200" s="1426">
        <f t="shared" si="13"/>
        <v>0</v>
      </c>
      <c r="P200" s="1404"/>
      <c r="Q200" s="1396"/>
      <c r="R200" s="1383"/>
      <c r="S200" s="1383"/>
      <c r="T200" s="1383"/>
      <c r="U200" s="1383"/>
      <c r="V200" s="1403"/>
      <c r="W200" s="1426">
        <f t="shared" si="14"/>
        <v>0</v>
      </c>
      <c r="X200" s="1401"/>
      <c r="Y200" s="1383"/>
      <c r="Z200" s="1383"/>
      <c r="AA200" s="1403"/>
      <c r="AB200" s="1426">
        <f t="shared" si="15"/>
        <v>0</v>
      </c>
      <c r="AC200" s="1404"/>
      <c r="AD200" s="1401"/>
      <c r="AE200" s="1383"/>
      <c r="AF200" s="1383"/>
      <c r="AG200" s="1383"/>
      <c r="AH200" s="1383"/>
      <c r="AI200" s="1383"/>
      <c r="AJ200" s="1383"/>
      <c r="AK200" s="1383"/>
      <c r="AL200" s="1411"/>
      <c r="AM200" s="1426">
        <f t="shared" si="16"/>
        <v>0</v>
      </c>
      <c r="AN200" s="1421"/>
      <c r="AO200" s="1384"/>
      <c r="AP200" s="1384"/>
      <c r="AQ200" s="1415"/>
      <c r="AR200" s="1424" t="s">
        <v>87</v>
      </c>
      <c r="AS200" s="1426">
        <f t="shared" si="17"/>
        <v>0</v>
      </c>
      <c r="AT200" s="1413"/>
    </row>
    <row r="201" spans="2:46" ht="15" customHeight="1">
      <c r="B201" s="959" t="s">
        <v>817</v>
      </c>
      <c r="C201" s="1401"/>
      <c r="D201" s="1383"/>
      <c r="E201" s="1383"/>
      <c r="F201" s="1383"/>
      <c r="G201" s="1383"/>
      <c r="H201" s="1383"/>
      <c r="I201" s="1403"/>
      <c r="J201" s="1426">
        <f t="shared" si="12"/>
        <v>0</v>
      </c>
      <c r="K201" s="1401"/>
      <c r="L201" s="1383"/>
      <c r="M201" s="1383"/>
      <c r="N201" s="1402"/>
      <c r="O201" s="1426">
        <f t="shared" si="13"/>
        <v>0</v>
      </c>
      <c r="P201" s="1404"/>
      <c r="Q201" s="1396"/>
      <c r="R201" s="1383"/>
      <c r="S201" s="1383"/>
      <c r="T201" s="1383"/>
      <c r="U201" s="1383"/>
      <c r="V201" s="1403"/>
      <c r="W201" s="1426">
        <f t="shared" si="14"/>
        <v>0</v>
      </c>
      <c r="X201" s="1401"/>
      <c r="Y201" s="1383"/>
      <c r="Z201" s="1383"/>
      <c r="AA201" s="1403"/>
      <c r="AB201" s="1426">
        <f t="shared" si="15"/>
        <v>0</v>
      </c>
      <c r="AC201" s="1404"/>
      <c r="AD201" s="1401"/>
      <c r="AE201" s="1383"/>
      <c r="AF201" s="1383"/>
      <c r="AG201" s="1383"/>
      <c r="AH201" s="1383"/>
      <c r="AI201" s="1383"/>
      <c r="AJ201" s="1383"/>
      <c r="AK201" s="1383"/>
      <c r="AL201" s="1411"/>
      <c r="AM201" s="1426">
        <f t="shared" si="16"/>
        <v>0</v>
      </c>
      <c r="AN201" s="1421"/>
      <c r="AO201" s="1384"/>
      <c r="AP201" s="1384"/>
      <c r="AQ201" s="1415"/>
      <c r="AR201" s="1424" t="s">
        <v>87</v>
      </c>
      <c r="AS201" s="1426">
        <f t="shared" si="17"/>
        <v>0</v>
      </c>
      <c r="AT201" s="1413"/>
    </row>
    <row r="202" spans="2:46" ht="15" customHeight="1">
      <c r="B202" s="959" t="s">
        <v>818</v>
      </c>
      <c r="C202" s="1401"/>
      <c r="D202" s="1383"/>
      <c r="E202" s="1383"/>
      <c r="F202" s="1383"/>
      <c r="G202" s="1383"/>
      <c r="H202" s="1383"/>
      <c r="I202" s="1403"/>
      <c r="J202" s="1426">
        <f t="shared" ref="J202:J265" si="18">SUM(C202:I202)</f>
        <v>0</v>
      </c>
      <c r="K202" s="1401"/>
      <c r="L202" s="1383"/>
      <c r="M202" s="1383"/>
      <c r="N202" s="1402"/>
      <c r="O202" s="1426">
        <f t="shared" ref="O202:O265" si="19">SUM(K202:N202)</f>
        <v>0</v>
      </c>
      <c r="P202" s="1404"/>
      <c r="Q202" s="1396"/>
      <c r="R202" s="1383"/>
      <c r="S202" s="1383"/>
      <c r="T202" s="1383"/>
      <c r="U202" s="1383"/>
      <c r="V202" s="1403"/>
      <c r="W202" s="1426">
        <f t="shared" ref="W202:W265" si="20">SUM(Q202:V202)</f>
        <v>0</v>
      </c>
      <c r="X202" s="1401"/>
      <c r="Y202" s="1383"/>
      <c r="Z202" s="1383"/>
      <c r="AA202" s="1403"/>
      <c r="AB202" s="1426">
        <f t="shared" ref="AB202:AB265" si="21">SUM(X202:AA202)</f>
        <v>0</v>
      </c>
      <c r="AC202" s="1404"/>
      <c r="AD202" s="1401"/>
      <c r="AE202" s="1383"/>
      <c r="AF202" s="1383"/>
      <c r="AG202" s="1383"/>
      <c r="AH202" s="1383"/>
      <c r="AI202" s="1383"/>
      <c r="AJ202" s="1383"/>
      <c r="AK202" s="1383"/>
      <c r="AL202" s="1411"/>
      <c r="AM202" s="1426">
        <f t="shared" ref="AM202:AM265" si="22">SUM(AD202:AL202)</f>
        <v>0</v>
      </c>
      <c r="AN202" s="1421"/>
      <c r="AO202" s="1384"/>
      <c r="AP202" s="1384"/>
      <c r="AQ202" s="1415"/>
      <c r="AR202" s="1424" t="s">
        <v>87</v>
      </c>
      <c r="AS202" s="1426">
        <f t="shared" ref="AS202:AS265" si="23">SUM(AN202:AQ202)</f>
        <v>0</v>
      </c>
      <c r="AT202" s="1413"/>
    </row>
    <row r="203" spans="2:46" ht="15" customHeight="1">
      <c r="B203" s="959" t="s">
        <v>819</v>
      </c>
      <c r="C203" s="1401"/>
      <c r="D203" s="1383"/>
      <c r="E203" s="1383"/>
      <c r="F203" s="1383"/>
      <c r="G203" s="1383"/>
      <c r="H203" s="1383"/>
      <c r="I203" s="1403"/>
      <c r="J203" s="1426">
        <f t="shared" si="18"/>
        <v>0</v>
      </c>
      <c r="K203" s="1401"/>
      <c r="L203" s="1383"/>
      <c r="M203" s="1383"/>
      <c r="N203" s="1402"/>
      <c r="O203" s="1426">
        <f t="shared" si="19"/>
        <v>0</v>
      </c>
      <c r="P203" s="1404"/>
      <c r="Q203" s="1396"/>
      <c r="R203" s="1383"/>
      <c r="S203" s="1383"/>
      <c r="T203" s="1383"/>
      <c r="U203" s="1383"/>
      <c r="V203" s="1403"/>
      <c r="W203" s="1426">
        <f t="shared" si="20"/>
        <v>0</v>
      </c>
      <c r="X203" s="1401"/>
      <c r="Y203" s="1383"/>
      <c r="Z203" s="1383"/>
      <c r="AA203" s="1403"/>
      <c r="AB203" s="1426">
        <f t="shared" si="21"/>
        <v>0</v>
      </c>
      <c r="AC203" s="1404"/>
      <c r="AD203" s="1401"/>
      <c r="AE203" s="1383"/>
      <c r="AF203" s="1383"/>
      <c r="AG203" s="1383"/>
      <c r="AH203" s="1383"/>
      <c r="AI203" s="1383"/>
      <c r="AJ203" s="1383"/>
      <c r="AK203" s="1383"/>
      <c r="AL203" s="1411"/>
      <c r="AM203" s="1426">
        <f t="shared" si="22"/>
        <v>0</v>
      </c>
      <c r="AN203" s="1421"/>
      <c r="AO203" s="1384"/>
      <c r="AP203" s="1384"/>
      <c r="AQ203" s="1415"/>
      <c r="AR203" s="1424" t="s">
        <v>87</v>
      </c>
      <c r="AS203" s="1426">
        <f t="shared" si="23"/>
        <v>0</v>
      </c>
      <c r="AT203" s="1413"/>
    </row>
    <row r="204" spans="2:46" ht="15" customHeight="1">
      <c r="B204" s="959" t="s">
        <v>820</v>
      </c>
      <c r="C204" s="1401"/>
      <c r="D204" s="1383"/>
      <c r="E204" s="1383"/>
      <c r="F204" s="1383"/>
      <c r="G204" s="1383"/>
      <c r="H204" s="1383"/>
      <c r="I204" s="1403"/>
      <c r="J204" s="1426">
        <f t="shared" si="18"/>
        <v>0</v>
      </c>
      <c r="K204" s="1401"/>
      <c r="L204" s="1383"/>
      <c r="M204" s="1383"/>
      <c r="N204" s="1402"/>
      <c r="O204" s="1426">
        <f t="shared" si="19"/>
        <v>0</v>
      </c>
      <c r="P204" s="1404"/>
      <c r="Q204" s="1396"/>
      <c r="R204" s="1383"/>
      <c r="S204" s="1383"/>
      <c r="T204" s="1383"/>
      <c r="U204" s="1383"/>
      <c r="V204" s="1403"/>
      <c r="W204" s="1426">
        <f t="shared" si="20"/>
        <v>0</v>
      </c>
      <c r="X204" s="1401"/>
      <c r="Y204" s="1383"/>
      <c r="Z204" s="1383"/>
      <c r="AA204" s="1403"/>
      <c r="AB204" s="1426">
        <f t="shared" si="21"/>
        <v>0</v>
      </c>
      <c r="AC204" s="1404"/>
      <c r="AD204" s="1401"/>
      <c r="AE204" s="1383"/>
      <c r="AF204" s="1383"/>
      <c r="AG204" s="1383"/>
      <c r="AH204" s="1383"/>
      <c r="AI204" s="1383"/>
      <c r="AJ204" s="1383"/>
      <c r="AK204" s="1383"/>
      <c r="AL204" s="1411"/>
      <c r="AM204" s="1426">
        <f t="shared" si="22"/>
        <v>0</v>
      </c>
      <c r="AN204" s="1421"/>
      <c r="AO204" s="1384"/>
      <c r="AP204" s="1384"/>
      <c r="AQ204" s="1415"/>
      <c r="AR204" s="1424" t="s">
        <v>87</v>
      </c>
      <c r="AS204" s="1426">
        <f t="shared" si="23"/>
        <v>0</v>
      </c>
      <c r="AT204" s="1413"/>
    </row>
    <row r="205" spans="2:46" ht="15" customHeight="1">
      <c r="B205" s="959" t="s">
        <v>821</v>
      </c>
      <c r="C205" s="1401"/>
      <c r="D205" s="1383"/>
      <c r="E205" s="1383"/>
      <c r="F205" s="1383"/>
      <c r="G205" s="1383"/>
      <c r="H205" s="1383"/>
      <c r="I205" s="1403"/>
      <c r="J205" s="1426">
        <f t="shared" si="18"/>
        <v>0</v>
      </c>
      <c r="K205" s="1401"/>
      <c r="L205" s="1383"/>
      <c r="M205" s="1383"/>
      <c r="N205" s="1402"/>
      <c r="O205" s="1426">
        <f t="shared" si="19"/>
        <v>0</v>
      </c>
      <c r="P205" s="1404"/>
      <c r="Q205" s="1396"/>
      <c r="R205" s="1383"/>
      <c r="S205" s="1383"/>
      <c r="T205" s="1383"/>
      <c r="U205" s="1383"/>
      <c r="V205" s="1403"/>
      <c r="W205" s="1426">
        <f t="shared" si="20"/>
        <v>0</v>
      </c>
      <c r="X205" s="1401"/>
      <c r="Y205" s="1383"/>
      <c r="Z205" s="1383"/>
      <c r="AA205" s="1403"/>
      <c r="AB205" s="1426">
        <f t="shared" si="21"/>
        <v>0</v>
      </c>
      <c r="AC205" s="1404"/>
      <c r="AD205" s="1401"/>
      <c r="AE205" s="1383"/>
      <c r="AF205" s="1383"/>
      <c r="AG205" s="1383"/>
      <c r="AH205" s="1383"/>
      <c r="AI205" s="1383"/>
      <c r="AJ205" s="1383"/>
      <c r="AK205" s="1383"/>
      <c r="AL205" s="1411"/>
      <c r="AM205" s="1426">
        <f t="shared" si="22"/>
        <v>0</v>
      </c>
      <c r="AN205" s="1421"/>
      <c r="AO205" s="1384"/>
      <c r="AP205" s="1384"/>
      <c r="AQ205" s="1415"/>
      <c r="AR205" s="1424" t="s">
        <v>87</v>
      </c>
      <c r="AS205" s="1426">
        <f t="shared" si="23"/>
        <v>0</v>
      </c>
      <c r="AT205" s="1413"/>
    </row>
    <row r="206" spans="2:46" ht="15" customHeight="1">
      <c r="B206" s="959" t="s">
        <v>822</v>
      </c>
      <c r="C206" s="1401"/>
      <c r="D206" s="1383"/>
      <c r="E206" s="1383"/>
      <c r="F206" s="1383"/>
      <c r="G206" s="1383"/>
      <c r="H206" s="1383"/>
      <c r="I206" s="1403"/>
      <c r="J206" s="1426">
        <f t="shared" si="18"/>
        <v>0</v>
      </c>
      <c r="K206" s="1401"/>
      <c r="L206" s="1383"/>
      <c r="M206" s="1383"/>
      <c r="N206" s="1402"/>
      <c r="O206" s="1426">
        <f t="shared" si="19"/>
        <v>0</v>
      </c>
      <c r="P206" s="1404"/>
      <c r="Q206" s="1396"/>
      <c r="R206" s="1383"/>
      <c r="S206" s="1383"/>
      <c r="T206" s="1383"/>
      <c r="U206" s="1383"/>
      <c r="V206" s="1403"/>
      <c r="W206" s="1426">
        <f t="shared" si="20"/>
        <v>0</v>
      </c>
      <c r="X206" s="1401"/>
      <c r="Y206" s="1383"/>
      <c r="Z206" s="1383"/>
      <c r="AA206" s="1403"/>
      <c r="AB206" s="1426">
        <f t="shared" si="21"/>
        <v>0</v>
      </c>
      <c r="AC206" s="1404"/>
      <c r="AD206" s="1401"/>
      <c r="AE206" s="1383"/>
      <c r="AF206" s="1383"/>
      <c r="AG206" s="1383"/>
      <c r="AH206" s="1383"/>
      <c r="AI206" s="1383"/>
      <c r="AJ206" s="1383"/>
      <c r="AK206" s="1383"/>
      <c r="AL206" s="1411"/>
      <c r="AM206" s="1426">
        <f t="shared" si="22"/>
        <v>0</v>
      </c>
      <c r="AN206" s="1421"/>
      <c r="AO206" s="1384"/>
      <c r="AP206" s="1384"/>
      <c r="AQ206" s="1415"/>
      <c r="AR206" s="1424" t="s">
        <v>87</v>
      </c>
      <c r="AS206" s="1426">
        <f t="shared" si="23"/>
        <v>0</v>
      </c>
      <c r="AT206" s="1413"/>
    </row>
    <row r="207" spans="2:46" ht="15" customHeight="1">
      <c r="B207" s="959" t="s">
        <v>823</v>
      </c>
      <c r="C207" s="1401"/>
      <c r="D207" s="1383"/>
      <c r="E207" s="1383"/>
      <c r="F207" s="1383"/>
      <c r="G207" s="1383"/>
      <c r="H207" s="1383"/>
      <c r="I207" s="1403"/>
      <c r="J207" s="1426">
        <f t="shared" si="18"/>
        <v>0</v>
      </c>
      <c r="K207" s="1401"/>
      <c r="L207" s="1383"/>
      <c r="M207" s="1383"/>
      <c r="N207" s="1402"/>
      <c r="O207" s="1426">
        <f t="shared" si="19"/>
        <v>0</v>
      </c>
      <c r="P207" s="1404"/>
      <c r="Q207" s="1396"/>
      <c r="R207" s="1383"/>
      <c r="S207" s="1383"/>
      <c r="T207" s="1383"/>
      <c r="U207" s="1383"/>
      <c r="V207" s="1403"/>
      <c r="W207" s="1426">
        <f t="shared" si="20"/>
        <v>0</v>
      </c>
      <c r="X207" s="1401"/>
      <c r="Y207" s="1383"/>
      <c r="Z207" s="1383"/>
      <c r="AA207" s="1403"/>
      <c r="AB207" s="1426">
        <f t="shared" si="21"/>
        <v>0</v>
      </c>
      <c r="AC207" s="1404"/>
      <c r="AD207" s="1401"/>
      <c r="AE207" s="1383"/>
      <c r="AF207" s="1383"/>
      <c r="AG207" s="1383"/>
      <c r="AH207" s="1383"/>
      <c r="AI207" s="1383"/>
      <c r="AJ207" s="1383"/>
      <c r="AK207" s="1383"/>
      <c r="AL207" s="1411"/>
      <c r="AM207" s="1426">
        <f t="shared" si="22"/>
        <v>0</v>
      </c>
      <c r="AN207" s="1421"/>
      <c r="AO207" s="1384"/>
      <c r="AP207" s="1384"/>
      <c r="AQ207" s="1415"/>
      <c r="AR207" s="1424" t="s">
        <v>87</v>
      </c>
      <c r="AS207" s="1426">
        <f t="shared" si="23"/>
        <v>0</v>
      </c>
      <c r="AT207" s="1413"/>
    </row>
    <row r="208" spans="2:46" ht="15" customHeight="1">
      <c r="B208" s="959" t="s">
        <v>824</v>
      </c>
      <c r="C208" s="1401"/>
      <c r="D208" s="1383"/>
      <c r="E208" s="1383"/>
      <c r="F208" s="1383"/>
      <c r="G208" s="1383"/>
      <c r="H208" s="1383"/>
      <c r="I208" s="1403"/>
      <c r="J208" s="1426">
        <f t="shared" si="18"/>
        <v>0</v>
      </c>
      <c r="K208" s="1401"/>
      <c r="L208" s="1383"/>
      <c r="M208" s="1383"/>
      <c r="N208" s="1402"/>
      <c r="O208" s="1426">
        <f t="shared" si="19"/>
        <v>0</v>
      </c>
      <c r="P208" s="1404"/>
      <c r="Q208" s="1396"/>
      <c r="R208" s="1383"/>
      <c r="S208" s="1383"/>
      <c r="T208" s="1383"/>
      <c r="U208" s="1383"/>
      <c r="V208" s="1403"/>
      <c r="W208" s="1426">
        <f t="shared" si="20"/>
        <v>0</v>
      </c>
      <c r="X208" s="1401"/>
      <c r="Y208" s="1383"/>
      <c r="Z208" s="1383"/>
      <c r="AA208" s="1403"/>
      <c r="AB208" s="1426">
        <f t="shared" si="21"/>
        <v>0</v>
      </c>
      <c r="AC208" s="1404"/>
      <c r="AD208" s="1401"/>
      <c r="AE208" s="1383"/>
      <c r="AF208" s="1383"/>
      <c r="AG208" s="1383"/>
      <c r="AH208" s="1383"/>
      <c r="AI208" s="1383"/>
      <c r="AJ208" s="1383"/>
      <c r="AK208" s="1383"/>
      <c r="AL208" s="1411"/>
      <c r="AM208" s="1426">
        <f t="shared" si="22"/>
        <v>0</v>
      </c>
      <c r="AN208" s="1421"/>
      <c r="AO208" s="1384"/>
      <c r="AP208" s="1384"/>
      <c r="AQ208" s="1415"/>
      <c r="AR208" s="1424" t="s">
        <v>87</v>
      </c>
      <c r="AS208" s="1426">
        <f t="shared" si="23"/>
        <v>0</v>
      </c>
      <c r="AT208" s="1413"/>
    </row>
    <row r="209" spans="2:46" ht="15" customHeight="1">
      <c r="B209" s="959" t="s">
        <v>825</v>
      </c>
      <c r="C209" s="1401"/>
      <c r="D209" s="1383"/>
      <c r="E209" s="1383"/>
      <c r="F209" s="1383"/>
      <c r="G209" s="1383"/>
      <c r="H209" s="1383"/>
      <c r="I209" s="1403"/>
      <c r="J209" s="1426">
        <f t="shared" si="18"/>
        <v>0</v>
      </c>
      <c r="K209" s="1401"/>
      <c r="L209" s="1383"/>
      <c r="M209" s="1383"/>
      <c r="N209" s="1402"/>
      <c r="O209" s="1426">
        <f t="shared" si="19"/>
        <v>0</v>
      </c>
      <c r="P209" s="1404"/>
      <c r="Q209" s="1396"/>
      <c r="R209" s="1383"/>
      <c r="S209" s="1383"/>
      <c r="T209" s="1383"/>
      <c r="U209" s="1383"/>
      <c r="V209" s="1403"/>
      <c r="W209" s="1426">
        <f t="shared" si="20"/>
        <v>0</v>
      </c>
      <c r="X209" s="1401"/>
      <c r="Y209" s="1383"/>
      <c r="Z209" s="1383"/>
      <c r="AA209" s="1403"/>
      <c r="AB209" s="1426">
        <f t="shared" si="21"/>
        <v>0</v>
      </c>
      <c r="AC209" s="1404"/>
      <c r="AD209" s="1401"/>
      <c r="AE209" s="1383"/>
      <c r="AF209" s="1383"/>
      <c r="AG209" s="1383"/>
      <c r="AH209" s="1383"/>
      <c r="AI209" s="1383"/>
      <c r="AJ209" s="1383"/>
      <c r="AK209" s="1383"/>
      <c r="AL209" s="1411"/>
      <c r="AM209" s="1426">
        <f t="shared" si="22"/>
        <v>0</v>
      </c>
      <c r="AN209" s="1421"/>
      <c r="AO209" s="1384"/>
      <c r="AP209" s="1384"/>
      <c r="AQ209" s="1415"/>
      <c r="AR209" s="1424" t="s">
        <v>87</v>
      </c>
      <c r="AS209" s="1426">
        <f t="shared" si="23"/>
        <v>0</v>
      </c>
      <c r="AT209" s="1413"/>
    </row>
    <row r="210" spans="2:46" ht="15" customHeight="1">
      <c r="B210" s="959" t="s">
        <v>826</v>
      </c>
      <c r="C210" s="1401"/>
      <c r="D210" s="1383"/>
      <c r="E210" s="1383"/>
      <c r="F210" s="1383"/>
      <c r="G210" s="1383"/>
      <c r="H210" s="1383"/>
      <c r="I210" s="1403"/>
      <c r="J210" s="1426">
        <f t="shared" si="18"/>
        <v>0</v>
      </c>
      <c r="K210" s="1401"/>
      <c r="L210" s="1383"/>
      <c r="M210" s="1383"/>
      <c r="N210" s="1402"/>
      <c r="O210" s="1426">
        <f t="shared" si="19"/>
        <v>0</v>
      </c>
      <c r="P210" s="1404"/>
      <c r="Q210" s="1396"/>
      <c r="R210" s="1383"/>
      <c r="S210" s="1383"/>
      <c r="T210" s="1383"/>
      <c r="U210" s="1383"/>
      <c r="V210" s="1403"/>
      <c r="W210" s="1426">
        <f t="shared" si="20"/>
        <v>0</v>
      </c>
      <c r="X210" s="1401"/>
      <c r="Y210" s="1383"/>
      <c r="Z210" s="1383"/>
      <c r="AA210" s="1403"/>
      <c r="AB210" s="1426">
        <f t="shared" si="21"/>
        <v>0</v>
      </c>
      <c r="AC210" s="1404"/>
      <c r="AD210" s="1401"/>
      <c r="AE210" s="1383"/>
      <c r="AF210" s="1383"/>
      <c r="AG210" s="1383"/>
      <c r="AH210" s="1383"/>
      <c r="AI210" s="1383"/>
      <c r="AJ210" s="1383"/>
      <c r="AK210" s="1383"/>
      <c r="AL210" s="1411"/>
      <c r="AM210" s="1426">
        <f t="shared" si="22"/>
        <v>0</v>
      </c>
      <c r="AN210" s="1421"/>
      <c r="AO210" s="1384"/>
      <c r="AP210" s="1384"/>
      <c r="AQ210" s="1415"/>
      <c r="AR210" s="1424" t="s">
        <v>87</v>
      </c>
      <c r="AS210" s="1426">
        <f t="shared" si="23"/>
        <v>0</v>
      </c>
      <c r="AT210" s="1413"/>
    </row>
    <row r="211" spans="2:46" ht="15" customHeight="1">
      <c r="B211" s="959" t="s">
        <v>827</v>
      </c>
      <c r="C211" s="1401"/>
      <c r="D211" s="1383"/>
      <c r="E211" s="1383"/>
      <c r="F211" s="1383"/>
      <c r="G211" s="1383"/>
      <c r="H211" s="1383"/>
      <c r="I211" s="1403"/>
      <c r="J211" s="1426">
        <f t="shared" si="18"/>
        <v>0</v>
      </c>
      <c r="K211" s="1401"/>
      <c r="L211" s="1383"/>
      <c r="M211" s="1383"/>
      <c r="N211" s="1402"/>
      <c r="O211" s="1426">
        <f t="shared" si="19"/>
        <v>0</v>
      </c>
      <c r="P211" s="1404"/>
      <c r="Q211" s="1396"/>
      <c r="R211" s="1383"/>
      <c r="S211" s="1383"/>
      <c r="T211" s="1383"/>
      <c r="U211" s="1383"/>
      <c r="V211" s="1403"/>
      <c r="W211" s="1426">
        <f t="shared" si="20"/>
        <v>0</v>
      </c>
      <c r="X211" s="1401"/>
      <c r="Y211" s="1383"/>
      <c r="Z211" s="1383"/>
      <c r="AA211" s="1403"/>
      <c r="AB211" s="1426">
        <f t="shared" si="21"/>
        <v>0</v>
      </c>
      <c r="AC211" s="1404"/>
      <c r="AD211" s="1401"/>
      <c r="AE211" s="1383"/>
      <c r="AF211" s="1383"/>
      <c r="AG211" s="1383"/>
      <c r="AH211" s="1383"/>
      <c r="AI211" s="1383"/>
      <c r="AJ211" s="1383"/>
      <c r="AK211" s="1383"/>
      <c r="AL211" s="1411"/>
      <c r="AM211" s="1426">
        <f t="shared" si="22"/>
        <v>0</v>
      </c>
      <c r="AN211" s="1421"/>
      <c r="AO211" s="1384"/>
      <c r="AP211" s="1384"/>
      <c r="AQ211" s="1415"/>
      <c r="AR211" s="1424" t="s">
        <v>87</v>
      </c>
      <c r="AS211" s="1426">
        <f t="shared" si="23"/>
        <v>0</v>
      </c>
      <c r="AT211" s="1413"/>
    </row>
    <row r="212" spans="2:46" ht="15" customHeight="1">
      <c r="B212" s="959" t="s">
        <v>828</v>
      </c>
      <c r="C212" s="1401"/>
      <c r="D212" s="1383"/>
      <c r="E212" s="1383"/>
      <c r="F212" s="1383"/>
      <c r="G212" s="1383"/>
      <c r="H212" s="1383"/>
      <c r="I212" s="1403"/>
      <c r="J212" s="1426">
        <f t="shared" si="18"/>
        <v>0</v>
      </c>
      <c r="K212" s="1401"/>
      <c r="L212" s="1383"/>
      <c r="M212" s="1383"/>
      <c r="N212" s="1402"/>
      <c r="O212" s="1426">
        <f t="shared" si="19"/>
        <v>0</v>
      </c>
      <c r="P212" s="1404"/>
      <c r="Q212" s="1396"/>
      <c r="R212" s="1383"/>
      <c r="S212" s="1383"/>
      <c r="T212" s="1383"/>
      <c r="U212" s="1383"/>
      <c r="V212" s="1403"/>
      <c r="W212" s="1426">
        <f t="shared" si="20"/>
        <v>0</v>
      </c>
      <c r="X212" s="1401"/>
      <c r="Y212" s="1383"/>
      <c r="Z212" s="1383"/>
      <c r="AA212" s="1403"/>
      <c r="AB212" s="1426">
        <f t="shared" si="21"/>
        <v>0</v>
      </c>
      <c r="AC212" s="1404"/>
      <c r="AD212" s="1401"/>
      <c r="AE212" s="1383"/>
      <c r="AF212" s="1383"/>
      <c r="AG212" s="1383"/>
      <c r="AH212" s="1383"/>
      <c r="AI212" s="1383"/>
      <c r="AJ212" s="1383"/>
      <c r="AK212" s="1383"/>
      <c r="AL212" s="1411"/>
      <c r="AM212" s="1426">
        <f t="shared" si="22"/>
        <v>0</v>
      </c>
      <c r="AN212" s="1421"/>
      <c r="AO212" s="1384"/>
      <c r="AP212" s="1384"/>
      <c r="AQ212" s="1415"/>
      <c r="AR212" s="1424" t="s">
        <v>87</v>
      </c>
      <c r="AS212" s="1426">
        <f t="shared" si="23"/>
        <v>0</v>
      </c>
      <c r="AT212" s="1413"/>
    </row>
    <row r="213" spans="2:46" ht="15" customHeight="1">
      <c r="B213" s="959" t="s">
        <v>829</v>
      </c>
      <c r="C213" s="1401"/>
      <c r="D213" s="1383"/>
      <c r="E213" s="1383"/>
      <c r="F213" s="1383"/>
      <c r="G213" s="1383"/>
      <c r="H213" s="1383"/>
      <c r="I213" s="1403"/>
      <c r="J213" s="1426">
        <f t="shared" si="18"/>
        <v>0</v>
      </c>
      <c r="K213" s="1401"/>
      <c r="L213" s="1383"/>
      <c r="M213" s="1383"/>
      <c r="N213" s="1402"/>
      <c r="O213" s="1426">
        <f t="shared" si="19"/>
        <v>0</v>
      </c>
      <c r="P213" s="1404"/>
      <c r="Q213" s="1396"/>
      <c r="R213" s="1383"/>
      <c r="S213" s="1383"/>
      <c r="T213" s="1383"/>
      <c r="U213" s="1383"/>
      <c r="V213" s="1403"/>
      <c r="W213" s="1426">
        <f t="shared" si="20"/>
        <v>0</v>
      </c>
      <c r="X213" s="1401"/>
      <c r="Y213" s="1383"/>
      <c r="Z213" s="1383"/>
      <c r="AA213" s="1403"/>
      <c r="AB213" s="1426">
        <f t="shared" si="21"/>
        <v>0</v>
      </c>
      <c r="AC213" s="1404"/>
      <c r="AD213" s="1401"/>
      <c r="AE213" s="1383"/>
      <c r="AF213" s="1383"/>
      <c r="AG213" s="1383"/>
      <c r="AH213" s="1383"/>
      <c r="AI213" s="1383"/>
      <c r="AJ213" s="1383"/>
      <c r="AK213" s="1383"/>
      <c r="AL213" s="1411"/>
      <c r="AM213" s="1426">
        <f t="shared" si="22"/>
        <v>0</v>
      </c>
      <c r="AN213" s="1421"/>
      <c r="AO213" s="1384"/>
      <c r="AP213" s="1384"/>
      <c r="AQ213" s="1415"/>
      <c r="AR213" s="1424" t="s">
        <v>87</v>
      </c>
      <c r="AS213" s="1426">
        <f t="shared" si="23"/>
        <v>0</v>
      </c>
      <c r="AT213" s="1413"/>
    </row>
    <row r="214" spans="2:46" ht="15" customHeight="1">
      <c r="B214" s="959" t="s">
        <v>830</v>
      </c>
      <c r="C214" s="1401"/>
      <c r="D214" s="1383"/>
      <c r="E214" s="1383"/>
      <c r="F214" s="1383"/>
      <c r="G214" s="1383"/>
      <c r="H214" s="1383"/>
      <c r="I214" s="1403"/>
      <c r="J214" s="1426">
        <f t="shared" si="18"/>
        <v>0</v>
      </c>
      <c r="K214" s="1401"/>
      <c r="L214" s="1383"/>
      <c r="M214" s="1383"/>
      <c r="N214" s="1402"/>
      <c r="O214" s="1426">
        <f t="shared" si="19"/>
        <v>0</v>
      </c>
      <c r="P214" s="1404"/>
      <c r="Q214" s="1396"/>
      <c r="R214" s="1383"/>
      <c r="S214" s="1383"/>
      <c r="T214" s="1383"/>
      <c r="U214" s="1383"/>
      <c r="V214" s="1403"/>
      <c r="W214" s="1426">
        <f t="shared" si="20"/>
        <v>0</v>
      </c>
      <c r="X214" s="1401"/>
      <c r="Y214" s="1383"/>
      <c r="Z214" s="1383"/>
      <c r="AA214" s="1403"/>
      <c r="AB214" s="1426">
        <f t="shared" si="21"/>
        <v>0</v>
      </c>
      <c r="AC214" s="1404"/>
      <c r="AD214" s="1401"/>
      <c r="AE214" s="1383"/>
      <c r="AF214" s="1383"/>
      <c r="AG214" s="1383"/>
      <c r="AH214" s="1383"/>
      <c r="AI214" s="1383"/>
      <c r="AJ214" s="1383"/>
      <c r="AK214" s="1383"/>
      <c r="AL214" s="1411"/>
      <c r="AM214" s="1426">
        <f t="shared" si="22"/>
        <v>0</v>
      </c>
      <c r="AN214" s="1421"/>
      <c r="AO214" s="1384"/>
      <c r="AP214" s="1384"/>
      <c r="AQ214" s="1415"/>
      <c r="AR214" s="1424" t="s">
        <v>87</v>
      </c>
      <c r="AS214" s="1426">
        <f t="shared" si="23"/>
        <v>0</v>
      </c>
      <c r="AT214" s="1413"/>
    </row>
    <row r="215" spans="2:46" ht="15" customHeight="1">
      <c r="B215" s="959" t="s">
        <v>831</v>
      </c>
      <c r="C215" s="1401"/>
      <c r="D215" s="1383"/>
      <c r="E215" s="1383"/>
      <c r="F215" s="1383"/>
      <c r="G215" s="1383"/>
      <c r="H215" s="1383"/>
      <c r="I215" s="1403"/>
      <c r="J215" s="1426">
        <f t="shared" si="18"/>
        <v>0</v>
      </c>
      <c r="K215" s="1401"/>
      <c r="L215" s="1383"/>
      <c r="M215" s="1383"/>
      <c r="N215" s="1402"/>
      <c r="O215" s="1426">
        <f t="shared" si="19"/>
        <v>0</v>
      </c>
      <c r="P215" s="1404"/>
      <c r="Q215" s="1396"/>
      <c r="R215" s="1383"/>
      <c r="S215" s="1383"/>
      <c r="T215" s="1383"/>
      <c r="U215" s="1383"/>
      <c r="V215" s="1403"/>
      <c r="W215" s="1426">
        <f t="shared" si="20"/>
        <v>0</v>
      </c>
      <c r="X215" s="1401"/>
      <c r="Y215" s="1383"/>
      <c r="Z215" s="1383"/>
      <c r="AA215" s="1403"/>
      <c r="AB215" s="1426">
        <f t="shared" si="21"/>
        <v>0</v>
      </c>
      <c r="AC215" s="1404"/>
      <c r="AD215" s="1401"/>
      <c r="AE215" s="1383"/>
      <c r="AF215" s="1383"/>
      <c r="AG215" s="1383"/>
      <c r="AH215" s="1383"/>
      <c r="AI215" s="1383"/>
      <c r="AJ215" s="1383"/>
      <c r="AK215" s="1383"/>
      <c r="AL215" s="1411"/>
      <c r="AM215" s="1426">
        <f t="shared" si="22"/>
        <v>0</v>
      </c>
      <c r="AN215" s="1421"/>
      <c r="AO215" s="1384"/>
      <c r="AP215" s="1384"/>
      <c r="AQ215" s="1415"/>
      <c r="AR215" s="1424" t="s">
        <v>87</v>
      </c>
      <c r="AS215" s="1426">
        <f t="shared" si="23"/>
        <v>0</v>
      </c>
      <c r="AT215" s="1413"/>
    </row>
    <row r="216" spans="2:46" ht="15" customHeight="1">
      <c r="B216" s="959" t="s">
        <v>832</v>
      </c>
      <c r="C216" s="1401"/>
      <c r="D216" s="1383"/>
      <c r="E216" s="1383"/>
      <c r="F216" s="1383"/>
      <c r="G216" s="1383"/>
      <c r="H216" s="1383"/>
      <c r="I216" s="1403"/>
      <c r="J216" s="1426">
        <f t="shared" si="18"/>
        <v>0</v>
      </c>
      <c r="K216" s="1401"/>
      <c r="L216" s="1383"/>
      <c r="M216" s="1383"/>
      <c r="N216" s="1402"/>
      <c r="O216" s="1426">
        <f t="shared" si="19"/>
        <v>0</v>
      </c>
      <c r="P216" s="1404"/>
      <c r="Q216" s="1396"/>
      <c r="R216" s="1383"/>
      <c r="S216" s="1383"/>
      <c r="T216" s="1383"/>
      <c r="U216" s="1383"/>
      <c r="V216" s="1403"/>
      <c r="W216" s="1426">
        <f t="shared" si="20"/>
        <v>0</v>
      </c>
      <c r="X216" s="1401"/>
      <c r="Y216" s="1383"/>
      <c r="Z216" s="1383"/>
      <c r="AA216" s="1403"/>
      <c r="AB216" s="1426">
        <f t="shared" si="21"/>
        <v>0</v>
      </c>
      <c r="AC216" s="1404"/>
      <c r="AD216" s="1401"/>
      <c r="AE216" s="1383"/>
      <c r="AF216" s="1383"/>
      <c r="AG216" s="1383"/>
      <c r="AH216" s="1383"/>
      <c r="AI216" s="1383"/>
      <c r="AJ216" s="1383"/>
      <c r="AK216" s="1383"/>
      <c r="AL216" s="1411"/>
      <c r="AM216" s="1426">
        <f t="shared" si="22"/>
        <v>0</v>
      </c>
      <c r="AN216" s="1421"/>
      <c r="AO216" s="1384"/>
      <c r="AP216" s="1384"/>
      <c r="AQ216" s="1415"/>
      <c r="AR216" s="1424" t="s">
        <v>87</v>
      </c>
      <c r="AS216" s="1426">
        <f t="shared" si="23"/>
        <v>0</v>
      </c>
      <c r="AT216" s="1413"/>
    </row>
    <row r="217" spans="2:46" ht="15" customHeight="1">
      <c r="B217" s="959" t="s">
        <v>833</v>
      </c>
      <c r="C217" s="1401"/>
      <c r="D217" s="1383"/>
      <c r="E217" s="1383"/>
      <c r="F217" s="1383"/>
      <c r="G217" s="1383"/>
      <c r="H217" s="1383"/>
      <c r="I217" s="1403"/>
      <c r="J217" s="1426">
        <f t="shared" si="18"/>
        <v>0</v>
      </c>
      <c r="K217" s="1401"/>
      <c r="L217" s="1383"/>
      <c r="M217" s="1383"/>
      <c r="N217" s="1402"/>
      <c r="O217" s="1426">
        <f t="shared" si="19"/>
        <v>0</v>
      </c>
      <c r="P217" s="1404"/>
      <c r="Q217" s="1396"/>
      <c r="R217" s="1383"/>
      <c r="S217" s="1383"/>
      <c r="T217" s="1383"/>
      <c r="U217" s="1383"/>
      <c r="V217" s="1403"/>
      <c r="W217" s="1426">
        <f t="shared" si="20"/>
        <v>0</v>
      </c>
      <c r="X217" s="1401"/>
      <c r="Y217" s="1383"/>
      <c r="Z217" s="1383"/>
      <c r="AA217" s="1403"/>
      <c r="AB217" s="1426">
        <f t="shared" si="21"/>
        <v>0</v>
      </c>
      <c r="AC217" s="1404"/>
      <c r="AD217" s="1401"/>
      <c r="AE217" s="1383"/>
      <c r="AF217" s="1383"/>
      <c r="AG217" s="1383"/>
      <c r="AH217" s="1383"/>
      <c r="AI217" s="1383"/>
      <c r="AJ217" s="1383"/>
      <c r="AK217" s="1383"/>
      <c r="AL217" s="1411"/>
      <c r="AM217" s="1426">
        <f t="shared" si="22"/>
        <v>0</v>
      </c>
      <c r="AN217" s="1421"/>
      <c r="AO217" s="1384"/>
      <c r="AP217" s="1384"/>
      <c r="AQ217" s="1415"/>
      <c r="AR217" s="1424" t="s">
        <v>87</v>
      </c>
      <c r="AS217" s="1426">
        <f t="shared" si="23"/>
        <v>0</v>
      </c>
      <c r="AT217" s="1413"/>
    </row>
    <row r="218" spans="2:46" ht="15" customHeight="1">
      <c r="B218" s="959" t="s">
        <v>834</v>
      </c>
      <c r="C218" s="1401"/>
      <c r="D218" s="1383"/>
      <c r="E218" s="1383"/>
      <c r="F218" s="1383"/>
      <c r="G218" s="1383"/>
      <c r="H218" s="1383"/>
      <c r="I218" s="1403"/>
      <c r="J218" s="1426">
        <f t="shared" si="18"/>
        <v>0</v>
      </c>
      <c r="K218" s="1401"/>
      <c r="L218" s="1383"/>
      <c r="M218" s="1383"/>
      <c r="N218" s="1402"/>
      <c r="O218" s="1426">
        <f t="shared" si="19"/>
        <v>0</v>
      </c>
      <c r="P218" s="1404"/>
      <c r="Q218" s="1396"/>
      <c r="R218" s="1383"/>
      <c r="S218" s="1383"/>
      <c r="T218" s="1383"/>
      <c r="U218" s="1383"/>
      <c r="V218" s="1403"/>
      <c r="W218" s="1426">
        <f t="shared" si="20"/>
        <v>0</v>
      </c>
      <c r="X218" s="1401"/>
      <c r="Y218" s="1383"/>
      <c r="Z218" s="1383"/>
      <c r="AA218" s="1403"/>
      <c r="AB218" s="1426">
        <f t="shared" si="21"/>
        <v>0</v>
      </c>
      <c r="AC218" s="1404"/>
      <c r="AD218" s="1401"/>
      <c r="AE218" s="1383"/>
      <c r="AF218" s="1383"/>
      <c r="AG218" s="1383"/>
      <c r="AH218" s="1383"/>
      <c r="AI218" s="1383"/>
      <c r="AJ218" s="1383"/>
      <c r="AK218" s="1383"/>
      <c r="AL218" s="1411"/>
      <c r="AM218" s="1426">
        <f t="shared" si="22"/>
        <v>0</v>
      </c>
      <c r="AN218" s="1421"/>
      <c r="AO218" s="1384"/>
      <c r="AP218" s="1384"/>
      <c r="AQ218" s="1415"/>
      <c r="AR218" s="1424" t="s">
        <v>87</v>
      </c>
      <c r="AS218" s="1426">
        <f t="shared" si="23"/>
        <v>0</v>
      </c>
      <c r="AT218" s="1413"/>
    </row>
    <row r="219" spans="2:46" ht="15" customHeight="1">
      <c r="B219" s="959" t="s">
        <v>835</v>
      </c>
      <c r="C219" s="1401"/>
      <c r="D219" s="1383"/>
      <c r="E219" s="1383"/>
      <c r="F219" s="1383"/>
      <c r="G219" s="1383"/>
      <c r="H219" s="1383"/>
      <c r="I219" s="1403"/>
      <c r="J219" s="1426">
        <f t="shared" si="18"/>
        <v>0</v>
      </c>
      <c r="K219" s="1401"/>
      <c r="L219" s="1383"/>
      <c r="M219" s="1383"/>
      <c r="N219" s="1402"/>
      <c r="O219" s="1426">
        <f t="shared" si="19"/>
        <v>0</v>
      </c>
      <c r="P219" s="1404"/>
      <c r="Q219" s="1396"/>
      <c r="R219" s="1383"/>
      <c r="S219" s="1383"/>
      <c r="T219" s="1383"/>
      <c r="U219" s="1383"/>
      <c r="V219" s="1403"/>
      <c r="W219" s="1426">
        <f t="shared" si="20"/>
        <v>0</v>
      </c>
      <c r="X219" s="1401"/>
      <c r="Y219" s="1383"/>
      <c r="Z219" s="1383"/>
      <c r="AA219" s="1403"/>
      <c r="AB219" s="1426">
        <f t="shared" si="21"/>
        <v>0</v>
      </c>
      <c r="AC219" s="1404"/>
      <c r="AD219" s="1401"/>
      <c r="AE219" s="1383"/>
      <c r="AF219" s="1383"/>
      <c r="AG219" s="1383"/>
      <c r="AH219" s="1383"/>
      <c r="AI219" s="1383"/>
      <c r="AJ219" s="1383"/>
      <c r="AK219" s="1383"/>
      <c r="AL219" s="1411"/>
      <c r="AM219" s="1426">
        <f t="shared" si="22"/>
        <v>0</v>
      </c>
      <c r="AN219" s="1421"/>
      <c r="AO219" s="1384"/>
      <c r="AP219" s="1384"/>
      <c r="AQ219" s="1415"/>
      <c r="AR219" s="1424" t="s">
        <v>87</v>
      </c>
      <c r="AS219" s="1426">
        <f t="shared" si="23"/>
        <v>0</v>
      </c>
      <c r="AT219" s="1413"/>
    </row>
    <row r="220" spans="2:46" ht="15" customHeight="1">
      <c r="B220" s="959" t="s">
        <v>836</v>
      </c>
      <c r="C220" s="1401"/>
      <c r="D220" s="1383"/>
      <c r="E220" s="1383"/>
      <c r="F220" s="1383"/>
      <c r="G220" s="1383"/>
      <c r="H220" s="1383"/>
      <c r="I220" s="1403"/>
      <c r="J220" s="1426">
        <f t="shared" si="18"/>
        <v>0</v>
      </c>
      <c r="K220" s="1401"/>
      <c r="L220" s="1383"/>
      <c r="M220" s="1383"/>
      <c r="N220" s="1402"/>
      <c r="O220" s="1426">
        <f t="shared" si="19"/>
        <v>0</v>
      </c>
      <c r="P220" s="1404"/>
      <c r="Q220" s="1396"/>
      <c r="R220" s="1383"/>
      <c r="S220" s="1383"/>
      <c r="T220" s="1383"/>
      <c r="U220" s="1383"/>
      <c r="V220" s="1403"/>
      <c r="W220" s="1426">
        <f t="shared" si="20"/>
        <v>0</v>
      </c>
      <c r="X220" s="1401"/>
      <c r="Y220" s="1383"/>
      <c r="Z220" s="1383"/>
      <c r="AA220" s="1403"/>
      <c r="AB220" s="1426">
        <f t="shared" si="21"/>
        <v>0</v>
      </c>
      <c r="AC220" s="1404"/>
      <c r="AD220" s="1401"/>
      <c r="AE220" s="1383"/>
      <c r="AF220" s="1383"/>
      <c r="AG220" s="1383"/>
      <c r="AH220" s="1383"/>
      <c r="AI220" s="1383"/>
      <c r="AJ220" s="1383"/>
      <c r="AK220" s="1383"/>
      <c r="AL220" s="1411"/>
      <c r="AM220" s="1426">
        <f t="shared" si="22"/>
        <v>0</v>
      </c>
      <c r="AN220" s="1421"/>
      <c r="AO220" s="1384"/>
      <c r="AP220" s="1384"/>
      <c r="AQ220" s="1415"/>
      <c r="AR220" s="1424" t="s">
        <v>87</v>
      </c>
      <c r="AS220" s="1426">
        <f t="shared" si="23"/>
        <v>0</v>
      </c>
      <c r="AT220" s="1413"/>
    </row>
    <row r="221" spans="2:46" ht="15" customHeight="1">
      <c r="B221" s="959" t="s">
        <v>837</v>
      </c>
      <c r="C221" s="1401"/>
      <c r="D221" s="1383"/>
      <c r="E221" s="1383"/>
      <c r="F221" s="1383"/>
      <c r="G221" s="1383"/>
      <c r="H221" s="1383"/>
      <c r="I221" s="1403"/>
      <c r="J221" s="1426">
        <f t="shared" si="18"/>
        <v>0</v>
      </c>
      <c r="K221" s="1401"/>
      <c r="L221" s="1383"/>
      <c r="M221" s="1383"/>
      <c r="N221" s="1402"/>
      <c r="O221" s="1426">
        <f t="shared" si="19"/>
        <v>0</v>
      </c>
      <c r="P221" s="1404"/>
      <c r="Q221" s="1396"/>
      <c r="R221" s="1383"/>
      <c r="S221" s="1383"/>
      <c r="T221" s="1383"/>
      <c r="U221" s="1383"/>
      <c r="V221" s="1403"/>
      <c r="W221" s="1426">
        <f t="shared" si="20"/>
        <v>0</v>
      </c>
      <c r="X221" s="1401"/>
      <c r="Y221" s="1383"/>
      <c r="Z221" s="1383"/>
      <c r="AA221" s="1403"/>
      <c r="AB221" s="1426">
        <f t="shared" si="21"/>
        <v>0</v>
      </c>
      <c r="AC221" s="1404"/>
      <c r="AD221" s="1401"/>
      <c r="AE221" s="1383"/>
      <c r="AF221" s="1383"/>
      <c r="AG221" s="1383"/>
      <c r="AH221" s="1383"/>
      <c r="AI221" s="1383"/>
      <c r="AJ221" s="1383"/>
      <c r="AK221" s="1383"/>
      <c r="AL221" s="1411"/>
      <c r="AM221" s="1426">
        <f t="shared" si="22"/>
        <v>0</v>
      </c>
      <c r="AN221" s="1421"/>
      <c r="AO221" s="1384"/>
      <c r="AP221" s="1384"/>
      <c r="AQ221" s="1415"/>
      <c r="AR221" s="1424" t="s">
        <v>87</v>
      </c>
      <c r="AS221" s="1426">
        <f t="shared" si="23"/>
        <v>0</v>
      </c>
      <c r="AT221" s="1413"/>
    </row>
    <row r="222" spans="2:46" ht="15" customHeight="1">
      <c r="B222" s="959" t="s">
        <v>838</v>
      </c>
      <c r="C222" s="1401"/>
      <c r="D222" s="1383"/>
      <c r="E222" s="1383"/>
      <c r="F222" s="1383"/>
      <c r="G222" s="1383"/>
      <c r="H222" s="1383"/>
      <c r="I222" s="1403"/>
      <c r="J222" s="1426">
        <f t="shared" si="18"/>
        <v>0</v>
      </c>
      <c r="K222" s="1401"/>
      <c r="L222" s="1383"/>
      <c r="M222" s="1383"/>
      <c r="N222" s="1402"/>
      <c r="O222" s="1426">
        <f t="shared" si="19"/>
        <v>0</v>
      </c>
      <c r="P222" s="1404"/>
      <c r="Q222" s="1396"/>
      <c r="R222" s="1383"/>
      <c r="S222" s="1383"/>
      <c r="T222" s="1383"/>
      <c r="U222" s="1383"/>
      <c r="V222" s="1403"/>
      <c r="W222" s="1426">
        <f t="shared" si="20"/>
        <v>0</v>
      </c>
      <c r="X222" s="1401"/>
      <c r="Y222" s="1383"/>
      <c r="Z222" s="1383"/>
      <c r="AA222" s="1403"/>
      <c r="AB222" s="1426">
        <f t="shared" si="21"/>
        <v>0</v>
      </c>
      <c r="AC222" s="1404"/>
      <c r="AD222" s="1401"/>
      <c r="AE222" s="1383"/>
      <c r="AF222" s="1383"/>
      <c r="AG222" s="1383"/>
      <c r="AH222" s="1383"/>
      <c r="AI222" s="1383"/>
      <c r="AJ222" s="1383"/>
      <c r="AK222" s="1383"/>
      <c r="AL222" s="1411"/>
      <c r="AM222" s="1426">
        <f t="shared" si="22"/>
        <v>0</v>
      </c>
      <c r="AN222" s="1421"/>
      <c r="AO222" s="1384"/>
      <c r="AP222" s="1384"/>
      <c r="AQ222" s="1415"/>
      <c r="AR222" s="1424" t="s">
        <v>87</v>
      </c>
      <c r="AS222" s="1426">
        <f t="shared" si="23"/>
        <v>0</v>
      </c>
      <c r="AT222" s="1413"/>
    </row>
    <row r="223" spans="2:46" ht="15" customHeight="1">
      <c r="B223" s="959" t="s">
        <v>839</v>
      </c>
      <c r="C223" s="1401"/>
      <c r="D223" s="1383"/>
      <c r="E223" s="1383"/>
      <c r="F223" s="1383"/>
      <c r="G223" s="1383"/>
      <c r="H223" s="1383"/>
      <c r="I223" s="1403"/>
      <c r="J223" s="1426">
        <f t="shared" si="18"/>
        <v>0</v>
      </c>
      <c r="K223" s="1401"/>
      <c r="L223" s="1383"/>
      <c r="M223" s="1383"/>
      <c r="N223" s="1402"/>
      <c r="O223" s="1426">
        <f t="shared" si="19"/>
        <v>0</v>
      </c>
      <c r="P223" s="1404"/>
      <c r="Q223" s="1396"/>
      <c r="R223" s="1383"/>
      <c r="S223" s="1383"/>
      <c r="T223" s="1383"/>
      <c r="U223" s="1383"/>
      <c r="V223" s="1403"/>
      <c r="W223" s="1426">
        <f t="shared" si="20"/>
        <v>0</v>
      </c>
      <c r="X223" s="1401"/>
      <c r="Y223" s="1383"/>
      <c r="Z223" s="1383"/>
      <c r="AA223" s="1403"/>
      <c r="AB223" s="1426">
        <f t="shared" si="21"/>
        <v>0</v>
      </c>
      <c r="AC223" s="1404"/>
      <c r="AD223" s="1401"/>
      <c r="AE223" s="1383"/>
      <c r="AF223" s="1383"/>
      <c r="AG223" s="1383"/>
      <c r="AH223" s="1383"/>
      <c r="AI223" s="1383"/>
      <c r="AJ223" s="1383"/>
      <c r="AK223" s="1383"/>
      <c r="AL223" s="1411"/>
      <c r="AM223" s="1426">
        <f t="shared" si="22"/>
        <v>0</v>
      </c>
      <c r="AN223" s="1421"/>
      <c r="AO223" s="1384"/>
      <c r="AP223" s="1384"/>
      <c r="AQ223" s="1415"/>
      <c r="AR223" s="1424" t="s">
        <v>87</v>
      </c>
      <c r="AS223" s="1426">
        <f t="shared" si="23"/>
        <v>0</v>
      </c>
      <c r="AT223" s="1413"/>
    </row>
    <row r="224" spans="2:46" ht="15" customHeight="1">
      <c r="B224" s="959" t="s">
        <v>840</v>
      </c>
      <c r="C224" s="1401"/>
      <c r="D224" s="1383"/>
      <c r="E224" s="1383"/>
      <c r="F224" s="1383"/>
      <c r="G224" s="1383"/>
      <c r="H224" s="1383"/>
      <c r="I224" s="1403"/>
      <c r="J224" s="1426">
        <f t="shared" si="18"/>
        <v>0</v>
      </c>
      <c r="K224" s="1401"/>
      <c r="L224" s="1383"/>
      <c r="M224" s="1383"/>
      <c r="N224" s="1402"/>
      <c r="O224" s="1426">
        <f t="shared" si="19"/>
        <v>0</v>
      </c>
      <c r="P224" s="1404"/>
      <c r="Q224" s="1396"/>
      <c r="R224" s="1383"/>
      <c r="S224" s="1383"/>
      <c r="T224" s="1383"/>
      <c r="U224" s="1383"/>
      <c r="V224" s="1403"/>
      <c r="W224" s="1426">
        <f t="shared" si="20"/>
        <v>0</v>
      </c>
      <c r="X224" s="1401"/>
      <c r="Y224" s="1383"/>
      <c r="Z224" s="1383"/>
      <c r="AA224" s="1403"/>
      <c r="AB224" s="1426">
        <f t="shared" si="21"/>
        <v>0</v>
      </c>
      <c r="AC224" s="1404"/>
      <c r="AD224" s="1401"/>
      <c r="AE224" s="1383"/>
      <c r="AF224" s="1383"/>
      <c r="AG224" s="1383"/>
      <c r="AH224" s="1383"/>
      <c r="AI224" s="1383"/>
      <c r="AJ224" s="1383"/>
      <c r="AK224" s="1383"/>
      <c r="AL224" s="1411"/>
      <c r="AM224" s="1426">
        <f t="shared" si="22"/>
        <v>0</v>
      </c>
      <c r="AN224" s="1421"/>
      <c r="AO224" s="1384"/>
      <c r="AP224" s="1384"/>
      <c r="AQ224" s="1415"/>
      <c r="AR224" s="1424" t="s">
        <v>87</v>
      </c>
      <c r="AS224" s="1426">
        <f t="shared" si="23"/>
        <v>0</v>
      </c>
      <c r="AT224" s="1413"/>
    </row>
    <row r="225" spans="2:46" ht="15" customHeight="1">
      <c r="B225" s="959" t="s">
        <v>841</v>
      </c>
      <c r="C225" s="1401"/>
      <c r="D225" s="1383"/>
      <c r="E225" s="1383"/>
      <c r="F225" s="1383"/>
      <c r="G225" s="1383"/>
      <c r="H225" s="1383"/>
      <c r="I225" s="1403"/>
      <c r="J225" s="1426">
        <f t="shared" si="18"/>
        <v>0</v>
      </c>
      <c r="K225" s="1401"/>
      <c r="L225" s="1383"/>
      <c r="M225" s="1383"/>
      <c r="N225" s="1402"/>
      <c r="O225" s="1426">
        <f t="shared" si="19"/>
        <v>0</v>
      </c>
      <c r="P225" s="1404"/>
      <c r="Q225" s="1396"/>
      <c r="R225" s="1383"/>
      <c r="S225" s="1383"/>
      <c r="T225" s="1383"/>
      <c r="U225" s="1383"/>
      <c r="V225" s="1403"/>
      <c r="W225" s="1426">
        <f t="shared" si="20"/>
        <v>0</v>
      </c>
      <c r="X225" s="1401"/>
      <c r="Y225" s="1383"/>
      <c r="Z225" s="1383"/>
      <c r="AA225" s="1403"/>
      <c r="AB225" s="1426">
        <f t="shared" si="21"/>
        <v>0</v>
      </c>
      <c r="AC225" s="1404"/>
      <c r="AD225" s="1401"/>
      <c r="AE225" s="1383"/>
      <c r="AF225" s="1383"/>
      <c r="AG225" s="1383"/>
      <c r="AH225" s="1383"/>
      <c r="AI225" s="1383"/>
      <c r="AJ225" s="1383"/>
      <c r="AK225" s="1383"/>
      <c r="AL225" s="1411"/>
      <c r="AM225" s="1426">
        <f t="shared" si="22"/>
        <v>0</v>
      </c>
      <c r="AN225" s="1421"/>
      <c r="AO225" s="1384"/>
      <c r="AP225" s="1384"/>
      <c r="AQ225" s="1415"/>
      <c r="AR225" s="1424" t="s">
        <v>87</v>
      </c>
      <c r="AS225" s="1426">
        <f t="shared" si="23"/>
        <v>0</v>
      </c>
      <c r="AT225" s="1413"/>
    </row>
    <row r="226" spans="2:46" ht="15" customHeight="1">
      <c r="B226" s="959" t="s">
        <v>842</v>
      </c>
      <c r="C226" s="1401"/>
      <c r="D226" s="1383"/>
      <c r="E226" s="1383"/>
      <c r="F226" s="1383"/>
      <c r="G226" s="1383"/>
      <c r="H226" s="1383"/>
      <c r="I226" s="1403"/>
      <c r="J226" s="1426">
        <f t="shared" si="18"/>
        <v>0</v>
      </c>
      <c r="K226" s="1401"/>
      <c r="L226" s="1383"/>
      <c r="M226" s="1383"/>
      <c r="N226" s="1402"/>
      <c r="O226" s="1426">
        <f t="shared" si="19"/>
        <v>0</v>
      </c>
      <c r="P226" s="1404"/>
      <c r="Q226" s="1396"/>
      <c r="R226" s="1383"/>
      <c r="S226" s="1383"/>
      <c r="T226" s="1383"/>
      <c r="U226" s="1383"/>
      <c r="V226" s="1403"/>
      <c r="W226" s="1426">
        <f t="shared" si="20"/>
        <v>0</v>
      </c>
      <c r="X226" s="1401"/>
      <c r="Y226" s="1383"/>
      <c r="Z226" s="1383"/>
      <c r="AA226" s="1403"/>
      <c r="AB226" s="1426">
        <f t="shared" si="21"/>
        <v>0</v>
      </c>
      <c r="AC226" s="1404"/>
      <c r="AD226" s="1401"/>
      <c r="AE226" s="1383"/>
      <c r="AF226" s="1383"/>
      <c r="AG226" s="1383"/>
      <c r="AH226" s="1383"/>
      <c r="AI226" s="1383"/>
      <c r="AJ226" s="1383"/>
      <c r="AK226" s="1383"/>
      <c r="AL226" s="1411"/>
      <c r="AM226" s="1426">
        <f t="shared" si="22"/>
        <v>0</v>
      </c>
      <c r="AN226" s="1421"/>
      <c r="AO226" s="1384"/>
      <c r="AP226" s="1384"/>
      <c r="AQ226" s="1415"/>
      <c r="AR226" s="1424" t="s">
        <v>87</v>
      </c>
      <c r="AS226" s="1426">
        <f t="shared" si="23"/>
        <v>0</v>
      </c>
      <c r="AT226" s="1413"/>
    </row>
    <row r="227" spans="2:46" ht="15" customHeight="1">
      <c r="B227" s="959" t="s">
        <v>843</v>
      </c>
      <c r="C227" s="1401"/>
      <c r="D227" s="1383"/>
      <c r="E227" s="1383"/>
      <c r="F227" s="1383"/>
      <c r="G227" s="1383"/>
      <c r="H227" s="1383"/>
      <c r="I227" s="1403"/>
      <c r="J227" s="1426">
        <f t="shared" si="18"/>
        <v>0</v>
      </c>
      <c r="K227" s="1401"/>
      <c r="L227" s="1383"/>
      <c r="M227" s="1383"/>
      <c r="N227" s="1402"/>
      <c r="O227" s="1426">
        <f t="shared" si="19"/>
        <v>0</v>
      </c>
      <c r="P227" s="1404"/>
      <c r="Q227" s="1396"/>
      <c r="R227" s="1383"/>
      <c r="S227" s="1383"/>
      <c r="T227" s="1383"/>
      <c r="U227" s="1383"/>
      <c r="V227" s="1403"/>
      <c r="W227" s="1426">
        <f t="shared" si="20"/>
        <v>0</v>
      </c>
      <c r="X227" s="1401"/>
      <c r="Y227" s="1383"/>
      <c r="Z227" s="1383"/>
      <c r="AA227" s="1403"/>
      <c r="AB227" s="1426">
        <f t="shared" si="21"/>
        <v>0</v>
      </c>
      <c r="AC227" s="1404"/>
      <c r="AD227" s="1401"/>
      <c r="AE227" s="1383"/>
      <c r="AF227" s="1383"/>
      <c r="AG227" s="1383"/>
      <c r="AH227" s="1383"/>
      <c r="AI227" s="1383"/>
      <c r="AJ227" s="1383"/>
      <c r="AK227" s="1383"/>
      <c r="AL227" s="1411"/>
      <c r="AM227" s="1426">
        <f t="shared" si="22"/>
        <v>0</v>
      </c>
      <c r="AN227" s="1421"/>
      <c r="AO227" s="1384"/>
      <c r="AP227" s="1384"/>
      <c r="AQ227" s="1415"/>
      <c r="AR227" s="1424" t="s">
        <v>87</v>
      </c>
      <c r="AS227" s="1426">
        <f t="shared" si="23"/>
        <v>0</v>
      </c>
      <c r="AT227" s="1413"/>
    </row>
    <row r="228" spans="2:46" ht="15" customHeight="1">
      <c r="B228" s="959" t="s">
        <v>844</v>
      </c>
      <c r="C228" s="1401"/>
      <c r="D228" s="1383"/>
      <c r="E228" s="1383"/>
      <c r="F228" s="1383"/>
      <c r="G228" s="1383"/>
      <c r="H228" s="1383"/>
      <c r="I228" s="1403"/>
      <c r="J228" s="1426">
        <f t="shared" si="18"/>
        <v>0</v>
      </c>
      <c r="K228" s="1401"/>
      <c r="L228" s="1383"/>
      <c r="M228" s="1383"/>
      <c r="N228" s="1402"/>
      <c r="O228" s="1426">
        <f t="shared" si="19"/>
        <v>0</v>
      </c>
      <c r="P228" s="1404"/>
      <c r="Q228" s="1396"/>
      <c r="R228" s="1383"/>
      <c r="S228" s="1383"/>
      <c r="T228" s="1383"/>
      <c r="U228" s="1383"/>
      <c r="V228" s="1403"/>
      <c r="W228" s="1426">
        <f t="shared" si="20"/>
        <v>0</v>
      </c>
      <c r="X228" s="1401"/>
      <c r="Y228" s="1383"/>
      <c r="Z228" s="1383"/>
      <c r="AA228" s="1403"/>
      <c r="AB228" s="1426">
        <f t="shared" si="21"/>
        <v>0</v>
      </c>
      <c r="AC228" s="1404"/>
      <c r="AD228" s="1401"/>
      <c r="AE228" s="1383"/>
      <c r="AF228" s="1383"/>
      <c r="AG228" s="1383"/>
      <c r="AH228" s="1383"/>
      <c r="AI228" s="1383"/>
      <c r="AJ228" s="1383"/>
      <c r="AK228" s="1383"/>
      <c r="AL228" s="1411"/>
      <c r="AM228" s="1426">
        <f t="shared" si="22"/>
        <v>0</v>
      </c>
      <c r="AN228" s="1421"/>
      <c r="AO228" s="1384"/>
      <c r="AP228" s="1384"/>
      <c r="AQ228" s="1415"/>
      <c r="AR228" s="1424" t="s">
        <v>87</v>
      </c>
      <c r="AS228" s="1426">
        <f t="shared" si="23"/>
        <v>0</v>
      </c>
      <c r="AT228" s="1413"/>
    </row>
    <row r="229" spans="2:46" ht="15" customHeight="1">
      <c r="B229" s="959" t="s">
        <v>845</v>
      </c>
      <c r="C229" s="1401"/>
      <c r="D229" s="1383"/>
      <c r="E229" s="1383"/>
      <c r="F229" s="1383"/>
      <c r="G229" s="1383"/>
      <c r="H229" s="1383"/>
      <c r="I229" s="1403"/>
      <c r="J229" s="1426">
        <f t="shared" si="18"/>
        <v>0</v>
      </c>
      <c r="K229" s="1401"/>
      <c r="L229" s="1383"/>
      <c r="M229" s="1383"/>
      <c r="N229" s="1402"/>
      <c r="O229" s="1426">
        <f t="shared" si="19"/>
        <v>0</v>
      </c>
      <c r="P229" s="1404"/>
      <c r="Q229" s="1396"/>
      <c r="R229" s="1383"/>
      <c r="S229" s="1383"/>
      <c r="T229" s="1383"/>
      <c r="U229" s="1383"/>
      <c r="V229" s="1403"/>
      <c r="W229" s="1426">
        <f t="shared" si="20"/>
        <v>0</v>
      </c>
      <c r="X229" s="1401"/>
      <c r="Y229" s="1383"/>
      <c r="Z229" s="1383"/>
      <c r="AA229" s="1403"/>
      <c r="AB229" s="1426">
        <f t="shared" si="21"/>
        <v>0</v>
      </c>
      <c r="AC229" s="1404"/>
      <c r="AD229" s="1401"/>
      <c r="AE229" s="1383"/>
      <c r="AF229" s="1383"/>
      <c r="AG229" s="1383"/>
      <c r="AH229" s="1383"/>
      <c r="AI229" s="1383"/>
      <c r="AJ229" s="1383"/>
      <c r="AK229" s="1383"/>
      <c r="AL229" s="1411"/>
      <c r="AM229" s="1426">
        <f t="shared" si="22"/>
        <v>0</v>
      </c>
      <c r="AN229" s="1421"/>
      <c r="AO229" s="1384"/>
      <c r="AP229" s="1384"/>
      <c r="AQ229" s="1415"/>
      <c r="AR229" s="1424" t="s">
        <v>87</v>
      </c>
      <c r="AS229" s="1426">
        <f t="shared" si="23"/>
        <v>0</v>
      </c>
      <c r="AT229" s="1413"/>
    </row>
    <row r="230" spans="2:46" ht="15" customHeight="1">
      <c r="B230" s="959" t="s">
        <v>846</v>
      </c>
      <c r="C230" s="1401"/>
      <c r="D230" s="1383"/>
      <c r="E230" s="1383"/>
      <c r="F230" s="1383"/>
      <c r="G230" s="1383"/>
      <c r="H230" s="1383"/>
      <c r="I230" s="1403"/>
      <c r="J230" s="1426">
        <f t="shared" si="18"/>
        <v>0</v>
      </c>
      <c r="K230" s="1401"/>
      <c r="L230" s="1383"/>
      <c r="M230" s="1383"/>
      <c r="N230" s="1402"/>
      <c r="O230" s="1426">
        <f t="shared" si="19"/>
        <v>0</v>
      </c>
      <c r="P230" s="1404"/>
      <c r="Q230" s="1396"/>
      <c r="R230" s="1383"/>
      <c r="S230" s="1383"/>
      <c r="T230" s="1383"/>
      <c r="U230" s="1383"/>
      <c r="V230" s="1403"/>
      <c r="W230" s="1426">
        <f t="shared" si="20"/>
        <v>0</v>
      </c>
      <c r="X230" s="1401"/>
      <c r="Y230" s="1383"/>
      <c r="Z230" s="1383"/>
      <c r="AA230" s="1403"/>
      <c r="AB230" s="1426">
        <f t="shared" si="21"/>
        <v>0</v>
      </c>
      <c r="AC230" s="1404"/>
      <c r="AD230" s="1401"/>
      <c r="AE230" s="1383"/>
      <c r="AF230" s="1383"/>
      <c r="AG230" s="1383"/>
      <c r="AH230" s="1383"/>
      <c r="AI230" s="1383"/>
      <c r="AJ230" s="1383"/>
      <c r="AK230" s="1383"/>
      <c r="AL230" s="1411"/>
      <c r="AM230" s="1426">
        <f t="shared" si="22"/>
        <v>0</v>
      </c>
      <c r="AN230" s="1421"/>
      <c r="AO230" s="1384"/>
      <c r="AP230" s="1384"/>
      <c r="AQ230" s="1415"/>
      <c r="AR230" s="1424" t="s">
        <v>87</v>
      </c>
      <c r="AS230" s="1426">
        <f t="shared" si="23"/>
        <v>0</v>
      </c>
      <c r="AT230" s="1413"/>
    </row>
    <row r="231" spans="2:46" ht="15" customHeight="1">
      <c r="B231" s="959" t="s">
        <v>847</v>
      </c>
      <c r="C231" s="1401"/>
      <c r="D231" s="1383"/>
      <c r="E231" s="1383"/>
      <c r="F231" s="1383"/>
      <c r="G231" s="1383"/>
      <c r="H231" s="1383"/>
      <c r="I231" s="1403"/>
      <c r="J231" s="1426">
        <f t="shared" si="18"/>
        <v>0</v>
      </c>
      <c r="K231" s="1401"/>
      <c r="L231" s="1383"/>
      <c r="M231" s="1383"/>
      <c r="N231" s="1402"/>
      <c r="O231" s="1426">
        <f t="shared" si="19"/>
        <v>0</v>
      </c>
      <c r="P231" s="1404"/>
      <c r="Q231" s="1396"/>
      <c r="R231" s="1383"/>
      <c r="S231" s="1383"/>
      <c r="T231" s="1383"/>
      <c r="U231" s="1383"/>
      <c r="V231" s="1403"/>
      <c r="W231" s="1426">
        <f t="shared" si="20"/>
        <v>0</v>
      </c>
      <c r="X231" s="1401"/>
      <c r="Y231" s="1383"/>
      <c r="Z231" s="1383"/>
      <c r="AA231" s="1403"/>
      <c r="AB231" s="1426">
        <f t="shared" si="21"/>
        <v>0</v>
      </c>
      <c r="AC231" s="1404"/>
      <c r="AD231" s="1401"/>
      <c r="AE231" s="1383"/>
      <c r="AF231" s="1383"/>
      <c r="AG231" s="1383"/>
      <c r="AH231" s="1383"/>
      <c r="AI231" s="1383"/>
      <c r="AJ231" s="1383"/>
      <c r="AK231" s="1383"/>
      <c r="AL231" s="1411"/>
      <c r="AM231" s="1426">
        <f t="shared" si="22"/>
        <v>0</v>
      </c>
      <c r="AN231" s="1421"/>
      <c r="AO231" s="1384"/>
      <c r="AP231" s="1384"/>
      <c r="AQ231" s="1415"/>
      <c r="AR231" s="1424" t="s">
        <v>87</v>
      </c>
      <c r="AS231" s="1426">
        <f t="shared" si="23"/>
        <v>0</v>
      </c>
      <c r="AT231" s="1413"/>
    </row>
    <row r="232" spans="2:46" ht="15" customHeight="1">
      <c r="B232" s="959" t="s">
        <v>848</v>
      </c>
      <c r="C232" s="1401"/>
      <c r="D232" s="1383"/>
      <c r="E232" s="1383"/>
      <c r="F232" s="1383"/>
      <c r="G232" s="1383"/>
      <c r="H232" s="1383"/>
      <c r="I232" s="1403"/>
      <c r="J232" s="1426">
        <f t="shared" si="18"/>
        <v>0</v>
      </c>
      <c r="K232" s="1401"/>
      <c r="L232" s="1383"/>
      <c r="M232" s="1383"/>
      <c r="N232" s="1402"/>
      <c r="O232" s="1426">
        <f t="shared" si="19"/>
        <v>0</v>
      </c>
      <c r="P232" s="1404"/>
      <c r="Q232" s="1396"/>
      <c r="R232" s="1383"/>
      <c r="S232" s="1383"/>
      <c r="T232" s="1383"/>
      <c r="U232" s="1383"/>
      <c r="V232" s="1403"/>
      <c r="W232" s="1426">
        <f t="shared" si="20"/>
        <v>0</v>
      </c>
      <c r="X232" s="1401"/>
      <c r="Y232" s="1383"/>
      <c r="Z232" s="1383"/>
      <c r="AA232" s="1403"/>
      <c r="AB232" s="1426">
        <f t="shared" si="21"/>
        <v>0</v>
      </c>
      <c r="AC232" s="1404"/>
      <c r="AD232" s="1401"/>
      <c r="AE232" s="1383"/>
      <c r="AF232" s="1383"/>
      <c r="AG232" s="1383"/>
      <c r="AH232" s="1383"/>
      <c r="AI232" s="1383"/>
      <c r="AJ232" s="1383"/>
      <c r="AK232" s="1383"/>
      <c r="AL232" s="1411"/>
      <c r="AM232" s="1426">
        <f t="shared" si="22"/>
        <v>0</v>
      </c>
      <c r="AN232" s="1421"/>
      <c r="AO232" s="1384"/>
      <c r="AP232" s="1384"/>
      <c r="AQ232" s="1415"/>
      <c r="AR232" s="1424" t="s">
        <v>87</v>
      </c>
      <c r="AS232" s="1426">
        <f t="shared" si="23"/>
        <v>0</v>
      </c>
      <c r="AT232" s="1413"/>
    </row>
    <row r="233" spans="2:46" ht="15" customHeight="1">
      <c r="B233" s="959" t="s">
        <v>849</v>
      </c>
      <c r="C233" s="1401"/>
      <c r="D233" s="1383"/>
      <c r="E233" s="1383"/>
      <c r="F233" s="1383"/>
      <c r="G233" s="1383"/>
      <c r="H233" s="1383"/>
      <c r="I233" s="1403"/>
      <c r="J233" s="1426">
        <f t="shared" si="18"/>
        <v>0</v>
      </c>
      <c r="K233" s="1401"/>
      <c r="L233" s="1383"/>
      <c r="M233" s="1383"/>
      <c r="N233" s="1402"/>
      <c r="O233" s="1426">
        <f t="shared" si="19"/>
        <v>0</v>
      </c>
      <c r="P233" s="1404"/>
      <c r="Q233" s="1396"/>
      <c r="R233" s="1383"/>
      <c r="S233" s="1383"/>
      <c r="T233" s="1383"/>
      <c r="U233" s="1383"/>
      <c r="V233" s="1403"/>
      <c r="W233" s="1426">
        <f t="shared" si="20"/>
        <v>0</v>
      </c>
      <c r="X233" s="1401"/>
      <c r="Y233" s="1383"/>
      <c r="Z233" s="1383"/>
      <c r="AA233" s="1403"/>
      <c r="AB233" s="1426">
        <f t="shared" si="21"/>
        <v>0</v>
      </c>
      <c r="AC233" s="1404"/>
      <c r="AD233" s="1401"/>
      <c r="AE233" s="1383"/>
      <c r="AF233" s="1383"/>
      <c r="AG233" s="1383"/>
      <c r="AH233" s="1383"/>
      <c r="AI233" s="1383"/>
      <c r="AJ233" s="1383"/>
      <c r="AK233" s="1383"/>
      <c r="AL233" s="1411"/>
      <c r="AM233" s="1426">
        <f t="shared" si="22"/>
        <v>0</v>
      </c>
      <c r="AN233" s="1421"/>
      <c r="AO233" s="1384"/>
      <c r="AP233" s="1384"/>
      <c r="AQ233" s="1415"/>
      <c r="AR233" s="1424" t="s">
        <v>87</v>
      </c>
      <c r="AS233" s="1426">
        <f t="shared" si="23"/>
        <v>0</v>
      </c>
      <c r="AT233" s="1413"/>
    </row>
    <row r="234" spans="2:46" ht="15" customHeight="1">
      <c r="B234" s="959" t="s">
        <v>850</v>
      </c>
      <c r="C234" s="1401"/>
      <c r="D234" s="1383"/>
      <c r="E234" s="1383"/>
      <c r="F234" s="1383"/>
      <c r="G234" s="1383"/>
      <c r="H234" s="1383"/>
      <c r="I234" s="1403"/>
      <c r="J234" s="1426">
        <f t="shared" si="18"/>
        <v>0</v>
      </c>
      <c r="K234" s="1401"/>
      <c r="L234" s="1383"/>
      <c r="M234" s="1383"/>
      <c r="N234" s="1402"/>
      <c r="O234" s="1426">
        <f t="shared" si="19"/>
        <v>0</v>
      </c>
      <c r="P234" s="1404"/>
      <c r="Q234" s="1396"/>
      <c r="R234" s="1383"/>
      <c r="S234" s="1383"/>
      <c r="T234" s="1383"/>
      <c r="U234" s="1383"/>
      <c r="V234" s="1403"/>
      <c r="W234" s="1426">
        <f t="shared" si="20"/>
        <v>0</v>
      </c>
      <c r="X234" s="1401"/>
      <c r="Y234" s="1383"/>
      <c r="Z234" s="1383"/>
      <c r="AA234" s="1403"/>
      <c r="AB234" s="1426">
        <f t="shared" si="21"/>
        <v>0</v>
      </c>
      <c r="AC234" s="1404"/>
      <c r="AD234" s="1401"/>
      <c r="AE234" s="1383"/>
      <c r="AF234" s="1383"/>
      <c r="AG234" s="1383"/>
      <c r="AH234" s="1383"/>
      <c r="AI234" s="1383"/>
      <c r="AJ234" s="1383"/>
      <c r="AK234" s="1383"/>
      <c r="AL234" s="1411"/>
      <c r="AM234" s="1426">
        <f t="shared" si="22"/>
        <v>0</v>
      </c>
      <c r="AN234" s="1421"/>
      <c r="AO234" s="1384"/>
      <c r="AP234" s="1384"/>
      <c r="AQ234" s="1415"/>
      <c r="AR234" s="1424" t="s">
        <v>87</v>
      </c>
      <c r="AS234" s="1426">
        <f t="shared" si="23"/>
        <v>0</v>
      </c>
      <c r="AT234" s="1413"/>
    </row>
    <row r="235" spans="2:46" ht="15" customHeight="1">
      <c r="B235" s="959" t="s">
        <v>851</v>
      </c>
      <c r="C235" s="1401"/>
      <c r="D235" s="1383"/>
      <c r="E235" s="1383"/>
      <c r="F235" s="1383"/>
      <c r="G235" s="1383"/>
      <c r="H235" s="1383"/>
      <c r="I235" s="1403"/>
      <c r="J235" s="1426">
        <f t="shared" si="18"/>
        <v>0</v>
      </c>
      <c r="K235" s="1401"/>
      <c r="L235" s="1383"/>
      <c r="M235" s="1383"/>
      <c r="N235" s="1402"/>
      <c r="O235" s="1426">
        <f t="shared" si="19"/>
        <v>0</v>
      </c>
      <c r="P235" s="1404"/>
      <c r="Q235" s="1396"/>
      <c r="R235" s="1383"/>
      <c r="S235" s="1383"/>
      <c r="T235" s="1383"/>
      <c r="U235" s="1383"/>
      <c r="V235" s="1403"/>
      <c r="W235" s="1426">
        <f t="shared" si="20"/>
        <v>0</v>
      </c>
      <c r="X235" s="1401"/>
      <c r="Y235" s="1383"/>
      <c r="Z235" s="1383"/>
      <c r="AA235" s="1403"/>
      <c r="AB235" s="1426">
        <f t="shared" si="21"/>
        <v>0</v>
      </c>
      <c r="AC235" s="1404"/>
      <c r="AD235" s="1401"/>
      <c r="AE235" s="1383"/>
      <c r="AF235" s="1383"/>
      <c r="AG235" s="1383"/>
      <c r="AH235" s="1383"/>
      <c r="AI235" s="1383"/>
      <c r="AJ235" s="1383"/>
      <c r="AK235" s="1383"/>
      <c r="AL235" s="1411"/>
      <c r="AM235" s="1426">
        <f t="shared" si="22"/>
        <v>0</v>
      </c>
      <c r="AN235" s="1421"/>
      <c r="AO235" s="1384"/>
      <c r="AP235" s="1384"/>
      <c r="AQ235" s="1415"/>
      <c r="AR235" s="1424" t="s">
        <v>87</v>
      </c>
      <c r="AS235" s="1426">
        <f t="shared" si="23"/>
        <v>0</v>
      </c>
      <c r="AT235" s="1413"/>
    </row>
    <row r="236" spans="2:46" ht="15" customHeight="1">
      <c r="B236" s="959" t="s">
        <v>852</v>
      </c>
      <c r="C236" s="1401"/>
      <c r="D236" s="1383"/>
      <c r="E236" s="1383"/>
      <c r="F236" s="1383"/>
      <c r="G236" s="1383"/>
      <c r="H236" s="1383"/>
      <c r="I236" s="1403"/>
      <c r="J236" s="1426">
        <f t="shared" si="18"/>
        <v>0</v>
      </c>
      <c r="K236" s="1401"/>
      <c r="L236" s="1383"/>
      <c r="M236" s="1383"/>
      <c r="N236" s="1402"/>
      <c r="O236" s="1426">
        <f t="shared" si="19"/>
        <v>0</v>
      </c>
      <c r="P236" s="1404"/>
      <c r="Q236" s="1396"/>
      <c r="R236" s="1383"/>
      <c r="S236" s="1383"/>
      <c r="T236" s="1383"/>
      <c r="U236" s="1383"/>
      <c r="V236" s="1403"/>
      <c r="W236" s="1426">
        <f t="shared" si="20"/>
        <v>0</v>
      </c>
      <c r="X236" s="1401"/>
      <c r="Y236" s="1383"/>
      <c r="Z236" s="1383"/>
      <c r="AA236" s="1403"/>
      <c r="AB236" s="1426">
        <f t="shared" si="21"/>
        <v>0</v>
      </c>
      <c r="AC236" s="1404"/>
      <c r="AD236" s="1401"/>
      <c r="AE236" s="1383"/>
      <c r="AF236" s="1383"/>
      <c r="AG236" s="1383"/>
      <c r="AH236" s="1383"/>
      <c r="AI236" s="1383"/>
      <c r="AJ236" s="1383"/>
      <c r="AK236" s="1383"/>
      <c r="AL236" s="1411"/>
      <c r="AM236" s="1426">
        <f t="shared" si="22"/>
        <v>0</v>
      </c>
      <c r="AN236" s="1421"/>
      <c r="AO236" s="1384"/>
      <c r="AP236" s="1384"/>
      <c r="AQ236" s="1415"/>
      <c r="AR236" s="1424" t="s">
        <v>87</v>
      </c>
      <c r="AS236" s="1426">
        <f t="shared" si="23"/>
        <v>0</v>
      </c>
      <c r="AT236" s="1413"/>
    </row>
    <row r="237" spans="2:46" ht="15" customHeight="1">
      <c r="B237" s="959" t="s">
        <v>853</v>
      </c>
      <c r="C237" s="1401"/>
      <c r="D237" s="1383"/>
      <c r="E237" s="1383"/>
      <c r="F237" s="1383"/>
      <c r="G237" s="1383"/>
      <c r="H237" s="1383"/>
      <c r="I237" s="1403"/>
      <c r="J237" s="1426">
        <f t="shared" si="18"/>
        <v>0</v>
      </c>
      <c r="K237" s="1401"/>
      <c r="L237" s="1383"/>
      <c r="M237" s="1383"/>
      <c r="N237" s="1402"/>
      <c r="O237" s="1426">
        <f t="shared" si="19"/>
        <v>0</v>
      </c>
      <c r="P237" s="1404"/>
      <c r="Q237" s="1396"/>
      <c r="R237" s="1383"/>
      <c r="S237" s="1383"/>
      <c r="T237" s="1383"/>
      <c r="U237" s="1383"/>
      <c r="V237" s="1403"/>
      <c r="W237" s="1426">
        <f t="shared" si="20"/>
        <v>0</v>
      </c>
      <c r="X237" s="1401"/>
      <c r="Y237" s="1383"/>
      <c r="Z237" s="1383"/>
      <c r="AA237" s="1403"/>
      <c r="AB237" s="1426">
        <f t="shared" si="21"/>
        <v>0</v>
      </c>
      <c r="AC237" s="1404"/>
      <c r="AD237" s="1401"/>
      <c r="AE237" s="1383"/>
      <c r="AF237" s="1383"/>
      <c r="AG237" s="1383"/>
      <c r="AH237" s="1383"/>
      <c r="AI237" s="1383"/>
      <c r="AJ237" s="1383"/>
      <c r="AK237" s="1383"/>
      <c r="AL237" s="1411"/>
      <c r="AM237" s="1426">
        <f t="shared" si="22"/>
        <v>0</v>
      </c>
      <c r="AN237" s="1421"/>
      <c r="AO237" s="1384"/>
      <c r="AP237" s="1384"/>
      <c r="AQ237" s="1415"/>
      <c r="AR237" s="1424" t="s">
        <v>87</v>
      </c>
      <c r="AS237" s="1426">
        <f t="shared" si="23"/>
        <v>0</v>
      </c>
      <c r="AT237" s="1413"/>
    </row>
    <row r="238" spans="2:46" ht="15" customHeight="1">
      <c r="B238" s="959" t="s">
        <v>854</v>
      </c>
      <c r="C238" s="1401"/>
      <c r="D238" s="1383"/>
      <c r="E238" s="1383"/>
      <c r="F238" s="1383"/>
      <c r="G238" s="1383"/>
      <c r="H238" s="1383"/>
      <c r="I238" s="1403"/>
      <c r="J238" s="1426">
        <f t="shared" si="18"/>
        <v>0</v>
      </c>
      <c r="K238" s="1401"/>
      <c r="L238" s="1383"/>
      <c r="M238" s="1383"/>
      <c r="N238" s="1402"/>
      <c r="O238" s="1426">
        <f t="shared" si="19"/>
        <v>0</v>
      </c>
      <c r="P238" s="1404"/>
      <c r="Q238" s="1396"/>
      <c r="R238" s="1383"/>
      <c r="S238" s="1383"/>
      <c r="T238" s="1383"/>
      <c r="U238" s="1383"/>
      <c r="V238" s="1403"/>
      <c r="W238" s="1426">
        <f t="shared" si="20"/>
        <v>0</v>
      </c>
      <c r="X238" s="1401"/>
      <c r="Y238" s="1383"/>
      <c r="Z238" s="1383"/>
      <c r="AA238" s="1403"/>
      <c r="AB238" s="1426">
        <f t="shared" si="21"/>
        <v>0</v>
      </c>
      <c r="AC238" s="1404"/>
      <c r="AD238" s="1401"/>
      <c r="AE238" s="1383"/>
      <c r="AF238" s="1383"/>
      <c r="AG238" s="1383"/>
      <c r="AH238" s="1383"/>
      <c r="AI238" s="1383"/>
      <c r="AJ238" s="1383"/>
      <c r="AK238" s="1383"/>
      <c r="AL238" s="1411"/>
      <c r="AM238" s="1426">
        <f t="shared" si="22"/>
        <v>0</v>
      </c>
      <c r="AN238" s="1421"/>
      <c r="AO238" s="1384"/>
      <c r="AP238" s="1384"/>
      <c r="AQ238" s="1415"/>
      <c r="AR238" s="1424" t="s">
        <v>87</v>
      </c>
      <c r="AS238" s="1426">
        <f t="shared" si="23"/>
        <v>0</v>
      </c>
      <c r="AT238" s="1413"/>
    </row>
    <row r="239" spans="2:46" ht="15" customHeight="1">
      <c r="B239" s="959" t="s">
        <v>855</v>
      </c>
      <c r="C239" s="1401"/>
      <c r="D239" s="1383"/>
      <c r="E239" s="1383"/>
      <c r="F239" s="1383"/>
      <c r="G239" s="1383"/>
      <c r="H239" s="1383"/>
      <c r="I239" s="1403"/>
      <c r="J239" s="1426">
        <f t="shared" si="18"/>
        <v>0</v>
      </c>
      <c r="K239" s="1401"/>
      <c r="L239" s="1383"/>
      <c r="M239" s="1383"/>
      <c r="N239" s="1402"/>
      <c r="O239" s="1426">
        <f t="shared" si="19"/>
        <v>0</v>
      </c>
      <c r="P239" s="1404"/>
      <c r="Q239" s="1396"/>
      <c r="R239" s="1383"/>
      <c r="S239" s="1383"/>
      <c r="T239" s="1383"/>
      <c r="U239" s="1383"/>
      <c r="V239" s="1403"/>
      <c r="W239" s="1426">
        <f t="shared" si="20"/>
        <v>0</v>
      </c>
      <c r="X239" s="1401"/>
      <c r="Y239" s="1383"/>
      <c r="Z239" s="1383"/>
      <c r="AA239" s="1403"/>
      <c r="AB239" s="1426">
        <f t="shared" si="21"/>
        <v>0</v>
      </c>
      <c r="AC239" s="1404"/>
      <c r="AD239" s="1401"/>
      <c r="AE239" s="1383"/>
      <c r="AF239" s="1383"/>
      <c r="AG239" s="1383"/>
      <c r="AH239" s="1383"/>
      <c r="AI239" s="1383"/>
      <c r="AJ239" s="1383"/>
      <c r="AK239" s="1383"/>
      <c r="AL239" s="1411"/>
      <c r="AM239" s="1426">
        <f t="shared" si="22"/>
        <v>0</v>
      </c>
      <c r="AN239" s="1421"/>
      <c r="AO239" s="1384"/>
      <c r="AP239" s="1384"/>
      <c r="AQ239" s="1415"/>
      <c r="AR239" s="1424" t="s">
        <v>87</v>
      </c>
      <c r="AS239" s="1426">
        <f t="shared" si="23"/>
        <v>0</v>
      </c>
      <c r="AT239" s="1413"/>
    </row>
    <row r="240" spans="2:46" ht="15" customHeight="1">
      <c r="B240" s="959" t="s">
        <v>856</v>
      </c>
      <c r="C240" s="1401"/>
      <c r="D240" s="1383"/>
      <c r="E240" s="1383"/>
      <c r="F240" s="1383"/>
      <c r="G240" s="1383"/>
      <c r="H240" s="1383"/>
      <c r="I240" s="1403"/>
      <c r="J240" s="1426">
        <f t="shared" si="18"/>
        <v>0</v>
      </c>
      <c r="K240" s="1401"/>
      <c r="L240" s="1383"/>
      <c r="M240" s="1383"/>
      <c r="N240" s="1402"/>
      <c r="O240" s="1426">
        <f t="shared" si="19"/>
        <v>0</v>
      </c>
      <c r="P240" s="1404"/>
      <c r="Q240" s="1396"/>
      <c r="R240" s="1383"/>
      <c r="S240" s="1383"/>
      <c r="T240" s="1383"/>
      <c r="U240" s="1383"/>
      <c r="V240" s="1403"/>
      <c r="W240" s="1426">
        <f t="shared" si="20"/>
        <v>0</v>
      </c>
      <c r="X240" s="1401"/>
      <c r="Y240" s="1383"/>
      <c r="Z240" s="1383"/>
      <c r="AA240" s="1403"/>
      <c r="AB240" s="1426">
        <f t="shared" si="21"/>
        <v>0</v>
      </c>
      <c r="AC240" s="1404"/>
      <c r="AD240" s="1401"/>
      <c r="AE240" s="1383"/>
      <c r="AF240" s="1383"/>
      <c r="AG240" s="1383"/>
      <c r="AH240" s="1383"/>
      <c r="AI240" s="1383"/>
      <c r="AJ240" s="1383"/>
      <c r="AK240" s="1383"/>
      <c r="AL240" s="1411"/>
      <c r="AM240" s="1426">
        <f t="shared" si="22"/>
        <v>0</v>
      </c>
      <c r="AN240" s="1421"/>
      <c r="AO240" s="1384"/>
      <c r="AP240" s="1384"/>
      <c r="AQ240" s="1415"/>
      <c r="AR240" s="1424" t="s">
        <v>87</v>
      </c>
      <c r="AS240" s="1426">
        <f t="shared" si="23"/>
        <v>0</v>
      </c>
      <c r="AT240" s="1413"/>
    </row>
    <row r="241" spans="2:46" ht="15" customHeight="1">
      <c r="B241" s="959" t="s">
        <v>857</v>
      </c>
      <c r="C241" s="1401"/>
      <c r="D241" s="1383"/>
      <c r="E241" s="1383"/>
      <c r="F241" s="1383"/>
      <c r="G241" s="1383"/>
      <c r="H241" s="1383"/>
      <c r="I241" s="1403"/>
      <c r="J241" s="1426">
        <f t="shared" si="18"/>
        <v>0</v>
      </c>
      <c r="K241" s="1401"/>
      <c r="L241" s="1383"/>
      <c r="M241" s="1383"/>
      <c r="N241" s="1402"/>
      <c r="O241" s="1426">
        <f t="shared" si="19"/>
        <v>0</v>
      </c>
      <c r="P241" s="1404"/>
      <c r="Q241" s="1396"/>
      <c r="R241" s="1383"/>
      <c r="S241" s="1383"/>
      <c r="T241" s="1383"/>
      <c r="U241" s="1383"/>
      <c r="V241" s="1403"/>
      <c r="W241" s="1426">
        <f t="shared" si="20"/>
        <v>0</v>
      </c>
      <c r="X241" s="1401"/>
      <c r="Y241" s="1383"/>
      <c r="Z241" s="1383"/>
      <c r="AA241" s="1403"/>
      <c r="AB241" s="1426">
        <f t="shared" si="21"/>
        <v>0</v>
      </c>
      <c r="AC241" s="1404"/>
      <c r="AD241" s="1401"/>
      <c r="AE241" s="1383"/>
      <c r="AF241" s="1383"/>
      <c r="AG241" s="1383"/>
      <c r="AH241" s="1383"/>
      <c r="AI241" s="1383"/>
      <c r="AJ241" s="1383"/>
      <c r="AK241" s="1383"/>
      <c r="AL241" s="1411"/>
      <c r="AM241" s="1426">
        <f t="shared" si="22"/>
        <v>0</v>
      </c>
      <c r="AN241" s="1421"/>
      <c r="AO241" s="1384"/>
      <c r="AP241" s="1384"/>
      <c r="AQ241" s="1415"/>
      <c r="AR241" s="1424" t="s">
        <v>87</v>
      </c>
      <c r="AS241" s="1426">
        <f t="shared" si="23"/>
        <v>0</v>
      </c>
      <c r="AT241" s="1413"/>
    </row>
    <row r="242" spans="2:46" ht="15" customHeight="1">
      <c r="B242" s="959" t="s">
        <v>858</v>
      </c>
      <c r="C242" s="1401"/>
      <c r="D242" s="1383"/>
      <c r="E242" s="1383"/>
      <c r="F242" s="1383"/>
      <c r="G242" s="1383"/>
      <c r="H242" s="1383"/>
      <c r="I242" s="1403"/>
      <c r="J242" s="1426">
        <f t="shared" si="18"/>
        <v>0</v>
      </c>
      <c r="K242" s="1401"/>
      <c r="L242" s="1383"/>
      <c r="M242" s="1383"/>
      <c r="N242" s="1402"/>
      <c r="O242" s="1426">
        <f t="shared" si="19"/>
        <v>0</v>
      </c>
      <c r="P242" s="1404"/>
      <c r="Q242" s="1396"/>
      <c r="R242" s="1383"/>
      <c r="S242" s="1383"/>
      <c r="T242" s="1383"/>
      <c r="U242" s="1383"/>
      <c r="V242" s="1403"/>
      <c r="W242" s="1426">
        <f t="shared" si="20"/>
        <v>0</v>
      </c>
      <c r="X242" s="1401"/>
      <c r="Y242" s="1383"/>
      <c r="Z242" s="1383"/>
      <c r="AA242" s="1403"/>
      <c r="AB242" s="1426">
        <f t="shared" si="21"/>
        <v>0</v>
      </c>
      <c r="AC242" s="1404"/>
      <c r="AD242" s="1401"/>
      <c r="AE242" s="1383"/>
      <c r="AF242" s="1383"/>
      <c r="AG242" s="1383"/>
      <c r="AH242" s="1383"/>
      <c r="AI242" s="1383"/>
      <c r="AJ242" s="1383"/>
      <c r="AK242" s="1383"/>
      <c r="AL242" s="1411"/>
      <c r="AM242" s="1426">
        <f t="shared" si="22"/>
        <v>0</v>
      </c>
      <c r="AN242" s="1421"/>
      <c r="AO242" s="1384"/>
      <c r="AP242" s="1384"/>
      <c r="AQ242" s="1415"/>
      <c r="AR242" s="1424" t="s">
        <v>87</v>
      </c>
      <c r="AS242" s="1426">
        <f t="shared" si="23"/>
        <v>0</v>
      </c>
      <c r="AT242" s="1413"/>
    </row>
    <row r="243" spans="2:46" ht="15" customHeight="1">
      <c r="B243" s="959" t="s">
        <v>859</v>
      </c>
      <c r="C243" s="1401"/>
      <c r="D243" s="1383"/>
      <c r="E243" s="1383"/>
      <c r="F243" s="1383"/>
      <c r="G243" s="1383"/>
      <c r="H243" s="1383"/>
      <c r="I243" s="1403"/>
      <c r="J243" s="1426">
        <f t="shared" si="18"/>
        <v>0</v>
      </c>
      <c r="K243" s="1401"/>
      <c r="L243" s="1383"/>
      <c r="M243" s="1383"/>
      <c r="N243" s="1402"/>
      <c r="O243" s="1426">
        <f t="shared" si="19"/>
        <v>0</v>
      </c>
      <c r="P243" s="1404"/>
      <c r="Q243" s="1396"/>
      <c r="R243" s="1383"/>
      <c r="S243" s="1383"/>
      <c r="T243" s="1383"/>
      <c r="U243" s="1383"/>
      <c r="V243" s="1403"/>
      <c r="W243" s="1426">
        <f t="shared" si="20"/>
        <v>0</v>
      </c>
      <c r="X243" s="1401"/>
      <c r="Y243" s="1383"/>
      <c r="Z243" s="1383"/>
      <c r="AA243" s="1403"/>
      <c r="AB243" s="1426">
        <f t="shared" si="21"/>
        <v>0</v>
      </c>
      <c r="AC243" s="1404"/>
      <c r="AD243" s="1401"/>
      <c r="AE243" s="1383"/>
      <c r="AF243" s="1383"/>
      <c r="AG243" s="1383"/>
      <c r="AH243" s="1383"/>
      <c r="AI243" s="1383"/>
      <c r="AJ243" s="1383"/>
      <c r="AK243" s="1383"/>
      <c r="AL243" s="1411"/>
      <c r="AM243" s="1426">
        <f t="shared" si="22"/>
        <v>0</v>
      </c>
      <c r="AN243" s="1421"/>
      <c r="AO243" s="1384"/>
      <c r="AP243" s="1384"/>
      <c r="AQ243" s="1415"/>
      <c r="AR243" s="1424" t="s">
        <v>87</v>
      </c>
      <c r="AS243" s="1426">
        <f t="shared" si="23"/>
        <v>0</v>
      </c>
      <c r="AT243" s="1413"/>
    </row>
    <row r="244" spans="2:46" ht="15" customHeight="1">
      <c r="B244" s="959" t="s">
        <v>860</v>
      </c>
      <c r="C244" s="1401"/>
      <c r="D244" s="1383"/>
      <c r="E244" s="1383"/>
      <c r="F244" s="1383"/>
      <c r="G244" s="1383"/>
      <c r="H244" s="1383"/>
      <c r="I244" s="1403"/>
      <c r="J244" s="1426">
        <f t="shared" si="18"/>
        <v>0</v>
      </c>
      <c r="K244" s="1401"/>
      <c r="L244" s="1383"/>
      <c r="M244" s="1383"/>
      <c r="N244" s="1402"/>
      <c r="O244" s="1426">
        <f t="shared" si="19"/>
        <v>0</v>
      </c>
      <c r="P244" s="1404"/>
      <c r="Q244" s="1396"/>
      <c r="R244" s="1383"/>
      <c r="S244" s="1383"/>
      <c r="T244" s="1383"/>
      <c r="U244" s="1383"/>
      <c r="V244" s="1403"/>
      <c r="W244" s="1426">
        <f t="shared" si="20"/>
        <v>0</v>
      </c>
      <c r="X244" s="1401"/>
      <c r="Y244" s="1383"/>
      <c r="Z244" s="1383"/>
      <c r="AA244" s="1403"/>
      <c r="AB244" s="1426">
        <f t="shared" si="21"/>
        <v>0</v>
      </c>
      <c r="AC244" s="1404"/>
      <c r="AD244" s="1401"/>
      <c r="AE244" s="1383"/>
      <c r="AF244" s="1383"/>
      <c r="AG244" s="1383"/>
      <c r="AH244" s="1383"/>
      <c r="AI244" s="1383"/>
      <c r="AJ244" s="1383"/>
      <c r="AK244" s="1383"/>
      <c r="AL244" s="1411"/>
      <c r="AM244" s="1426">
        <f t="shared" si="22"/>
        <v>0</v>
      </c>
      <c r="AN244" s="1421"/>
      <c r="AO244" s="1384"/>
      <c r="AP244" s="1384"/>
      <c r="AQ244" s="1415"/>
      <c r="AR244" s="1424" t="s">
        <v>87</v>
      </c>
      <c r="AS244" s="1426">
        <f t="shared" si="23"/>
        <v>0</v>
      </c>
      <c r="AT244" s="1413"/>
    </row>
    <row r="245" spans="2:46" ht="15" customHeight="1">
      <c r="B245" s="959" t="s">
        <v>861</v>
      </c>
      <c r="C245" s="1401"/>
      <c r="D245" s="1383"/>
      <c r="E245" s="1383"/>
      <c r="F245" s="1383"/>
      <c r="G245" s="1383"/>
      <c r="H245" s="1383"/>
      <c r="I245" s="1403"/>
      <c r="J245" s="1426">
        <f t="shared" si="18"/>
        <v>0</v>
      </c>
      <c r="K245" s="1401"/>
      <c r="L245" s="1383"/>
      <c r="M245" s="1383"/>
      <c r="N245" s="1402"/>
      <c r="O245" s="1426">
        <f t="shared" si="19"/>
        <v>0</v>
      </c>
      <c r="P245" s="1404"/>
      <c r="Q245" s="1396"/>
      <c r="R245" s="1383"/>
      <c r="S245" s="1383"/>
      <c r="T245" s="1383"/>
      <c r="U245" s="1383"/>
      <c r="V245" s="1403"/>
      <c r="W245" s="1426">
        <f t="shared" si="20"/>
        <v>0</v>
      </c>
      <c r="X245" s="1401"/>
      <c r="Y245" s="1383"/>
      <c r="Z245" s="1383"/>
      <c r="AA245" s="1403"/>
      <c r="AB245" s="1426">
        <f t="shared" si="21"/>
        <v>0</v>
      </c>
      <c r="AC245" s="1404"/>
      <c r="AD245" s="1401"/>
      <c r="AE245" s="1383"/>
      <c r="AF245" s="1383"/>
      <c r="AG245" s="1383"/>
      <c r="AH245" s="1383"/>
      <c r="AI245" s="1383"/>
      <c r="AJ245" s="1383"/>
      <c r="AK245" s="1383"/>
      <c r="AL245" s="1411"/>
      <c r="AM245" s="1426">
        <f t="shared" si="22"/>
        <v>0</v>
      </c>
      <c r="AN245" s="1421"/>
      <c r="AO245" s="1384"/>
      <c r="AP245" s="1384"/>
      <c r="AQ245" s="1415"/>
      <c r="AR245" s="1424" t="s">
        <v>87</v>
      </c>
      <c r="AS245" s="1426">
        <f t="shared" si="23"/>
        <v>0</v>
      </c>
      <c r="AT245" s="1413"/>
    </row>
    <row r="246" spans="2:46" ht="15" customHeight="1">
      <c r="B246" s="959" t="s">
        <v>862</v>
      </c>
      <c r="C246" s="1401"/>
      <c r="D246" s="1383"/>
      <c r="E246" s="1383"/>
      <c r="F246" s="1383"/>
      <c r="G246" s="1383"/>
      <c r="H246" s="1383"/>
      <c r="I246" s="1403"/>
      <c r="J246" s="1426">
        <f t="shared" si="18"/>
        <v>0</v>
      </c>
      <c r="K246" s="1401"/>
      <c r="L246" s="1383"/>
      <c r="M246" s="1383"/>
      <c r="N246" s="1402"/>
      <c r="O246" s="1426">
        <f t="shared" si="19"/>
        <v>0</v>
      </c>
      <c r="P246" s="1404"/>
      <c r="Q246" s="1396"/>
      <c r="R246" s="1383"/>
      <c r="S246" s="1383"/>
      <c r="T246" s="1383"/>
      <c r="U246" s="1383"/>
      <c r="V246" s="1403"/>
      <c r="W246" s="1426">
        <f t="shared" si="20"/>
        <v>0</v>
      </c>
      <c r="X246" s="1401"/>
      <c r="Y246" s="1383"/>
      <c r="Z246" s="1383"/>
      <c r="AA246" s="1403"/>
      <c r="AB246" s="1426">
        <f t="shared" si="21"/>
        <v>0</v>
      </c>
      <c r="AC246" s="1404"/>
      <c r="AD246" s="1401"/>
      <c r="AE246" s="1383"/>
      <c r="AF246" s="1383"/>
      <c r="AG246" s="1383"/>
      <c r="AH246" s="1383"/>
      <c r="AI246" s="1383"/>
      <c r="AJ246" s="1383"/>
      <c r="AK246" s="1383"/>
      <c r="AL246" s="1411"/>
      <c r="AM246" s="1426">
        <f t="shared" si="22"/>
        <v>0</v>
      </c>
      <c r="AN246" s="1421"/>
      <c r="AO246" s="1384"/>
      <c r="AP246" s="1384"/>
      <c r="AQ246" s="1415"/>
      <c r="AR246" s="1424" t="s">
        <v>87</v>
      </c>
      <c r="AS246" s="1426">
        <f t="shared" si="23"/>
        <v>0</v>
      </c>
      <c r="AT246" s="1413"/>
    </row>
    <row r="247" spans="2:46" ht="15" customHeight="1">
      <c r="B247" s="959" t="s">
        <v>863</v>
      </c>
      <c r="C247" s="1401"/>
      <c r="D247" s="1383"/>
      <c r="E247" s="1383"/>
      <c r="F247" s="1383"/>
      <c r="G247" s="1383"/>
      <c r="H247" s="1383"/>
      <c r="I247" s="1403"/>
      <c r="J247" s="1426">
        <f t="shared" si="18"/>
        <v>0</v>
      </c>
      <c r="K247" s="1401"/>
      <c r="L247" s="1383"/>
      <c r="M247" s="1383"/>
      <c r="N247" s="1402"/>
      <c r="O247" s="1426">
        <f t="shared" si="19"/>
        <v>0</v>
      </c>
      <c r="P247" s="1404"/>
      <c r="Q247" s="1396"/>
      <c r="R247" s="1383"/>
      <c r="S247" s="1383"/>
      <c r="T247" s="1383"/>
      <c r="U247" s="1383"/>
      <c r="V247" s="1403"/>
      <c r="W247" s="1426">
        <f t="shared" si="20"/>
        <v>0</v>
      </c>
      <c r="X247" s="1401"/>
      <c r="Y247" s="1383"/>
      <c r="Z247" s="1383"/>
      <c r="AA247" s="1403"/>
      <c r="AB247" s="1426">
        <f t="shared" si="21"/>
        <v>0</v>
      </c>
      <c r="AC247" s="1404"/>
      <c r="AD247" s="1401"/>
      <c r="AE247" s="1383"/>
      <c r="AF247" s="1383"/>
      <c r="AG247" s="1383"/>
      <c r="AH247" s="1383"/>
      <c r="AI247" s="1383"/>
      <c r="AJ247" s="1383"/>
      <c r="AK247" s="1383"/>
      <c r="AL247" s="1411"/>
      <c r="AM247" s="1426">
        <f t="shared" si="22"/>
        <v>0</v>
      </c>
      <c r="AN247" s="1421"/>
      <c r="AO247" s="1384"/>
      <c r="AP247" s="1384"/>
      <c r="AQ247" s="1415"/>
      <c r="AR247" s="1424" t="s">
        <v>87</v>
      </c>
      <c r="AS247" s="1426">
        <f t="shared" si="23"/>
        <v>0</v>
      </c>
      <c r="AT247" s="1413"/>
    </row>
    <row r="248" spans="2:46" ht="15" customHeight="1">
      <c r="B248" s="959" t="s">
        <v>864</v>
      </c>
      <c r="C248" s="1401"/>
      <c r="D248" s="1383"/>
      <c r="E248" s="1383"/>
      <c r="F248" s="1383"/>
      <c r="G248" s="1383"/>
      <c r="H248" s="1383"/>
      <c r="I248" s="1403"/>
      <c r="J248" s="1426">
        <f t="shared" si="18"/>
        <v>0</v>
      </c>
      <c r="K248" s="1401"/>
      <c r="L248" s="1383"/>
      <c r="M248" s="1383"/>
      <c r="N248" s="1402"/>
      <c r="O248" s="1426">
        <f t="shared" si="19"/>
        <v>0</v>
      </c>
      <c r="P248" s="1404"/>
      <c r="Q248" s="1396"/>
      <c r="R248" s="1383"/>
      <c r="S248" s="1383"/>
      <c r="T248" s="1383"/>
      <c r="U248" s="1383"/>
      <c r="V248" s="1403"/>
      <c r="W248" s="1426">
        <f t="shared" si="20"/>
        <v>0</v>
      </c>
      <c r="X248" s="1401"/>
      <c r="Y248" s="1383"/>
      <c r="Z248" s="1383"/>
      <c r="AA248" s="1403"/>
      <c r="AB248" s="1426">
        <f t="shared" si="21"/>
        <v>0</v>
      </c>
      <c r="AC248" s="1404"/>
      <c r="AD248" s="1401"/>
      <c r="AE248" s="1383"/>
      <c r="AF248" s="1383"/>
      <c r="AG248" s="1383"/>
      <c r="AH248" s="1383"/>
      <c r="AI248" s="1383"/>
      <c r="AJ248" s="1383"/>
      <c r="AK248" s="1383"/>
      <c r="AL248" s="1411"/>
      <c r="AM248" s="1426">
        <f t="shared" si="22"/>
        <v>0</v>
      </c>
      <c r="AN248" s="1421"/>
      <c r="AO248" s="1384"/>
      <c r="AP248" s="1384"/>
      <c r="AQ248" s="1415"/>
      <c r="AR248" s="1424" t="s">
        <v>87</v>
      </c>
      <c r="AS248" s="1426">
        <f t="shared" si="23"/>
        <v>0</v>
      </c>
      <c r="AT248" s="1413"/>
    </row>
    <row r="249" spans="2:46" ht="15" customHeight="1">
      <c r="B249" s="959" t="s">
        <v>865</v>
      </c>
      <c r="C249" s="1401"/>
      <c r="D249" s="1383"/>
      <c r="E249" s="1383"/>
      <c r="F249" s="1383"/>
      <c r="G249" s="1383"/>
      <c r="H249" s="1383"/>
      <c r="I249" s="1403"/>
      <c r="J249" s="1426">
        <f t="shared" si="18"/>
        <v>0</v>
      </c>
      <c r="K249" s="1401"/>
      <c r="L249" s="1383"/>
      <c r="M249" s="1383"/>
      <c r="N249" s="1402"/>
      <c r="O249" s="1426">
        <f t="shared" si="19"/>
        <v>0</v>
      </c>
      <c r="P249" s="1404"/>
      <c r="Q249" s="1396"/>
      <c r="R249" s="1383"/>
      <c r="S249" s="1383"/>
      <c r="T249" s="1383"/>
      <c r="U249" s="1383"/>
      <c r="V249" s="1403"/>
      <c r="W249" s="1426">
        <f t="shared" si="20"/>
        <v>0</v>
      </c>
      <c r="X249" s="1401"/>
      <c r="Y249" s="1383"/>
      <c r="Z249" s="1383"/>
      <c r="AA249" s="1403"/>
      <c r="AB249" s="1426">
        <f t="shared" si="21"/>
        <v>0</v>
      </c>
      <c r="AC249" s="1404"/>
      <c r="AD249" s="1401"/>
      <c r="AE249" s="1383"/>
      <c r="AF249" s="1383"/>
      <c r="AG249" s="1383"/>
      <c r="AH249" s="1383"/>
      <c r="AI249" s="1383"/>
      <c r="AJ249" s="1383"/>
      <c r="AK249" s="1383"/>
      <c r="AL249" s="1411"/>
      <c r="AM249" s="1426">
        <f t="shared" si="22"/>
        <v>0</v>
      </c>
      <c r="AN249" s="1421"/>
      <c r="AO249" s="1384"/>
      <c r="AP249" s="1384"/>
      <c r="AQ249" s="1415"/>
      <c r="AR249" s="1424" t="s">
        <v>87</v>
      </c>
      <c r="AS249" s="1426">
        <f t="shared" si="23"/>
        <v>0</v>
      </c>
      <c r="AT249" s="1413"/>
    </row>
    <row r="250" spans="2:46" ht="15" customHeight="1">
      <c r="B250" s="959" t="s">
        <v>866</v>
      </c>
      <c r="C250" s="1401"/>
      <c r="D250" s="1383"/>
      <c r="E250" s="1383"/>
      <c r="F250" s="1383"/>
      <c r="G250" s="1383"/>
      <c r="H250" s="1383"/>
      <c r="I250" s="1403"/>
      <c r="J250" s="1426">
        <f t="shared" si="18"/>
        <v>0</v>
      </c>
      <c r="K250" s="1401"/>
      <c r="L250" s="1383"/>
      <c r="M250" s="1383"/>
      <c r="N250" s="1402"/>
      <c r="O250" s="1426">
        <f t="shared" si="19"/>
        <v>0</v>
      </c>
      <c r="P250" s="1404"/>
      <c r="Q250" s="1396"/>
      <c r="R250" s="1383"/>
      <c r="S250" s="1383"/>
      <c r="T250" s="1383"/>
      <c r="U250" s="1383"/>
      <c r="V250" s="1403"/>
      <c r="W250" s="1426">
        <f t="shared" si="20"/>
        <v>0</v>
      </c>
      <c r="X250" s="1401"/>
      <c r="Y250" s="1383"/>
      <c r="Z250" s="1383"/>
      <c r="AA250" s="1403"/>
      <c r="AB250" s="1426">
        <f t="shared" si="21"/>
        <v>0</v>
      </c>
      <c r="AC250" s="1404"/>
      <c r="AD250" s="1401"/>
      <c r="AE250" s="1383"/>
      <c r="AF250" s="1383"/>
      <c r="AG250" s="1383"/>
      <c r="AH250" s="1383"/>
      <c r="AI250" s="1383"/>
      <c r="AJ250" s="1383"/>
      <c r="AK250" s="1383"/>
      <c r="AL250" s="1411"/>
      <c r="AM250" s="1426">
        <f t="shared" si="22"/>
        <v>0</v>
      </c>
      <c r="AN250" s="1421"/>
      <c r="AO250" s="1384"/>
      <c r="AP250" s="1384"/>
      <c r="AQ250" s="1415"/>
      <c r="AR250" s="1424" t="s">
        <v>87</v>
      </c>
      <c r="AS250" s="1426">
        <f t="shared" si="23"/>
        <v>0</v>
      </c>
      <c r="AT250" s="1413"/>
    </row>
    <row r="251" spans="2:46" ht="15" customHeight="1">
      <c r="B251" s="959" t="s">
        <v>867</v>
      </c>
      <c r="C251" s="1401"/>
      <c r="D251" s="1383"/>
      <c r="E251" s="1383"/>
      <c r="F251" s="1383"/>
      <c r="G251" s="1383"/>
      <c r="H251" s="1383"/>
      <c r="I251" s="1403"/>
      <c r="J251" s="1426">
        <f t="shared" si="18"/>
        <v>0</v>
      </c>
      <c r="K251" s="1401"/>
      <c r="L251" s="1383"/>
      <c r="M251" s="1383"/>
      <c r="N251" s="1402"/>
      <c r="O251" s="1426">
        <f t="shared" si="19"/>
        <v>0</v>
      </c>
      <c r="P251" s="1404"/>
      <c r="Q251" s="1396"/>
      <c r="R251" s="1383"/>
      <c r="S251" s="1383"/>
      <c r="T251" s="1383"/>
      <c r="U251" s="1383"/>
      <c r="V251" s="1403"/>
      <c r="W251" s="1426">
        <f t="shared" si="20"/>
        <v>0</v>
      </c>
      <c r="X251" s="1401"/>
      <c r="Y251" s="1383"/>
      <c r="Z251" s="1383"/>
      <c r="AA251" s="1403"/>
      <c r="AB251" s="1426">
        <f t="shared" si="21"/>
        <v>0</v>
      </c>
      <c r="AC251" s="1404"/>
      <c r="AD251" s="1401"/>
      <c r="AE251" s="1383"/>
      <c r="AF251" s="1383"/>
      <c r="AG251" s="1383"/>
      <c r="AH251" s="1383"/>
      <c r="AI251" s="1383"/>
      <c r="AJ251" s="1383"/>
      <c r="AK251" s="1383"/>
      <c r="AL251" s="1411"/>
      <c r="AM251" s="1426">
        <f t="shared" si="22"/>
        <v>0</v>
      </c>
      <c r="AN251" s="1421"/>
      <c r="AO251" s="1384"/>
      <c r="AP251" s="1384"/>
      <c r="AQ251" s="1415"/>
      <c r="AR251" s="1424" t="s">
        <v>87</v>
      </c>
      <c r="AS251" s="1426">
        <f t="shared" si="23"/>
        <v>0</v>
      </c>
      <c r="AT251" s="1413"/>
    </row>
    <row r="252" spans="2:46" ht="15" customHeight="1">
      <c r="B252" s="959" t="s">
        <v>868</v>
      </c>
      <c r="C252" s="1401"/>
      <c r="D252" s="1383"/>
      <c r="E252" s="1383"/>
      <c r="F252" s="1383"/>
      <c r="G252" s="1383"/>
      <c r="H252" s="1383"/>
      <c r="I252" s="1403"/>
      <c r="J252" s="1426">
        <f t="shared" si="18"/>
        <v>0</v>
      </c>
      <c r="K252" s="1401"/>
      <c r="L252" s="1383"/>
      <c r="M252" s="1383"/>
      <c r="N252" s="1402"/>
      <c r="O252" s="1426">
        <f t="shared" si="19"/>
        <v>0</v>
      </c>
      <c r="P252" s="1404"/>
      <c r="Q252" s="1396"/>
      <c r="R252" s="1383"/>
      <c r="S252" s="1383"/>
      <c r="T252" s="1383"/>
      <c r="U252" s="1383"/>
      <c r="V252" s="1403"/>
      <c r="W252" s="1426">
        <f t="shared" si="20"/>
        <v>0</v>
      </c>
      <c r="X252" s="1401"/>
      <c r="Y252" s="1383"/>
      <c r="Z252" s="1383"/>
      <c r="AA252" s="1403"/>
      <c r="AB252" s="1426">
        <f t="shared" si="21"/>
        <v>0</v>
      </c>
      <c r="AC252" s="1404"/>
      <c r="AD252" s="1401"/>
      <c r="AE252" s="1383"/>
      <c r="AF252" s="1383"/>
      <c r="AG252" s="1383"/>
      <c r="AH252" s="1383"/>
      <c r="AI252" s="1383"/>
      <c r="AJ252" s="1383"/>
      <c r="AK252" s="1383"/>
      <c r="AL252" s="1411"/>
      <c r="AM252" s="1426">
        <f t="shared" si="22"/>
        <v>0</v>
      </c>
      <c r="AN252" s="1421"/>
      <c r="AO252" s="1384"/>
      <c r="AP252" s="1384"/>
      <c r="AQ252" s="1415"/>
      <c r="AR252" s="1424" t="s">
        <v>87</v>
      </c>
      <c r="AS252" s="1426">
        <f t="shared" si="23"/>
        <v>0</v>
      </c>
      <c r="AT252" s="1413"/>
    </row>
    <row r="253" spans="2:46" ht="15" customHeight="1">
      <c r="B253" s="959" t="s">
        <v>869</v>
      </c>
      <c r="C253" s="1401"/>
      <c r="D253" s="1383"/>
      <c r="E253" s="1383"/>
      <c r="F253" s="1383"/>
      <c r="G253" s="1383"/>
      <c r="H253" s="1383"/>
      <c r="I253" s="1403"/>
      <c r="J253" s="1426">
        <f t="shared" si="18"/>
        <v>0</v>
      </c>
      <c r="K253" s="1401"/>
      <c r="L253" s="1383"/>
      <c r="M253" s="1383"/>
      <c r="N253" s="1402"/>
      <c r="O253" s="1426">
        <f t="shared" si="19"/>
        <v>0</v>
      </c>
      <c r="P253" s="1404"/>
      <c r="Q253" s="1396"/>
      <c r="R253" s="1383"/>
      <c r="S253" s="1383"/>
      <c r="T253" s="1383"/>
      <c r="U253" s="1383"/>
      <c r="V253" s="1403"/>
      <c r="W253" s="1426">
        <f t="shared" si="20"/>
        <v>0</v>
      </c>
      <c r="X253" s="1401"/>
      <c r="Y253" s="1383"/>
      <c r="Z253" s="1383"/>
      <c r="AA253" s="1403"/>
      <c r="AB253" s="1426">
        <f t="shared" si="21"/>
        <v>0</v>
      </c>
      <c r="AC253" s="1404"/>
      <c r="AD253" s="1401"/>
      <c r="AE253" s="1383"/>
      <c r="AF253" s="1383"/>
      <c r="AG253" s="1383"/>
      <c r="AH253" s="1383"/>
      <c r="AI253" s="1383"/>
      <c r="AJ253" s="1383"/>
      <c r="AK253" s="1383"/>
      <c r="AL253" s="1411"/>
      <c r="AM253" s="1426">
        <f t="shared" si="22"/>
        <v>0</v>
      </c>
      <c r="AN253" s="1421"/>
      <c r="AO253" s="1384"/>
      <c r="AP253" s="1384"/>
      <c r="AQ253" s="1415"/>
      <c r="AR253" s="1424" t="s">
        <v>87</v>
      </c>
      <c r="AS253" s="1426">
        <f t="shared" si="23"/>
        <v>0</v>
      </c>
      <c r="AT253" s="1413"/>
    </row>
    <row r="254" spans="2:46" ht="15" customHeight="1">
      <c r="B254" s="959" t="s">
        <v>870</v>
      </c>
      <c r="C254" s="1401"/>
      <c r="D254" s="1383"/>
      <c r="E254" s="1383"/>
      <c r="F254" s="1383"/>
      <c r="G254" s="1383"/>
      <c r="H254" s="1383"/>
      <c r="I254" s="1403"/>
      <c r="J254" s="1426">
        <f t="shared" si="18"/>
        <v>0</v>
      </c>
      <c r="K254" s="1401"/>
      <c r="L254" s="1383"/>
      <c r="M254" s="1383"/>
      <c r="N254" s="1402"/>
      <c r="O254" s="1426">
        <f t="shared" si="19"/>
        <v>0</v>
      </c>
      <c r="P254" s="1404"/>
      <c r="Q254" s="1396"/>
      <c r="R254" s="1383"/>
      <c r="S254" s="1383"/>
      <c r="T254" s="1383"/>
      <c r="U254" s="1383"/>
      <c r="V254" s="1403"/>
      <c r="W254" s="1426">
        <f t="shared" si="20"/>
        <v>0</v>
      </c>
      <c r="X254" s="1401"/>
      <c r="Y254" s="1383"/>
      <c r="Z254" s="1383"/>
      <c r="AA254" s="1403"/>
      <c r="AB254" s="1426">
        <f t="shared" si="21"/>
        <v>0</v>
      </c>
      <c r="AC254" s="1404"/>
      <c r="AD254" s="1401"/>
      <c r="AE254" s="1383"/>
      <c r="AF254" s="1383"/>
      <c r="AG254" s="1383"/>
      <c r="AH254" s="1383"/>
      <c r="AI254" s="1383"/>
      <c r="AJ254" s="1383"/>
      <c r="AK254" s="1383"/>
      <c r="AL254" s="1411"/>
      <c r="AM254" s="1426">
        <f t="shared" si="22"/>
        <v>0</v>
      </c>
      <c r="AN254" s="1421"/>
      <c r="AO254" s="1384"/>
      <c r="AP254" s="1384"/>
      <c r="AQ254" s="1415"/>
      <c r="AR254" s="1424" t="s">
        <v>87</v>
      </c>
      <c r="AS254" s="1426">
        <f t="shared" si="23"/>
        <v>0</v>
      </c>
      <c r="AT254" s="1413"/>
    </row>
    <row r="255" spans="2:46" ht="15" customHeight="1">
      <c r="B255" s="959" t="s">
        <v>871</v>
      </c>
      <c r="C255" s="1401"/>
      <c r="D255" s="1383"/>
      <c r="E255" s="1383"/>
      <c r="F255" s="1383"/>
      <c r="G255" s="1383"/>
      <c r="H255" s="1383"/>
      <c r="I255" s="1403"/>
      <c r="J255" s="1426">
        <f t="shared" si="18"/>
        <v>0</v>
      </c>
      <c r="K255" s="1401"/>
      <c r="L255" s="1383"/>
      <c r="M255" s="1383"/>
      <c r="N255" s="1402"/>
      <c r="O255" s="1426">
        <f t="shared" si="19"/>
        <v>0</v>
      </c>
      <c r="P255" s="1404"/>
      <c r="Q255" s="1396"/>
      <c r="R255" s="1383"/>
      <c r="S255" s="1383"/>
      <c r="T255" s="1383"/>
      <c r="U255" s="1383"/>
      <c r="V255" s="1403"/>
      <c r="W255" s="1426">
        <f t="shared" si="20"/>
        <v>0</v>
      </c>
      <c r="X255" s="1401"/>
      <c r="Y255" s="1383"/>
      <c r="Z255" s="1383"/>
      <c r="AA255" s="1403"/>
      <c r="AB255" s="1426">
        <f t="shared" si="21"/>
        <v>0</v>
      </c>
      <c r="AC255" s="1404"/>
      <c r="AD255" s="1401"/>
      <c r="AE255" s="1383"/>
      <c r="AF255" s="1383"/>
      <c r="AG255" s="1383"/>
      <c r="AH255" s="1383"/>
      <c r="AI255" s="1383"/>
      <c r="AJ255" s="1383"/>
      <c r="AK255" s="1383"/>
      <c r="AL255" s="1411"/>
      <c r="AM255" s="1426">
        <f t="shared" si="22"/>
        <v>0</v>
      </c>
      <c r="AN255" s="1421"/>
      <c r="AO255" s="1384"/>
      <c r="AP255" s="1384"/>
      <c r="AQ255" s="1415"/>
      <c r="AR255" s="1424" t="s">
        <v>87</v>
      </c>
      <c r="AS255" s="1426">
        <f t="shared" si="23"/>
        <v>0</v>
      </c>
      <c r="AT255" s="1413"/>
    </row>
    <row r="256" spans="2:46" ht="15" customHeight="1">
      <c r="B256" s="959" t="s">
        <v>872</v>
      </c>
      <c r="C256" s="1401"/>
      <c r="D256" s="1383"/>
      <c r="E256" s="1383"/>
      <c r="F256" s="1383"/>
      <c r="G256" s="1383"/>
      <c r="H256" s="1383"/>
      <c r="I256" s="1403"/>
      <c r="J256" s="1426">
        <f t="shared" si="18"/>
        <v>0</v>
      </c>
      <c r="K256" s="1401"/>
      <c r="L256" s="1383"/>
      <c r="M256" s="1383"/>
      <c r="N256" s="1402"/>
      <c r="O256" s="1426">
        <f t="shared" si="19"/>
        <v>0</v>
      </c>
      <c r="P256" s="1404"/>
      <c r="Q256" s="1396"/>
      <c r="R256" s="1383"/>
      <c r="S256" s="1383"/>
      <c r="T256" s="1383"/>
      <c r="U256" s="1383"/>
      <c r="V256" s="1403"/>
      <c r="W256" s="1426">
        <f t="shared" si="20"/>
        <v>0</v>
      </c>
      <c r="X256" s="1401"/>
      <c r="Y256" s="1383"/>
      <c r="Z256" s="1383"/>
      <c r="AA256" s="1403"/>
      <c r="AB256" s="1426">
        <f t="shared" si="21"/>
        <v>0</v>
      </c>
      <c r="AC256" s="1404"/>
      <c r="AD256" s="1401"/>
      <c r="AE256" s="1383"/>
      <c r="AF256" s="1383"/>
      <c r="AG256" s="1383"/>
      <c r="AH256" s="1383"/>
      <c r="AI256" s="1383"/>
      <c r="AJ256" s="1383"/>
      <c r="AK256" s="1383"/>
      <c r="AL256" s="1411"/>
      <c r="AM256" s="1426">
        <f t="shared" si="22"/>
        <v>0</v>
      </c>
      <c r="AN256" s="1421"/>
      <c r="AO256" s="1384"/>
      <c r="AP256" s="1384"/>
      <c r="AQ256" s="1415"/>
      <c r="AR256" s="1424" t="s">
        <v>87</v>
      </c>
      <c r="AS256" s="1426">
        <f t="shared" si="23"/>
        <v>0</v>
      </c>
      <c r="AT256" s="1413"/>
    </row>
    <row r="257" spans="2:46" ht="15" customHeight="1">
      <c r="B257" s="959" t="s">
        <v>873</v>
      </c>
      <c r="C257" s="1401"/>
      <c r="D257" s="1383"/>
      <c r="E257" s="1383"/>
      <c r="F257" s="1383"/>
      <c r="G257" s="1383"/>
      <c r="H257" s="1383"/>
      <c r="I257" s="1403"/>
      <c r="J257" s="1426">
        <f t="shared" si="18"/>
        <v>0</v>
      </c>
      <c r="K257" s="1401"/>
      <c r="L257" s="1383"/>
      <c r="M257" s="1383"/>
      <c r="N257" s="1402"/>
      <c r="O257" s="1426">
        <f t="shared" si="19"/>
        <v>0</v>
      </c>
      <c r="P257" s="1404"/>
      <c r="Q257" s="1396"/>
      <c r="R257" s="1383"/>
      <c r="S257" s="1383"/>
      <c r="T257" s="1383"/>
      <c r="U257" s="1383"/>
      <c r="V257" s="1403"/>
      <c r="W257" s="1426">
        <f t="shared" si="20"/>
        <v>0</v>
      </c>
      <c r="X257" s="1401"/>
      <c r="Y257" s="1383"/>
      <c r="Z257" s="1383"/>
      <c r="AA257" s="1403"/>
      <c r="AB257" s="1426">
        <f t="shared" si="21"/>
        <v>0</v>
      </c>
      <c r="AC257" s="1404"/>
      <c r="AD257" s="1401"/>
      <c r="AE257" s="1383"/>
      <c r="AF257" s="1383"/>
      <c r="AG257" s="1383"/>
      <c r="AH257" s="1383"/>
      <c r="AI257" s="1383"/>
      <c r="AJ257" s="1383"/>
      <c r="AK257" s="1383"/>
      <c r="AL257" s="1411"/>
      <c r="AM257" s="1426">
        <f t="shared" si="22"/>
        <v>0</v>
      </c>
      <c r="AN257" s="1421"/>
      <c r="AO257" s="1384"/>
      <c r="AP257" s="1384"/>
      <c r="AQ257" s="1415"/>
      <c r="AR257" s="1424" t="s">
        <v>87</v>
      </c>
      <c r="AS257" s="1426">
        <f t="shared" si="23"/>
        <v>0</v>
      </c>
      <c r="AT257" s="1413"/>
    </row>
    <row r="258" spans="2:46" ht="15" customHeight="1">
      <c r="B258" s="959" t="s">
        <v>874</v>
      </c>
      <c r="C258" s="1401"/>
      <c r="D258" s="1383"/>
      <c r="E258" s="1383"/>
      <c r="F258" s="1383"/>
      <c r="G258" s="1383"/>
      <c r="H258" s="1383"/>
      <c r="I258" s="1403"/>
      <c r="J258" s="1426">
        <f t="shared" si="18"/>
        <v>0</v>
      </c>
      <c r="K258" s="1401"/>
      <c r="L258" s="1383"/>
      <c r="M258" s="1383"/>
      <c r="N258" s="1402"/>
      <c r="O258" s="1426">
        <f t="shared" si="19"/>
        <v>0</v>
      </c>
      <c r="P258" s="1404"/>
      <c r="Q258" s="1396"/>
      <c r="R258" s="1383"/>
      <c r="S258" s="1383"/>
      <c r="T258" s="1383"/>
      <c r="U258" s="1383"/>
      <c r="V258" s="1403"/>
      <c r="W258" s="1426">
        <f t="shared" si="20"/>
        <v>0</v>
      </c>
      <c r="X258" s="1401"/>
      <c r="Y258" s="1383"/>
      <c r="Z258" s="1383"/>
      <c r="AA258" s="1403"/>
      <c r="AB258" s="1426">
        <f t="shared" si="21"/>
        <v>0</v>
      </c>
      <c r="AC258" s="1404"/>
      <c r="AD258" s="1401"/>
      <c r="AE258" s="1383"/>
      <c r="AF258" s="1383"/>
      <c r="AG258" s="1383"/>
      <c r="AH258" s="1383"/>
      <c r="AI258" s="1383"/>
      <c r="AJ258" s="1383"/>
      <c r="AK258" s="1383"/>
      <c r="AL258" s="1411"/>
      <c r="AM258" s="1426">
        <f t="shared" si="22"/>
        <v>0</v>
      </c>
      <c r="AN258" s="1421"/>
      <c r="AO258" s="1384"/>
      <c r="AP258" s="1384"/>
      <c r="AQ258" s="1415"/>
      <c r="AR258" s="1424" t="s">
        <v>87</v>
      </c>
      <c r="AS258" s="1426">
        <f t="shared" si="23"/>
        <v>0</v>
      </c>
      <c r="AT258" s="1413"/>
    </row>
    <row r="259" spans="2:46" ht="15" customHeight="1">
      <c r="B259" s="959" t="s">
        <v>875</v>
      </c>
      <c r="C259" s="1401"/>
      <c r="D259" s="1383"/>
      <c r="E259" s="1383"/>
      <c r="F259" s="1383"/>
      <c r="G259" s="1383"/>
      <c r="H259" s="1383"/>
      <c r="I259" s="1403"/>
      <c r="J259" s="1426">
        <f t="shared" si="18"/>
        <v>0</v>
      </c>
      <c r="K259" s="1401"/>
      <c r="L259" s="1383"/>
      <c r="M259" s="1383"/>
      <c r="N259" s="1402"/>
      <c r="O259" s="1426">
        <f t="shared" si="19"/>
        <v>0</v>
      </c>
      <c r="P259" s="1404"/>
      <c r="Q259" s="1396"/>
      <c r="R259" s="1383"/>
      <c r="S259" s="1383"/>
      <c r="T259" s="1383"/>
      <c r="U259" s="1383"/>
      <c r="V259" s="1403"/>
      <c r="W259" s="1426">
        <f t="shared" si="20"/>
        <v>0</v>
      </c>
      <c r="X259" s="1401"/>
      <c r="Y259" s="1383"/>
      <c r="Z259" s="1383"/>
      <c r="AA259" s="1403"/>
      <c r="AB259" s="1426">
        <f t="shared" si="21"/>
        <v>0</v>
      </c>
      <c r="AC259" s="1404"/>
      <c r="AD259" s="1401"/>
      <c r="AE259" s="1383"/>
      <c r="AF259" s="1383"/>
      <c r="AG259" s="1383"/>
      <c r="AH259" s="1383"/>
      <c r="AI259" s="1383"/>
      <c r="AJ259" s="1383"/>
      <c r="AK259" s="1383"/>
      <c r="AL259" s="1411"/>
      <c r="AM259" s="1426">
        <f t="shared" si="22"/>
        <v>0</v>
      </c>
      <c r="AN259" s="1421"/>
      <c r="AO259" s="1384"/>
      <c r="AP259" s="1384"/>
      <c r="AQ259" s="1415"/>
      <c r="AR259" s="1424" t="s">
        <v>87</v>
      </c>
      <c r="AS259" s="1426">
        <f t="shared" si="23"/>
        <v>0</v>
      </c>
      <c r="AT259" s="1413"/>
    </row>
    <row r="260" spans="2:46" ht="15" customHeight="1">
      <c r="B260" s="959" t="s">
        <v>876</v>
      </c>
      <c r="C260" s="1401"/>
      <c r="D260" s="1383"/>
      <c r="E260" s="1383"/>
      <c r="F260" s="1383"/>
      <c r="G260" s="1383"/>
      <c r="H260" s="1383"/>
      <c r="I260" s="1403"/>
      <c r="J260" s="1426">
        <f t="shared" si="18"/>
        <v>0</v>
      </c>
      <c r="K260" s="1401"/>
      <c r="L260" s="1383"/>
      <c r="M260" s="1383"/>
      <c r="N260" s="1402"/>
      <c r="O260" s="1426">
        <f t="shared" si="19"/>
        <v>0</v>
      </c>
      <c r="P260" s="1404"/>
      <c r="Q260" s="1396"/>
      <c r="R260" s="1383"/>
      <c r="S260" s="1383"/>
      <c r="T260" s="1383"/>
      <c r="U260" s="1383"/>
      <c r="V260" s="1403"/>
      <c r="W260" s="1426">
        <f t="shared" si="20"/>
        <v>0</v>
      </c>
      <c r="X260" s="1401"/>
      <c r="Y260" s="1383"/>
      <c r="Z260" s="1383"/>
      <c r="AA260" s="1403"/>
      <c r="AB260" s="1426">
        <f t="shared" si="21"/>
        <v>0</v>
      </c>
      <c r="AC260" s="1404"/>
      <c r="AD260" s="1401"/>
      <c r="AE260" s="1383"/>
      <c r="AF260" s="1383"/>
      <c r="AG260" s="1383"/>
      <c r="AH260" s="1383"/>
      <c r="AI260" s="1383"/>
      <c r="AJ260" s="1383"/>
      <c r="AK260" s="1383"/>
      <c r="AL260" s="1411"/>
      <c r="AM260" s="1426">
        <f t="shared" si="22"/>
        <v>0</v>
      </c>
      <c r="AN260" s="1421"/>
      <c r="AO260" s="1384"/>
      <c r="AP260" s="1384"/>
      <c r="AQ260" s="1415"/>
      <c r="AR260" s="1424" t="s">
        <v>87</v>
      </c>
      <c r="AS260" s="1426">
        <f t="shared" si="23"/>
        <v>0</v>
      </c>
      <c r="AT260" s="1413"/>
    </row>
    <row r="261" spans="2:46" ht="15" customHeight="1">
      <c r="B261" s="959" t="s">
        <v>877</v>
      </c>
      <c r="C261" s="1401"/>
      <c r="D261" s="1383"/>
      <c r="E261" s="1383"/>
      <c r="F261" s="1383"/>
      <c r="G261" s="1383"/>
      <c r="H261" s="1383"/>
      <c r="I261" s="1403"/>
      <c r="J261" s="1426">
        <f t="shared" si="18"/>
        <v>0</v>
      </c>
      <c r="K261" s="1401"/>
      <c r="L261" s="1383"/>
      <c r="M261" s="1383"/>
      <c r="N261" s="1402"/>
      <c r="O261" s="1426">
        <f t="shared" si="19"/>
        <v>0</v>
      </c>
      <c r="P261" s="1404"/>
      <c r="Q261" s="1396"/>
      <c r="R261" s="1383"/>
      <c r="S261" s="1383"/>
      <c r="T261" s="1383"/>
      <c r="U261" s="1383"/>
      <c r="V261" s="1403"/>
      <c r="W261" s="1426">
        <f t="shared" si="20"/>
        <v>0</v>
      </c>
      <c r="X261" s="1401"/>
      <c r="Y261" s="1383"/>
      <c r="Z261" s="1383"/>
      <c r="AA261" s="1403"/>
      <c r="AB261" s="1426">
        <f t="shared" si="21"/>
        <v>0</v>
      </c>
      <c r="AC261" s="1404"/>
      <c r="AD261" s="1401"/>
      <c r="AE261" s="1383"/>
      <c r="AF261" s="1383"/>
      <c r="AG261" s="1383"/>
      <c r="AH261" s="1383"/>
      <c r="AI261" s="1383"/>
      <c r="AJ261" s="1383"/>
      <c r="AK261" s="1383"/>
      <c r="AL261" s="1411"/>
      <c r="AM261" s="1426">
        <f t="shared" si="22"/>
        <v>0</v>
      </c>
      <c r="AN261" s="1421"/>
      <c r="AO261" s="1384"/>
      <c r="AP261" s="1384"/>
      <c r="AQ261" s="1415"/>
      <c r="AR261" s="1424" t="s">
        <v>87</v>
      </c>
      <c r="AS261" s="1426">
        <f t="shared" si="23"/>
        <v>0</v>
      </c>
      <c r="AT261" s="1413"/>
    </row>
    <row r="262" spans="2:46" ht="15" customHeight="1">
      <c r="B262" s="959" t="s">
        <v>878</v>
      </c>
      <c r="C262" s="1401"/>
      <c r="D262" s="1383"/>
      <c r="E262" s="1383"/>
      <c r="F262" s="1383"/>
      <c r="G262" s="1383"/>
      <c r="H262" s="1383"/>
      <c r="I262" s="1403"/>
      <c r="J262" s="1426">
        <f t="shared" si="18"/>
        <v>0</v>
      </c>
      <c r="K262" s="1401"/>
      <c r="L262" s="1383"/>
      <c r="M262" s="1383"/>
      <c r="N262" s="1402"/>
      <c r="O262" s="1426">
        <f t="shared" si="19"/>
        <v>0</v>
      </c>
      <c r="P262" s="1404"/>
      <c r="Q262" s="1396"/>
      <c r="R262" s="1383"/>
      <c r="S262" s="1383"/>
      <c r="T262" s="1383"/>
      <c r="U262" s="1383"/>
      <c r="V262" s="1403"/>
      <c r="W262" s="1426">
        <f t="shared" si="20"/>
        <v>0</v>
      </c>
      <c r="X262" s="1401"/>
      <c r="Y262" s="1383"/>
      <c r="Z262" s="1383"/>
      <c r="AA262" s="1403"/>
      <c r="AB262" s="1426">
        <f t="shared" si="21"/>
        <v>0</v>
      </c>
      <c r="AC262" s="1404"/>
      <c r="AD262" s="1401"/>
      <c r="AE262" s="1383"/>
      <c r="AF262" s="1383"/>
      <c r="AG262" s="1383"/>
      <c r="AH262" s="1383"/>
      <c r="AI262" s="1383"/>
      <c r="AJ262" s="1383"/>
      <c r="AK262" s="1383"/>
      <c r="AL262" s="1411"/>
      <c r="AM262" s="1426">
        <f t="shared" si="22"/>
        <v>0</v>
      </c>
      <c r="AN262" s="1421"/>
      <c r="AO262" s="1384"/>
      <c r="AP262" s="1384"/>
      <c r="AQ262" s="1415"/>
      <c r="AR262" s="1424" t="s">
        <v>87</v>
      </c>
      <c r="AS262" s="1426">
        <f t="shared" si="23"/>
        <v>0</v>
      </c>
      <c r="AT262" s="1413"/>
    </row>
    <row r="263" spans="2:46" ht="15" customHeight="1">
      <c r="B263" s="959" t="s">
        <v>879</v>
      </c>
      <c r="C263" s="1401"/>
      <c r="D263" s="1383"/>
      <c r="E263" s="1383"/>
      <c r="F263" s="1383"/>
      <c r="G263" s="1383"/>
      <c r="H263" s="1383"/>
      <c r="I263" s="1403"/>
      <c r="J263" s="1426">
        <f t="shared" si="18"/>
        <v>0</v>
      </c>
      <c r="K263" s="1401"/>
      <c r="L263" s="1383"/>
      <c r="M263" s="1383"/>
      <c r="N263" s="1402"/>
      <c r="O263" s="1426">
        <f t="shared" si="19"/>
        <v>0</v>
      </c>
      <c r="P263" s="1404"/>
      <c r="Q263" s="1396"/>
      <c r="R263" s="1383"/>
      <c r="S263" s="1383"/>
      <c r="T263" s="1383"/>
      <c r="U263" s="1383"/>
      <c r="V263" s="1403"/>
      <c r="W263" s="1426">
        <f t="shared" si="20"/>
        <v>0</v>
      </c>
      <c r="X263" s="1401"/>
      <c r="Y263" s="1383"/>
      <c r="Z263" s="1383"/>
      <c r="AA263" s="1403"/>
      <c r="AB263" s="1426">
        <f t="shared" si="21"/>
        <v>0</v>
      </c>
      <c r="AC263" s="1404"/>
      <c r="AD263" s="1401"/>
      <c r="AE263" s="1383"/>
      <c r="AF263" s="1383"/>
      <c r="AG263" s="1383"/>
      <c r="AH263" s="1383"/>
      <c r="AI263" s="1383"/>
      <c r="AJ263" s="1383"/>
      <c r="AK263" s="1383"/>
      <c r="AL263" s="1411"/>
      <c r="AM263" s="1426">
        <f t="shared" si="22"/>
        <v>0</v>
      </c>
      <c r="AN263" s="1421"/>
      <c r="AO263" s="1384"/>
      <c r="AP263" s="1384"/>
      <c r="AQ263" s="1415"/>
      <c r="AR263" s="1424" t="s">
        <v>87</v>
      </c>
      <c r="AS263" s="1426">
        <f t="shared" si="23"/>
        <v>0</v>
      </c>
      <c r="AT263" s="1413"/>
    </row>
    <row r="264" spans="2:46" ht="15" customHeight="1">
      <c r="B264" s="959" t="s">
        <v>880</v>
      </c>
      <c r="C264" s="1401"/>
      <c r="D264" s="1383"/>
      <c r="E264" s="1383"/>
      <c r="F264" s="1383"/>
      <c r="G264" s="1383"/>
      <c r="H264" s="1383"/>
      <c r="I264" s="1403"/>
      <c r="J264" s="1426">
        <f t="shared" si="18"/>
        <v>0</v>
      </c>
      <c r="K264" s="1401"/>
      <c r="L264" s="1383"/>
      <c r="M264" s="1383"/>
      <c r="N264" s="1402"/>
      <c r="O264" s="1426">
        <f t="shared" si="19"/>
        <v>0</v>
      </c>
      <c r="P264" s="1404"/>
      <c r="Q264" s="1396"/>
      <c r="R264" s="1383"/>
      <c r="S264" s="1383"/>
      <c r="T264" s="1383"/>
      <c r="U264" s="1383"/>
      <c r="V264" s="1403"/>
      <c r="W264" s="1426">
        <f t="shared" si="20"/>
        <v>0</v>
      </c>
      <c r="X264" s="1401"/>
      <c r="Y264" s="1383"/>
      <c r="Z264" s="1383"/>
      <c r="AA264" s="1403"/>
      <c r="AB264" s="1426">
        <f t="shared" si="21"/>
        <v>0</v>
      </c>
      <c r="AC264" s="1404"/>
      <c r="AD264" s="1401"/>
      <c r="AE264" s="1383"/>
      <c r="AF264" s="1383"/>
      <c r="AG264" s="1383"/>
      <c r="AH264" s="1383"/>
      <c r="AI264" s="1383"/>
      <c r="AJ264" s="1383"/>
      <c r="AK264" s="1383"/>
      <c r="AL264" s="1411"/>
      <c r="AM264" s="1426">
        <f t="shared" si="22"/>
        <v>0</v>
      </c>
      <c r="AN264" s="1421"/>
      <c r="AO264" s="1384"/>
      <c r="AP264" s="1384"/>
      <c r="AQ264" s="1415"/>
      <c r="AR264" s="1424" t="s">
        <v>87</v>
      </c>
      <c r="AS264" s="1426">
        <f t="shared" si="23"/>
        <v>0</v>
      </c>
      <c r="AT264" s="1413"/>
    </row>
    <row r="265" spans="2:46" ht="15" customHeight="1">
      <c r="B265" s="959" t="s">
        <v>881</v>
      </c>
      <c r="C265" s="1401"/>
      <c r="D265" s="1383"/>
      <c r="E265" s="1383"/>
      <c r="F265" s="1383"/>
      <c r="G265" s="1383"/>
      <c r="H265" s="1383"/>
      <c r="I265" s="1403"/>
      <c r="J265" s="1426">
        <f t="shared" si="18"/>
        <v>0</v>
      </c>
      <c r="K265" s="1401"/>
      <c r="L265" s="1383"/>
      <c r="M265" s="1383"/>
      <c r="N265" s="1402"/>
      <c r="O265" s="1426">
        <f t="shared" si="19"/>
        <v>0</v>
      </c>
      <c r="P265" s="1404"/>
      <c r="Q265" s="1396"/>
      <c r="R265" s="1383"/>
      <c r="S265" s="1383"/>
      <c r="T265" s="1383"/>
      <c r="U265" s="1383"/>
      <c r="V265" s="1403"/>
      <c r="W265" s="1426">
        <f t="shared" si="20"/>
        <v>0</v>
      </c>
      <c r="X265" s="1401"/>
      <c r="Y265" s="1383"/>
      <c r="Z265" s="1383"/>
      <c r="AA265" s="1403"/>
      <c r="AB265" s="1426">
        <f t="shared" si="21"/>
        <v>0</v>
      </c>
      <c r="AC265" s="1404"/>
      <c r="AD265" s="1401"/>
      <c r="AE265" s="1383"/>
      <c r="AF265" s="1383"/>
      <c r="AG265" s="1383"/>
      <c r="AH265" s="1383"/>
      <c r="AI265" s="1383"/>
      <c r="AJ265" s="1383"/>
      <c r="AK265" s="1383"/>
      <c r="AL265" s="1411"/>
      <c r="AM265" s="1426">
        <f t="shared" si="22"/>
        <v>0</v>
      </c>
      <c r="AN265" s="1421"/>
      <c r="AO265" s="1384"/>
      <c r="AP265" s="1384"/>
      <c r="AQ265" s="1415"/>
      <c r="AR265" s="1424" t="s">
        <v>87</v>
      </c>
      <c r="AS265" s="1426">
        <f t="shared" si="23"/>
        <v>0</v>
      </c>
      <c r="AT265" s="1413"/>
    </row>
    <row r="266" spans="2:46" ht="15" customHeight="1">
      <c r="B266" s="959" t="s">
        <v>882</v>
      </c>
      <c r="C266" s="1401"/>
      <c r="D266" s="1383"/>
      <c r="E266" s="1383"/>
      <c r="F266" s="1383"/>
      <c r="G266" s="1383"/>
      <c r="H266" s="1383"/>
      <c r="I266" s="1403"/>
      <c r="J266" s="1426">
        <f t="shared" ref="J266:J329" si="24">SUM(C266:I266)</f>
        <v>0</v>
      </c>
      <c r="K266" s="1401"/>
      <c r="L266" s="1383"/>
      <c r="M266" s="1383"/>
      <c r="N266" s="1402"/>
      <c r="O266" s="1426">
        <f t="shared" ref="O266:O329" si="25">SUM(K266:N266)</f>
        <v>0</v>
      </c>
      <c r="P266" s="1404"/>
      <c r="Q266" s="1396"/>
      <c r="R266" s="1383"/>
      <c r="S266" s="1383"/>
      <c r="T266" s="1383"/>
      <c r="U266" s="1383"/>
      <c r="V266" s="1403"/>
      <c r="W266" s="1426">
        <f t="shared" ref="W266:W329" si="26">SUM(Q266:V266)</f>
        <v>0</v>
      </c>
      <c r="X266" s="1401"/>
      <c r="Y266" s="1383"/>
      <c r="Z266" s="1383"/>
      <c r="AA266" s="1403"/>
      <c r="AB266" s="1426">
        <f t="shared" ref="AB266:AB329" si="27">SUM(X266:AA266)</f>
        <v>0</v>
      </c>
      <c r="AC266" s="1404"/>
      <c r="AD266" s="1401"/>
      <c r="AE266" s="1383"/>
      <c r="AF266" s="1383"/>
      <c r="AG266" s="1383"/>
      <c r="AH266" s="1383"/>
      <c r="AI266" s="1383"/>
      <c r="AJ266" s="1383"/>
      <c r="AK266" s="1383"/>
      <c r="AL266" s="1411"/>
      <c r="AM266" s="1426">
        <f t="shared" ref="AM266:AM329" si="28">SUM(AD266:AL266)</f>
        <v>0</v>
      </c>
      <c r="AN266" s="1421"/>
      <c r="AO266" s="1384"/>
      <c r="AP266" s="1384"/>
      <c r="AQ266" s="1415"/>
      <c r="AR266" s="1424" t="s">
        <v>87</v>
      </c>
      <c r="AS266" s="1426">
        <f t="shared" ref="AS266:AS329" si="29">SUM(AN266:AQ266)</f>
        <v>0</v>
      </c>
      <c r="AT266" s="1413"/>
    </row>
    <row r="267" spans="2:46" ht="15" customHeight="1">
      <c r="B267" s="959" t="s">
        <v>883</v>
      </c>
      <c r="C267" s="1401"/>
      <c r="D267" s="1383"/>
      <c r="E267" s="1383"/>
      <c r="F267" s="1383"/>
      <c r="G267" s="1383"/>
      <c r="H267" s="1383"/>
      <c r="I267" s="1403"/>
      <c r="J267" s="1426">
        <f t="shared" si="24"/>
        <v>0</v>
      </c>
      <c r="K267" s="1401"/>
      <c r="L267" s="1383"/>
      <c r="M267" s="1383"/>
      <c r="N267" s="1402"/>
      <c r="O267" s="1426">
        <f t="shared" si="25"/>
        <v>0</v>
      </c>
      <c r="P267" s="1404"/>
      <c r="Q267" s="1396"/>
      <c r="R267" s="1383"/>
      <c r="S267" s="1383"/>
      <c r="T267" s="1383"/>
      <c r="U267" s="1383"/>
      <c r="V267" s="1403"/>
      <c r="W267" s="1426">
        <f t="shared" si="26"/>
        <v>0</v>
      </c>
      <c r="X267" s="1401"/>
      <c r="Y267" s="1383"/>
      <c r="Z267" s="1383"/>
      <c r="AA267" s="1403"/>
      <c r="AB267" s="1426">
        <f t="shared" si="27"/>
        <v>0</v>
      </c>
      <c r="AC267" s="1404"/>
      <c r="AD267" s="1401"/>
      <c r="AE267" s="1383"/>
      <c r="AF267" s="1383"/>
      <c r="AG267" s="1383"/>
      <c r="AH267" s="1383"/>
      <c r="AI267" s="1383"/>
      <c r="AJ267" s="1383"/>
      <c r="AK267" s="1383"/>
      <c r="AL267" s="1411"/>
      <c r="AM267" s="1426">
        <f t="shared" si="28"/>
        <v>0</v>
      </c>
      <c r="AN267" s="1421"/>
      <c r="AO267" s="1384"/>
      <c r="AP267" s="1384"/>
      <c r="AQ267" s="1415"/>
      <c r="AR267" s="1424" t="s">
        <v>87</v>
      </c>
      <c r="AS267" s="1426">
        <f t="shared" si="29"/>
        <v>0</v>
      </c>
      <c r="AT267" s="1413"/>
    </row>
    <row r="268" spans="2:46" ht="15" customHeight="1">
      <c r="B268" s="959" t="s">
        <v>884</v>
      </c>
      <c r="C268" s="1401"/>
      <c r="D268" s="1383"/>
      <c r="E268" s="1383"/>
      <c r="F268" s="1383"/>
      <c r="G268" s="1383"/>
      <c r="H268" s="1383"/>
      <c r="I268" s="1403"/>
      <c r="J268" s="1426">
        <f t="shared" si="24"/>
        <v>0</v>
      </c>
      <c r="K268" s="1401"/>
      <c r="L268" s="1383"/>
      <c r="M268" s="1383"/>
      <c r="N268" s="1402"/>
      <c r="O268" s="1426">
        <f t="shared" si="25"/>
        <v>0</v>
      </c>
      <c r="P268" s="1404"/>
      <c r="Q268" s="1396"/>
      <c r="R268" s="1383"/>
      <c r="S268" s="1383"/>
      <c r="T268" s="1383"/>
      <c r="U268" s="1383"/>
      <c r="V268" s="1403"/>
      <c r="W268" s="1426">
        <f t="shared" si="26"/>
        <v>0</v>
      </c>
      <c r="X268" s="1401"/>
      <c r="Y268" s="1383"/>
      <c r="Z268" s="1383"/>
      <c r="AA268" s="1403"/>
      <c r="AB268" s="1426">
        <f t="shared" si="27"/>
        <v>0</v>
      </c>
      <c r="AC268" s="1404"/>
      <c r="AD268" s="1401"/>
      <c r="AE268" s="1383"/>
      <c r="AF268" s="1383"/>
      <c r="AG268" s="1383"/>
      <c r="AH268" s="1383"/>
      <c r="AI268" s="1383"/>
      <c r="AJ268" s="1383"/>
      <c r="AK268" s="1383"/>
      <c r="AL268" s="1411"/>
      <c r="AM268" s="1426">
        <f t="shared" si="28"/>
        <v>0</v>
      </c>
      <c r="AN268" s="1421"/>
      <c r="AO268" s="1384"/>
      <c r="AP268" s="1384"/>
      <c r="AQ268" s="1415"/>
      <c r="AR268" s="1424" t="s">
        <v>87</v>
      </c>
      <c r="AS268" s="1426">
        <f t="shared" si="29"/>
        <v>0</v>
      </c>
      <c r="AT268" s="1413"/>
    </row>
    <row r="269" spans="2:46" ht="15" customHeight="1">
      <c r="B269" s="959" t="s">
        <v>885</v>
      </c>
      <c r="C269" s="1401"/>
      <c r="D269" s="1383"/>
      <c r="E269" s="1383"/>
      <c r="F269" s="1383"/>
      <c r="G269" s="1383"/>
      <c r="H269" s="1383"/>
      <c r="I269" s="1403"/>
      <c r="J269" s="1426">
        <f t="shared" si="24"/>
        <v>0</v>
      </c>
      <c r="K269" s="1401"/>
      <c r="L269" s="1383"/>
      <c r="M269" s="1383"/>
      <c r="N269" s="1402"/>
      <c r="O269" s="1426">
        <f t="shared" si="25"/>
        <v>0</v>
      </c>
      <c r="P269" s="1404"/>
      <c r="Q269" s="1396"/>
      <c r="R269" s="1383"/>
      <c r="S269" s="1383"/>
      <c r="T269" s="1383"/>
      <c r="U269" s="1383"/>
      <c r="V269" s="1403"/>
      <c r="W269" s="1426">
        <f t="shared" si="26"/>
        <v>0</v>
      </c>
      <c r="X269" s="1401"/>
      <c r="Y269" s="1383"/>
      <c r="Z269" s="1383"/>
      <c r="AA269" s="1403"/>
      <c r="AB269" s="1426">
        <f t="shared" si="27"/>
        <v>0</v>
      </c>
      <c r="AC269" s="1404"/>
      <c r="AD269" s="1401"/>
      <c r="AE269" s="1383"/>
      <c r="AF269" s="1383"/>
      <c r="AG269" s="1383"/>
      <c r="AH269" s="1383"/>
      <c r="AI269" s="1383"/>
      <c r="AJ269" s="1383"/>
      <c r="AK269" s="1383"/>
      <c r="AL269" s="1411"/>
      <c r="AM269" s="1426">
        <f t="shared" si="28"/>
        <v>0</v>
      </c>
      <c r="AN269" s="1421"/>
      <c r="AO269" s="1384"/>
      <c r="AP269" s="1384"/>
      <c r="AQ269" s="1415"/>
      <c r="AR269" s="1424" t="s">
        <v>87</v>
      </c>
      <c r="AS269" s="1426">
        <f t="shared" si="29"/>
        <v>0</v>
      </c>
      <c r="AT269" s="1413"/>
    </row>
    <row r="270" spans="2:46" ht="15" customHeight="1">
      <c r="B270" s="959" t="s">
        <v>886</v>
      </c>
      <c r="C270" s="1401"/>
      <c r="D270" s="1383"/>
      <c r="E270" s="1383"/>
      <c r="F270" s="1383"/>
      <c r="G270" s="1383"/>
      <c r="H270" s="1383"/>
      <c r="I270" s="1403"/>
      <c r="J270" s="1426">
        <f t="shared" si="24"/>
        <v>0</v>
      </c>
      <c r="K270" s="1401"/>
      <c r="L270" s="1383"/>
      <c r="M270" s="1383"/>
      <c r="N270" s="1402"/>
      <c r="O270" s="1426">
        <f t="shared" si="25"/>
        <v>0</v>
      </c>
      <c r="P270" s="1404"/>
      <c r="Q270" s="1396"/>
      <c r="R270" s="1383"/>
      <c r="S270" s="1383"/>
      <c r="T270" s="1383"/>
      <c r="U270" s="1383"/>
      <c r="V270" s="1403"/>
      <c r="W270" s="1426">
        <f t="shared" si="26"/>
        <v>0</v>
      </c>
      <c r="X270" s="1401"/>
      <c r="Y270" s="1383"/>
      <c r="Z270" s="1383"/>
      <c r="AA270" s="1403"/>
      <c r="AB270" s="1426">
        <f t="shared" si="27"/>
        <v>0</v>
      </c>
      <c r="AC270" s="1404"/>
      <c r="AD270" s="1401"/>
      <c r="AE270" s="1383"/>
      <c r="AF270" s="1383"/>
      <c r="AG270" s="1383"/>
      <c r="AH270" s="1383"/>
      <c r="AI270" s="1383"/>
      <c r="AJ270" s="1383"/>
      <c r="AK270" s="1383"/>
      <c r="AL270" s="1411"/>
      <c r="AM270" s="1426">
        <f t="shared" si="28"/>
        <v>0</v>
      </c>
      <c r="AN270" s="1421"/>
      <c r="AO270" s="1384"/>
      <c r="AP270" s="1384"/>
      <c r="AQ270" s="1415"/>
      <c r="AR270" s="1424" t="s">
        <v>87</v>
      </c>
      <c r="AS270" s="1426">
        <f t="shared" si="29"/>
        <v>0</v>
      </c>
      <c r="AT270" s="1413"/>
    </row>
    <row r="271" spans="2:46" ht="15" customHeight="1">
      <c r="B271" s="959" t="s">
        <v>887</v>
      </c>
      <c r="C271" s="1401"/>
      <c r="D271" s="1383"/>
      <c r="E271" s="1383"/>
      <c r="F271" s="1383"/>
      <c r="G271" s="1383"/>
      <c r="H271" s="1383"/>
      <c r="I271" s="1403"/>
      <c r="J271" s="1426">
        <f t="shared" si="24"/>
        <v>0</v>
      </c>
      <c r="K271" s="1401"/>
      <c r="L271" s="1383"/>
      <c r="M271" s="1383"/>
      <c r="N271" s="1402"/>
      <c r="O271" s="1426">
        <f t="shared" si="25"/>
        <v>0</v>
      </c>
      <c r="P271" s="1404"/>
      <c r="Q271" s="1396"/>
      <c r="R271" s="1383"/>
      <c r="S271" s="1383"/>
      <c r="T271" s="1383"/>
      <c r="U271" s="1383"/>
      <c r="V271" s="1403"/>
      <c r="W271" s="1426">
        <f t="shared" si="26"/>
        <v>0</v>
      </c>
      <c r="X271" s="1401"/>
      <c r="Y271" s="1383"/>
      <c r="Z271" s="1383"/>
      <c r="AA271" s="1403"/>
      <c r="AB271" s="1426">
        <f t="shared" si="27"/>
        <v>0</v>
      </c>
      <c r="AC271" s="1404"/>
      <c r="AD271" s="1401"/>
      <c r="AE271" s="1383"/>
      <c r="AF271" s="1383"/>
      <c r="AG271" s="1383"/>
      <c r="AH271" s="1383"/>
      <c r="AI271" s="1383"/>
      <c r="AJ271" s="1383"/>
      <c r="AK271" s="1383"/>
      <c r="AL271" s="1411"/>
      <c r="AM271" s="1426">
        <f t="shared" si="28"/>
        <v>0</v>
      </c>
      <c r="AN271" s="1421"/>
      <c r="AO271" s="1384"/>
      <c r="AP271" s="1384"/>
      <c r="AQ271" s="1415"/>
      <c r="AR271" s="1424" t="s">
        <v>87</v>
      </c>
      <c r="AS271" s="1426">
        <f t="shared" si="29"/>
        <v>0</v>
      </c>
      <c r="AT271" s="1413"/>
    </row>
    <row r="272" spans="2:46" ht="15" customHeight="1">
      <c r="B272" s="959" t="s">
        <v>888</v>
      </c>
      <c r="C272" s="1401"/>
      <c r="D272" s="1383"/>
      <c r="E272" s="1383"/>
      <c r="F272" s="1383"/>
      <c r="G272" s="1383"/>
      <c r="H272" s="1383"/>
      <c r="I272" s="1403"/>
      <c r="J272" s="1426">
        <f t="shared" si="24"/>
        <v>0</v>
      </c>
      <c r="K272" s="1401"/>
      <c r="L272" s="1383"/>
      <c r="M272" s="1383"/>
      <c r="N272" s="1402"/>
      <c r="O272" s="1426">
        <f t="shared" si="25"/>
        <v>0</v>
      </c>
      <c r="P272" s="1404"/>
      <c r="Q272" s="1396"/>
      <c r="R272" s="1383"/>
      <c r="S272" s="1383"/>
      <c r="T272" s="1383"/>
      <c r="U272" s="1383"/>
      <c r="V272" s="1403"/>
      <c r="W272" s="1426">
        <f t="shared" si="26"/>
        <v>0</v>
      </c>
      <c r="X272" s="1401"/>
      <c r="Y272" s="1383"/>
      <c r="Z272" s="1383"/>
      <c r="AA272" s="1403"/>
      <c r="AB272" s="1426">
        <f t="shared" si="27"/>
        <v>0</v>
      </c>
      <c r="AC272" s="1404"/>
      <c r="AD272" s="1401"/>
      <c r="AE272" s="1383"/>
      <c r="AF272" s="1383"/>
      <c r="AG272" s="1383"/>
      <c r="AH272" s="1383"/>
      <c r="AI272" s="1383"/>
      <c r="AJ272" s="1383"/>
      <c r="AK272" s="1383"/>
      <c r="AL272" s="1411"/>
      <c r="AM272" s="1426">
        <f t="shared" si="28"/>
        <v>0</v>
      </c>
      <c r="AN272" s="1421"/>
      <c r="AO272" s="1384"/>
      <c r="AP272" s="1384"/>
      <c r="AQ272" s="1415"/>
      <c r="AR272" s="1424" t="s">
        <v>87</v>
      </c>
      <c r="AS272" s="1426">
        <f t="shared" si="29"/>
        <v>0</v>
      </c>
      <c r="AT272" s="1413"/>
    </row>
    <row r="273" spans="2:46" ht="15" customHeight="1">
      <c r="B273" s="959" t="s">
        <v>889</v>
      </c>
      <c r="C273" s="1401"/>
      <c r="D273" s="1383"/>
      <c r="E273" s="1383"/>
      <c r="F273" s="1383"/>
      <c r="G273" s="1383"/>
      <c r="H273" s="1383"/>
      <c r="I273" s="1403"/>
      <c r="J273" s="1426">
        <f t="shared" si="24"/>
        <v>0</v>
      </c>
      <c r="K273" s="1401"/>
      <c r="L273" s="1383"/>
      <c r="M273" s="1383"/>
      <c r="N273" s="1402"/>
      <c r="O273" s="1426">
        <f t="shared" si="25"/>
        <v>0</v>
      </c>
      <c r="P273" s="1404"/>
      <c r="Q273" s="1396"/>
      <c r="R273" s="1383"/>
      <c r="S273" s="1383"/>
      <c r="T273" s="1383"/>
      <c r="U273" s="1383"/>
      <c r="V273" s="1403"/>
      <c r="W273" s="1426">
        <f t="shared" si="26"/>
        <v>0</v>
      </c>
      <c r="X273" s="1401"/>
      <c r="Y273" s="1383"/>
      <c r="Z273" s="1383"/>
      <c r="AA273" s="1403"/>
      <c r="AB273" s="1426">
        <f t="shared" si="27"/>
        <v>0</v>
      </c>
      <c r="AC273" s="1404"/>
      <c r="AD273" s="1401"/>
      <c r="AE273" s="1383"/>
      <c r="AF273" s="1383"/>
      <c r="AG273" s="1383"/>
      <c r="AH273" s="1383"/>
      <c r="AI273" s="1383"/>
      <c r="AJ273" s="1383"/>
      <c r="AK273" s="1383"/>
      <c r="AL273" s="1411"/>
      <c r="AM273" s="1426">
        <f t="shared" si="28"/>
        <v>0</v>
      </c>
      <c r="AN273" s="1421"/>
      <c r="AO273" s="1384"/>
      <c r="AP273" s="1384"/>
      <c r="AQ273" s="1415"/>
      <c r="AR273" s="1424" t="s">
        <v>87</v>
      </c>
      <c r="AS273" s="1426">
        <f t="shared" si="29"/>
        <v>0</v>
      </c>
      <c r="AT273" s="1413"/>
    </row>
    <row r="274" spans="2:46" ht="15" customHeight="1">
      <c r="B274" s="959" t="s">
        <v>890</v>
      </c>
      <c r="C274" s="1401"/>
      <c r="D274" s="1383"/>
      <c r="E274" s="1383"/>
      <c r="F274" s="1383"/>
      <c r="G274" s="1383"/>
      <c r="H274" s="1383"/>
      <c r="I274" s="1403"/>
      <c r="J274" s="1426">
        <f t="shared" si="24"/>
        <v>0</v>
      </c>
      <c r="K274" s="1401"/>
      <c r="L274" s="1383"/>
      <c r="M274" s="1383"/>
      <c r="N274" s="1402"/>
      <c r="O274" s="1426">
        <f t="shared" si="25"/>
        <v>0</v>
      </c>
      <c r="P274" s="1404"/>
      <c r="Q274" s="1396"/>
      <c r="R274" s="1383"/>
      <c r="S274" s="1383"/>
      <c r="T274" s="1383"/>
      <c r="U274" s="1383"/>
      <c r="V274" s="1403"/>
      <c r="W274" s="1426">
        <f t="shared" si="26"/>
        <v>0</v>
      </c>
      <c r="X274" s="1401"/>
      <c r="Y274" s="1383"/>
      <c r="Z274" s="1383"/>
      <c r="AA274" s="1403"/>
      <c r="AB274" s="1426">
        <f t="shared" si="27"/>
        <v>0</v>
      </c>
      <c r="AC274" s="1404"/>
      <c r="AD274" s="1401"/>
      <c r="AE274" s="1383"/>
      <c r="AF274" s="1383"/>
      <c r="AG274" s="1383"/>
      <c r="AH274" s="1383"/>
      <c r="AI274" s="1383"/>
      <c r="AJ274" s="1383"/>
      <c r="AK274" s="1383"/>
      <c r="AL274" s="1411"/>
      <c r="AM274" s="1426">
        <f t="shared" si="28"/>
        <v>0</v>
      </c>
      <c r="AN274" s="1421"/>
      <c r="AO274" s="1384"/>
      <c r="AP274" s="1384"/>
      <c r="AQ274" s="1415"/>
      <c r="AR274" s="1424" t="s">
        <v>87</v>
      </c>
      <c r="AS274" s="1426">
        <f t="shared" si="29"/>
        <v>0</v>
      </c>
      <c r="AT274" s="1413"/>
    </row>
    <row r="275" spans="2:46" ht="15" customHeight="1">
      <c r="B275" s="959" t="s">
        <v>891</v>
      </c>
      <c r="C275" s="1401"/>
      <c r="D275" s="1383"/>
      <c r="E275" s="1383"/>
      <c r="F275" s="1383"/>
      <c r="G275" s="1383"/>
      <c r="H275" s="1383"/>
      <c r="I275" s="1403"/>
      <c r="J275" s="1426">
        <f t="shared" si="24"/>
        <v>0</v>
      </c>
      <c r="K275" s="1401"/>
      <c r="L275" s="1383"/>
      <c r="M275" s="1383"/>
      <c r="N275" s="1402"/>
      <c r="O275" s="1426">
        <f t="shared" si="25"/>
        <v>0</v>
      </c>
      <c r="P275" s="1404"/>
      <c r="Q275" s="1396"/>
      <c r="R275" s="1383"/>
      <c r="S275" s="1383"/>
      <c r="T275" s="1383"/>
      <c r="U275" s="1383"/>
      <c r="V275" s="1403"/>
      <c r="W275" s="1426">
        <f t="shared" si="26"/>
        <v>0</v>
      </c>
      <c r="X275" s="1401"/>
      <c r="Y275" s="1383"/>
      <c r="Z275" s="1383"/>
      <c r="AA275" s="1403"/>
      <c r="AB275" s="1426">
        <f t="shared" si="27"/>
        <v>0</v>
      </c>
      <c r="AC275" s="1404"/>
      <c r="AD275" s="1401"/>
      <c r="AE275" s="1383"/>
      <c r="AF275" s="1383"/>
      <c r="AG275" s="1383"/>
      <c r="AH275" s="1383"/>
      <c r="AI275" s="1383"/>
      <c r="AJ275" s="1383"/>
      <c r="AK275" s="1383"/>
      <c r="AL275" s="1411"/>
      <c r="AM275" s="1426">
        <f t="shared" si="28"/>
        <v>0</v>
      </c>
      <c r="AN275" s="1421"/>
      <c r="AO275" s="1384"/>
      <c r="AP275" s="1384"/>
      <c r="AQ275" s="1415"/>
      <c r="AR275" s="1424" t="s">
        <v>87</v>
      </c>
      <c r="AS275" s="1426">
        <f t="shared" si="29"/>
        <v>0</v>
      </c>
      <c r="AT275" s="1413"/>
    </row>
    <row r="276" spans="2:46" ht="15" customHeight="1">
      <c r="B276" s="959" t="s">
        <v>892</v>
      </c>
      <c r="C276" s="1401"/>
      <c r="D276" s="1383"/>
      <c r="E276" s="1383"/>
      <c r="F276" s="1383"/>
      <c r="G276" s="1383"/>
      <c r="H276" s="1383"/>
      <c r="I276" s="1403"/>
      <c r="J276" s="1426">
        <f t="shared" si="24"/>
        <v>0</v>
      </c>
      <c r="K276" s="1401"/>
      <c r="L276" s="1383"/>
      <c r="M276" s="1383"/>
      <c r="N276" s="1402"/>
      <c r="O276" s="1426">
        <f t="shared" si="25"/>
        <v>0</v>
      </c>
      <c r="P276" s="1404"/>
      <c r="Q276" s="1396"/>
      <c r="R276" s="1383"/>
      <c r="S276" s="1383"/>
      <c r="T276" s="1383"/>
      <c r="U276" s="1383"/>
      <c r="V276" s="1403"/>
      <c r="W276" s="1426">
        <f t="shared" si="26"/>
        <v>0</v>
      </c>
      <c r="X276" s="1401"/>
      <c r="Y276" s="1383"/>
      <c r="Z276" s="1383"/>
      <c r="AA276" s="1403"/>
      <c r="AB276" s="1426">
        <f t="shared" si="27"/>
        <v>0</v>
      </c>
      <c r="AC276" s="1404"/>
      <c r="AD276" s="1401"/>
      <c r="AE276" s="1383"/>
      <c r="AF276" s="1383"/>
      <c r="AG276" s="1383"/>
      <c r="AH276" s="1383"/>
      <c r="AI276" s="1383"/>
      <c r="AJ276" s="1383"/>
      <c r="AK276" s="1383"/>
      <c r="AL276" s="1411"/>
      <c r="AM276" s="1426">
        <f t="shared" si="28"/>
        <v>0</v>
      </c>
      <c r="AN276" s="1421"/>
      <c r="AO276" s="1384"/>
      <c r="AP276" s="1384"/>
      <c r="AQ276" s="1415"/>
      <c r="AR276" s="1424" t="s">
        <v>87</v>
      </c>
      <c r="AS276" s="1426">
        <f t="shared" si="29"/>
        <v>0</v>
      </c>
      <c r="AT276" s="1413"/>
    </row>
    <row r="277" spans="2:46" ht="15" customHeight="1">
      <c r="B277" s="959" t="s">
        <v>893</v>
      </c>
      <c r="C277" s="1401"/>
      <c r="D277" s="1383"/>
      <c r="E277" s="1383"/>
      <c r="F277" s="1383"/>
      <c r="G277" s="1383"/>
      <c r="H277" s="1383"/>
      <c r="I277" s="1403"/>
      <c r="J277" s="1426">
        <f t="shared" si="24"/>
        <v>0</v>
      </c>
      <c r="K277" s="1401"/>
      <c r="L277" s="1383"/>
      <c r="M277" s="1383"/>
      <c r="N277" s="1402"/>
      <c r="O277" s="1426">
        <f t="shared" si="25"/>
        <v>0</v>
      </c>
      <c r="P277" s="1404"/>
      <c r="Q277" s="1396"/>
      <c r="R277" s="1383"/>
      <c r="S277" s="1383"/>
      <c r="T277" s="1383"/>
      <c r="U277" s="1383"/>
      <c r="V277" s="1403"/>
      <c r="W277" s="1426">
        <f t="shared" si="26"/>
        <v>0</v>
      </c>
      <c r="X277" s="1401"/>
      <c r="Y277" s="1383"/>
      <c r="Z277" s="1383"/>
      <c r="AA277" s="1403"/>
      <c r="AB277" s="1426">
        <f t="shared" si="27"/>
        <v>0</v>
      </c>
      <c r="AC277" s="1404"/>
      <c r="AD277" s="1401"/>
      <c r="AE277" s="1383"/>
      <c r="AF277" s="1383"/>
      <c r="AG277" s="1383"/>
      <c r="AH277" s="1383"/>
      <c r="AI277" s="1383"/>
      <c r="AJ277" s="1383"/>
      <c r="AK277" s="1383"/>
      <c r="AL277" s="1411"/>
      <c r="AM277" s="1426">
        <f t="shared" si="28"/>
        <v>0</v>
      </c>
      <c r="AN277" s="1421"/>
      <c r="AO277" s="1384"/>
      <c r="AP277" s="1384"/>
      <c r="AQ277" s="1415"/>
      <c r="AR277" s="1424" t="s">
        <v>87</v>
      </c>
      <c r="AS277" s="1426">
        <f t="shared" si="29"/>
        <v>0</v>
      </c>
      <c r="AT277" s="1413"/>
    </row>
    <row r="278" spans="2:46" ht="15" customHeight="1">
      <c r="B278" s="959" t="s">
        <v>894</v>
      </c>
      <c r="C278" s="1401"/>
      <c r="D278" s="1383"/>
      <c r="E278" s="1383"/>
      <c r="F278" s="1383"/>
      <c r="G278" s="1383"/>
      <c r="H278" s="1383"/>
      <c r="I278" s="1403"/>
      <c r="J278" s="1426">
        <f t="shared" si="24"/>
        <v>0</v>
      </c>
      <c r="K278" s="1401"/>
      <c r="L278" s="1383"/>
      <c r="M278" s="1383"/>
      <c r="N278" s="1402"/>
      <c r="O278" s="1426">
        <f t="shared" si="25"/>
        <v>0</v>
      </c>
      <c r="P278" s="1404"/>
      <c r="Q278" s="1396"/>
      <c r="R278" s="1383"/>
      <c r="S278" s="1383"/>
      <c r="T278" s="1383"/>
      <c r="U278" s="1383"/>
      <c r="V278" s="1403"/>
      <c r="W278" s="1426">
        <f t="shared" si="26"/>
        <v>0</v>
      </c>
      <c r="X278" s="1401"/>
      <c r="Y278" s="1383"/>
      <c r="Z278" s="1383"/>
      <c r="AA278" s="1403"/>
      <c r="AB278" s="1426">
        <f t="shared" si="27"/>
        <v>0</v>
      </c>
      <c r="AC278" s="1404"/>
      <c r="AD278" s="1401"/>
      <c r="AE278" s="1383"/>
      <c r="AF278" s="1383"/>
      <c r="AG278" s="1383"/>
      <c r="AH278" s="1383"/>
      <c r="AI278" s="1383"/>
      <c r="AJ278" s="1383"/>
      <c r="AK278" s="1383"/>
      <c r="AL278" s="1411"/>
      <c r="AM278" s="1426">
        <f t="shared" si="28"/>
        <v>0</v>
      </c>
      <c r="AN278" s="1421"/>
      <c r="AO278" s="1384"/>
      <c r="AP278" s="1384"/>
      <c r="AQ278" s="1415"/>
      <c r="AR278" s="1424" t="s">
        <v>87</v>
      </c>
      <c r="AS278" s="1426">
        <f t="shared" si="29"/>
        <v>0</v>
      </c>
      <c r="AT278" s="1413"/>
    </row>
    <row r="279" spans="2:46" ht="15" customHeight="1">
      <c r="B279" s="959" t="s">
        <v>895</v>
      </c>
      <c r="C279" s="1401"/>
      <c r="D279" s="1383"/>
      <c r="E279" s="1383"/>
      <c r="F279" s="1383"/>
      <c r="G279" s="1383"/>
      <c r="H279" s="1383"/>
      <c r="I279" s="1403"/>
      <c r="J279" s="1426">
        <f t="shared" si="24"/>
        <v>0</v>
      </c>
      <c r="K279" s="1401"/>
      <c r="L279" s="1383"/>
      <c r="M279" s="1383"/>
      <c r="N279" s="1402"/>
      <c r="O279" s="1426">
        <f t="shared" si="25"/>
        <v>0</v>
      </c>
      <c r="P279" s="1404"/>
      <c r="Q279" s="1396"/>
      <c r="R279" s="1383"/>
      <c r="S279" s="1383"/>
      <c r="T279" s="1383"/>
      <c r="U279" s="1383"/>
      <c r="V279" s="1403"/>
      <c r="W279" s="1426">
        <f t="shared" si="26"/>
        <v>0</v>
      </c>
      <c r="X279" s="1401"/>
      <c r="Y279" s="1383"/>
      <c r="Z279" s="1383"/>
      <c r="AA279" s="1403"/>
      <c r="AB279" s="1426">
        <f t="shared" si="27"/>
        <v>0</v>
      </c>
      <c r="AC279" s="1404"/>
      <c r="AD279" s="1401"/>
      <c r="AE279" s="1383"/>
      <c r="AF279" s="1383"/>
      <c r="AG279" s="1383"/>
      <c r="AH279" s="1383"/>
      <c r="AI279" s="1383"/>
      <c r="AJ279" s="1383"/>
      <c r="AK279" s="1383"/>
      <c r="AL279" s="1411"/>
      <c r="AM279" s="1426">
        <f t="shared" si="28"/>
        <v>0</v>
      </c>
      <c r="AN279" s="1421"/>
      <c r="AO279" s="1384"/>
      <c r="AP279" s="1384"/>
      <c r="AQ279" s="1415"/>
      <c r="AR279" s="1424" t="s">
        <v>87</v>
      </c>
      <c r="AS279" s="1426">
        <f t="shared" si="29"/>
        <v>0</v>
      </c>
      <c r="AT279" s="1413"/>
    </row>
    <row r="280" spans="2:46" ht="15" customHeight="1">
      <c r="B280" s="959" t="s">
        <v>896</v>
      </c>
      <c r="C280" s="1401"/>
      <c r="D280" s="1383"/>
      <c r="E280" s="1383"/>
      <c r="F280" s="1383"/>
      <c r="G280" s="1383"/>
      <c r="H280" s="1383"/>
      <c r="I280" s="1403"/>
      <c r="J280" s="1426">
        <f t="shared" si="24"/>
        <v>0</v>
      </c>
      <c r="K280" s="1401"/>
      <c r="L280" s="1383"/>
      <c r="M280" s="1383"/>
      <c r="N280" s="1402"/>
      <c r="O280" s="1426">
        <f t="shared" si="25"/>
        <v>0</v>
      </c>
      <c r="P280" s="1404"/>
      <c r="Q280" s="1396"/>
      <c r="R280" s="1383"/>
      <c r="S280" s="1383"/>
      <c r="T280" s="1383"/>
      <c r="U280" s="1383"/>
      <c r="V280" s="1403"/>
      <c r="W280" s="1426">
        <f t="shared" si="26"/>
        <v>0</v>
      </c>
      <c r="X280" s="1401"/>
      <c r="Y280" s="1383"/>
      <c r="Z280" s="1383"/>
      <c r="AA280" s="1403"/>
      <c r="AB280" s="1426">
        <f t="shared" si="27"/>
        <v>0</v>
      </c>
      <c r="AC280" s="1404"/>
      <c r="AD280" s="1401"/>
      <c r="AE280" s="1383"/>
      <c r="AF280" s="1383"/>
      <c r="AG280" s="1383"/>
      <c r="AH280" s="1383"/>
      <c r="AI280" s="1383"/>
      <c r="AJ280" s="1383"/>
      <c r="AK280" s="1383"/>
      <c r="AL280" s="1411"/>
      <c r="AM280" s="1426">
        <f t="shared" si="28"/>
        <v>0</v>
      </c>
      <c r="AN280" s="1421"/>
      <c r="AO280" s="1384"/>
      <c r="AP280" s="1384"/>
      <c r="AQ280" s="1415"/>
      <c r="AR280" s="1424" t="s">
        <v>87</v>
      </c>
      <c r="AS280" s="1426">
        <f t="shared" si="29"/>
        <v>0</v>
      </c>
      <c r="AT280" s="1413"/>
    </row>
    <row r="281" spans="2:46" ht="15" customHeight="1">
      <c r="B281" s="959" t="s">
        <v>897</v>
      </c>
      <c r="C281" s="1401"/>
      <c r="D281" s="1383"/>
      <c r="E281" s="1383"/>
      <c r="F281" s="1383"/>
      <c r="G281" s="1383"/>
      <c r="H281" s="1383"/>
      <c r="I281" s="1403"/>
      <c r="J281" s="1426">
        <f t="shared" si="24"/>
        <v>0</v>
      </c>
      <c r="K281" s="1401"/>
      <c r="L281" s="1383"/>
      <c r="M281" s="1383"/>
      <c r="N281" s="1402"/>
      <c r="O281" s="1426">
        <f t="shared" si="25"/>
        <v>0</v>
      </c>
      <c r="P281" s="1404"/>
      <c r="Q281" s="1396"/>
      <c r="R281" s="1383"/>
      <c r="S281" s="1383"/>
      <c r="T281" s="1383"/>
      <c r="U281" s="1383"/>
      <c r="V281" s="1403"/>
      <c r="W281" s="1426">
        <f t="shared" si="26"/>
        <v>0</v>
      </c>
      <c r="X281" s="1401"/>
      <c r="Y281" s="1383"/>
      <c r="Z281" s="1383"/>
      <c r="AA281" s="1403"/>
      <c r="AB281" s="1426">
        <f t="shared" si="27"/>
        <v>0</v>
      </c>
      <c r="AC281" s="1404"/>
      <c r="AD281" s="1401"/>
      <c r="AE281" s="1383"/>
      <c r="AF281" s="1383"/>
      <c r="AG281" s="1383"/>
      <c r="AH281" s="1383"/>
      <c r="AI281" s="1383"/>
      <c r="AJ281" s="1383"/>
      <c r="AK281" s="1383"/>
      <c r="AL281" s="1411"/>
      <c r="AM281" s="1426">
        <f t="shared" si="28"/>
        <v>0</v>
      </c>
      <c r="AN281" s="1421"/>
      <c r="AO281" s="1384"/>
      <c r="AP281" s="1384"/>
      <c r="AQ281" s="1415"/>
      <c r="AR281" s="1424" t="s">
        <v>87</v>
      </c>
      <c r="AS281" s="1426">
        <f t="shared" si="29"/>
        <v>0</v>
      </c>
      <c r="AT281" s="1413"/>
    </row>
    <row r="282" spans="2:46" ht="15" customHeight="1">
      <c r="B282" s="959" t="s">
        <v>898</v>
      </c>
      <c r="C282" s="1401"/>
      <c r="D282" s="1383"/>
      <c r="E282" s="1383"/>
      <c r="F282" s="1383"/>
      <c r="G282" s="1383"/>
      <c r="H282" s="1383"/>
      <c r="I282" s="1403"/>
      <c r="J282" s="1426">
        <f t="shared" si="24"/>
        <v>0</v>
      </c>
      <c r="K282" s="1401"/>
      <c r="L282" s="1383"/>
      <c r="M282" s="1383"/>
      <c r="N282" s="1402"/>
      <c r="O282" s="1426">
        <f t="shared" si="25"/>
        <v>0</v>
      </c>
      <c r="P282" s="1404"/>
      <c r="Q282" s="1396"/>
      <c r="R282" s="1383"/>
      <c r="S282" s="1383"/>
      <c r="T282" s="1383"/>
      <c r="U282" s="1383"/>
      <c r="V282" s="1403"/>
      <c r="W282" s="1426">
        <f t="shared" si="26"/>
        <v>0</v>
      </c>
      <c r="X282" s="1401"/>
      <c r="Y282" s="1383"/>
      <c r="Z282" s="1383"/>
      <c r="AA282" s="1403"/>
      <c r="AB282" s="1426">
        <f t="shared" si="27"/>
        <v>0</v>
      </c>
      <c r="AC282" s="1404"/>
      <c r="AD282" s="1401"/>
      <c r="AE282" s="1383"/>
      <c r="AF282" s="1383"/>
      <c r="AG282" s="1383"/>
      <c r="AH282" s="1383"/>
      <c r="AI282" s="1383"/>
      <c r="AJ282" s="1383"/>
      <c r="AK282" s="1383"/>
      <c r="AL282" s="1411"/>
      <c r="AM282" s="1426">
        <f t="shared" si="28"/>
        <v>0</v>
      </c>
      <c r="AN282" s="1421"/>
      <c r="AO282" s="1384"/>
      <c r="AP282" s="1384"/>
      <c r="AQ282" s="1415"/>
      <c r="AR282" s="1424" t="s">
        <v>87</v>
      </c>
      <c r="AS282" s="1426">
        <f t="shared" si="29"/>
        <v>0</v>
      </c>
      <c r="AT282" s="1413"/>
    </row>
    <row r="283" spans="2:46" ht="15" customHeight="1">
      <c r="B283" s="959" t="s">
        <v>899</v>
      </c>
      <c r="C283" s="1401"/>
      <c r="D283" s="1383"/>
      <c r="E283" s="1383"/>
      <c r="F283" s="1383"/>
      <c r="G283" s="1383"/>
      <c r="H283" s="1383"/>
      <c r="I283" s="1403"/>
      <c r="J283" s="1426">
        <f t="shared" si="24"/>
        <v>0</v>
      </c>
      <c r="K283" s="1401"/>
      <c r="L283" s="1383"/>
      <c r="M283" s="1383"/>
      <c r="N283" s="1402"/>
      <c r="O283" s="1426">
        <f t="shared" si="25"/>
        <v>0</v>
      </c>
      <c r="P283" s="1404"/>
      <c r="Q283" s="1396"/>
      <c r="R283" s="1383"/>
      <c r="S283" s="1383"/>
      <c r="T283" s="1383"/>
      <c r="U283" s="1383"/>
      <c r="V283" s="1403"/>
      <c r="W283" s="1426">
        <f t="shared" si="26"/>
        <v>0</v>
      </c>
      <c r="X283" s="1401"/>
      <c r="Y283" s="1383"/>
      <c r="Z283" s="1383"/>
      <c r="AA283" s="1403"/>
      <c r="AB283" s="1426">
        <f t="shared" si="27"/>
        <v>0</v>
      </c>
      <c r="AC283" s="1404"/>
      <c r="AD283" s="1401"/>
      <c r="AE283" s="1383"/>
      <c r="AF283" s="1383"/>
      <c r="AG283" s="1383"/>
      <c r="AH283" s="1383"/>
      <c r="AI283" s="1383"/>
      <c r="AJ283" s="1383"/>
      <c r="AK283" s="1383"/>
      <c r="AL283" s="1411"/>
      <c r="AM283" s="1426">
        <f t="shared" si="28"/>
        <v>0</v>
      </c>
      <c r="AN283" s="1421"/>
      <c r="AO283" s="1384"/>
      <c r="AP283" s="1384"/>
      <c r="AQ283" s="1415"/>
      <c r="AR283" s="1424" t="s">
        <v>87</v>
      </c>
      <c r="AS283" s="1426">
        <f t="shared" si="29"/>
        <v>0</v>
      </c>
      <c r="AT283" s="1413"/>
    </row>
    <row r="284" spans="2:46" ht="15" customHeight="1">
      <c r="B284" s="959" t="s">
        <v>900</v>
      </c>
      <c r="C284" s="1401"/>
      <c r="D284" s="1383"/>
      <c r="E284" s="1383"/>
      <c r="F284" s="1383"/>
      <c r="G284" s="1383"/>
      <c r="H284" s="1383"/>
      <c r="I284" s="1403"/>
      <c r="J284" s="1426">
        <f t="shared" si="24"/>
        <v>0</v>
      </c>
      <c r="K284" s="1401"/>
      <c r="L284" s="1383"/>
      <c r="M284" s="1383"/>
      <c r="N284" s="1402"/>
      <c r="O284" s="1426">
        <f t="shared" si="25"/>
        <v>0</v>
      </c>
      <c r="P284" s="1404"/>
      <c r="Q284" s="1396"/>
      <c r="R284" s="1383"/>
      <c r="S284" s="1383"/>
      <c r="T284" s="1383"/>
      <c r="U284" s="1383"/>
      <c r="V284" s="1403"/>
      <c r="W284" s="1426">
        <f t="shared" si="26"/>
        <v>0</v>
      </c>
      <c r="X284" s="1401"/>
      <c r="Y284" s="1383"/>
      <c r="Z284" s="1383"/>
      <c r="AA284" s="1403"/>
      <c r="AB284" s="1426">
        <f t="shared" si="27"/>
        <v>0</v>
      </c>
      <c r="AC284" s="1404"/>
      <c r="AD284" s="1401"/>
      <c r="AE284" s="1383"/>
      <c r="AF284" s="1383"/>
      <c r="AG284" s="1383"/>
      <c r="AH284" s="1383"/>
      <c r="AI284" s="1383"/>
      <c r="AJ284" s="1383"/>
      <c r="AK284" s="1383"/>
      <c r="AL284" s="1411"/>
      <c r="AM284" s="1426">
        <f t="shared" si="28"/>
        <v>0</v>
      </c>
      <c r="AN284" s="1421"/>
      <c r="AO284" s="1384"/>
      <c r="AP284" s="1384"/>
      <c r="AQ284" s="1415"/>
      <c r="AR284" s="1424" t="s">
        <v>87</v>
      </c>
      <c r="AS284" s="1426">
        <f t="shared" si="29"/>
        <v>0</v>
      </c>
      <c r="AT284" s="1413"/>
    </row>
    <row r="285" spans="2:46" ht="15" customHeight="1">
      <c r="B285" s="959" t="s">
        <v>901</v>
      </c>
      <c r="C285" s="1401"/>
      <c r="D285" s="1383"/>
      <c r="E285" s="1383"/>
      <c r="F285" s="1383"/>
      <c r="G285" s="1383"/>
      <c r="H285" s="1383"/>
      <c r="I285" s="1403"/>
      <c r="J285" s="1426">
        <f t="shared" si="24"/>
        <v>0</v>
      </c>
      <c r="K285" s="1401"/>
      <c r="L285" s="1383"/>
      <c r="M285" s="1383"/>
      <c r="N285" s="1402"/>
      <c r="O285" s="1426">
        <f t="shared" si="25"/>
        <v>0</v>
      </c>
      <c r="P285" s="1404"/>
      <c r="Q285" s="1396"/>
      <c r="R285" s="1383"/>
      <c r="S285" s="1383"/>
      <c r="T285" s="1383"/>
      <c r="U285" s="1383"/>
      <c r="V285" s="1403"/>
      <c r="W285" s="1426">
        <f t="shared" si="26"/>
        <v>0</v>
      </c>
      <c r="X285" s="1401"/>
      <c r="Y285" s="1383"/>
      <c r="Z285" s="1383"/>
      <c r="AA285" s="1403"/>
      <c r="AB285" s="1426">
        <f t="shared" si="27"/>
        <v>0</v>
      </c>
      <c r="AC285" s="1404"/>
      <c r="AD285" s="1401"/>
      <c r="AE285" s="1383"/>
      <c r="AF285" s="1383"/>
      <c r="AG285" s="1383"/>
      <c r="AH285" s="1383"/>
      <c r="AI285" s="1383"/>
      <c r="AJ285" s="1383"/>
      <c r="AK285" s="1383"/>
      <c r="AL285" s="1411"/>
      <c r="AM285" s="1426">
        <f t="shared" si="28"/>
        <v>0</v>
      </c>
      <c r="AN285" s="1421"/>
      <c r="AO285" s="1384"/>
      <c r="AP285" s="1384"/>
      <c r="AQ285" s="1415"/>
      <c r="AR285" s="1424" t="s">
        <v>87</v>
      </c>
      <c r="AS285" s="1426">
        <f t="shared" si="29"/>
        <v>0</v>
      </c>
      <c r="AT285" s="1413"/>
    </row>
    <row r="286" spans="2:46" ht="15" customHeight="1">
      <c r="B286" s="959" t="s">
        <v>902</v>
      </c>
      <c r="C286" s="1401"/>
      <c r="D286" s="1383"/>
      <c r="E286" s="1383"/>
      <c r="F286" s="1383"/>
      <c r="G286" s="1383"/>
      <c r="H286" s="1383"/>
      <c r="I286" s="1403"/>
      <c r="J286" s="1426">
        <f t="shared" si="24"/>
        <v>0</v>
      </c>
      <c r="K286" s="1401"/>
      <c r="L286" s="1383"/>
      <c r="M286" s="1383"/>
      <c r="N286" s="1402"/>
      <c r="O286" s="1426">
        <f t="shared" si="25"/>
        <v>0</v>
      </c>
      <c r="P286" s="1404"/>
      <c r="Q286" s="1396"/>
      <c r="R286" s="1383"/>
      <c r="S286" s="1383"/>
      <c r="T286" s="1383"/>
      <c r="U286" s="1383"/>
      <c r="V286" s="1403"/>
      <c r="W286" s="1426">
        <f t="shared" si="26"/>
        <v>0</v>
      </c>
      <c r="X286" s="1401"/>
      <c r="Y286" s="1383"/>
      <c r="Z286" s="1383"/>
      <c r="AA286" s="1403"/>
      <c r="AB286" s="1426">
        <f t="shared" si="27"/>
        <v>0</v>
      </c>
      <c r="AC286" s="1404"/>
      <c r="AD286" s="1401"/>
      <c r="AE286" s="1383"/>
      <c r="AF286" s="1383"/>
      <c r="AG286" s="1383"/>
      <c r="AH286" s="1383"/>
      <c r="AI286" s="1383"/>
      <c r="AJ286" s="1383"/>
      <c r="AK286" s="1383"/>
      <c r="AL286" s="1411"/>
      <c r="AM286" s="1426">
        <f t="shared" si="28"/>
        <v>0</v>
      </c>
      <c r="AN286" s="1421"/>
      <c r="AO286" s="1384"/>
      <c r="AP286" s="1384"/>
      <c r="AQ286" s="1415"/>
      <c r="AR286" s="1424" t="s">
        <v>87</v>
      </c>
      <c r="AS286" s="1426">
        <f t="shared" si="29"/>
        <v>0</v>
      </c>
      <c r="AT286" s="1413"/>
    </row>
    <row r="287" spans="2:46" ht="15" customHeight="1">
      <c r="B287" s="959" t="s">
        <v>903</v>
      </c>
      <c r="C287" s="1401"/>
      <c r="D287" s="1383"/>
      <c r="E287" s="1383"/>
      <c r="F287" s="1383"/>
      <c r="G287" s="1383"/>
      <c r="H287" s="1383"/>
      <c r="I287" s="1403"/>
      <c r="J287" s="1426">
        <f t="shared" si="24"/>
        <v>0</v>
      </c>
      <c r="K287" s="1401"/>
      <c r="L287" s="1383"/>
      <c r="M287" s="1383"/>
      <c r="N287" s="1402"/>
      <c r="O287" s="1426">
        <f t="shared" si="25"/>
        <v>0</v>
      </c>
      <c r="P287" s="1404"/>
      <c r="Q287" s="1396"/>
      <c r="R287" s="1383"/>
      <c r="S287" s="1383"/>
      <c r="T287" s="1383"/>
      <c r="U287" s="1383"/>
      <c r="V287" s="1403"/>
      <c r="W287" s="1426">
        <f t="shared" si="26"/>
        <v>0</v>
      </c>
      <c r="X287" s="1401"/>
      <c r="Y287" s="1383"/>
      <c r="Z287" s="1383"/>
      <c r="AA287" s="1403"/>
      <c r="AB287" s="1426">
        <f t="shared" si="27"/>
        <v>0</v>
      </c>
      <c r="AC287" s="1404"/>
      <c r="AD287" s="1401"/>
      <c r="AE287" s="1383"/>
      <c r="AF287" s="1383"/>
      <c r="AG287" s="1383"/>
      <c r="AH287" s="1383"/>
      <c r="AI287" s="1383"/>
      <c r="AJ287" s="1383"/>
      <c r="AK287" s="1383"/>
      <c r="AL287" s="1411"/>
      <c r="AM287" s="1426">
        <f t="shared" si="28"/>
        <v>0</v>
      </c>
      <c r="AN287" s="1421"/>
      <c r="AO287" s="1384"/>
      <c r="AP287" s="1384"/>
      <c r="AQ287" s="1415"/>
      <c r="AR287" s="1424" t="s">
        <v>87</v>
      </c>
      <c r="AS287" s="1426">
        <f t="shared" si="29"/>
        <v>0</v>
      </c>
      <c r="AT287" s="1413"/>
    </row>
    <row r="288" spans="2:46" ht="15" customHeight="1">
      <c r="B288" s="959" t="s">
        <v>904</v>
      </c>
      <c r="C288" s="1401"/>
      <c r="D288" s="1383"/>
      <c r="E288" s="1383"/>
      <c r="F288" s="1383"/>
      <c r="G288" s="1383"/>
      <c r="H288" s="1383"/>
      <c r="I288" s="1403"/>
      <c r="J288" s="1426">
        <f t="shared" si="24"/>
        <v>0</v>
      </c>
      <c r="K288" s="1401"/>
      <c r="L288" s="1383"/>
      <c r="M288" s="1383"/>
      <c r="N288" s="1402"/>
      <c r="O288" s="1426">
        <f t="shared" si="25"/>
        <v>0</v>
      </c>
      <c r="P288" s="1404"/>
      <c r="Q288" s="1396"/>
      <c r="R288" s="1383"/>
      <c r="S288" s="1383"/>
      <c r="T288" s="1383"/>
      <c r="U288" s="1383"/>
      <c r="V288" s="1403"/>
      <c r="W288" s="1426">
        <f t="shared" si="26"/>
        <v>0</v>
      </c>
      <c r="X288" s="1401"/>
      <c r="Y288" s="1383"/>
      <c r="Z288" s="1383"/>
      <c r="AA288" s="1403"/>
      <c r="AB288" s="1426">
        <f t="shared" si="27"/>
        <v>0</v>
      </c>
      <c r="AC288" s="1404"/>
      <c r="AD288" s="1401"/>
      <c r="AE288" s="1383"/>
      <c r="AF288" s="1383"/>
      <c r="AG288" s="1383"/>
      <c r="AH288" s="1383"/>
      <c r="AI288" s="1383"/>
      <c r="AJ288" s="1383"/>
      <c r="AK288" s="1383"/>
      <c r="AL288" s="1411"/>
      <c r="AM288" s="1426">
        <f t="shared" si="28"/>
        <v>0</v>
      </c>
      <c r="AN288" s="1421"/>
      <c r="AO288" s="1384"/>
      <c r="AP288" s="1384"/>
      <c r="AQ288" s="1415"/>
      <c r="AR288" s="1424" t="s">
        <v>87</v>
      </c>
      <c r="AS288" s="1426">
        <f t="shared" si="29"/>
        <v>0</v>
      </c>
      <c r="AT288" s="1413"/>
    </row>
    <row r="289" spans="2:46" ht="15" customHeight="1">
      <c r="B289" s="959" t="s">
        <v>905</v>
      </c>
      <c r="C289" s="1401"/>
      <c r="D289" s="1383"/>
      <c r="E289" s="1383"/>
      <c r="F289" s="1383"/>
      <c r="G289" s="1383"/>
      <c r="H289" s="1383"/>
      <c r="I289" s="1403"/>
      <c r="J289" s="1426">
        <f t="shared" si="24"/>
        <v>0</v>
      </c>
      <c r="K289" s="1401"/>
      <c r="L289" s="1383"/>
      <c r="M289" s="1383"/>
      <c r="N289" s="1402"/>
      <c r="O289" s="1426">
        <f t="shared" si="25"/>
        <v>0</v>
      </c>
      <c r="P289" s="1404"/>
      <c r="Q289" s="1396"/>
      <c r="R289" s="1383"/>
      <c r="S289" s="1383"/>
      <c r="T289" s="1383"/>
      <c r="U289" s="1383"/>
      <c r="V289" s="1403"/>
      <c r="W289" s="1426">
        <f t="shared" si="26"/>
        <v>0</v>
      </c>
      <c r="X289" s="1401"/>
      <c r="Y289" s="1383"/>
      <c r="Z289" s="1383"/>
      <c r="AA289" s="1403"/>
      <c r="AB289" s="1426">
        <f t="shared" si="27"/>
        <v>0</v>
      </c>
      <c r="AC289" s="1404"/>
      <c r="AD289" s="1401"/>
      <c r="AE289" s="1383"/>
      <c r="AF289" s="1383"/>
      <c r="AG289" s="1383"/>
      <c r="AH289" s="1383"/>
      <c r="AI289" s="1383"/>
      <c r="AJ289" s="1383"/>
      <c r="AK289" s="1383"/>
      <c r="AL289" s="1411"/>
      <c r="AM289" s="1426">
        <f t="shared" si="28"/>
        <v>0</v>
      </c>
      <c r="AN289" s="1421"/>
      <c r="AO289" s="1384"/>
      <c r="AP289" s="1384"/>
      <c r="AQ289" s="1415"/>
      <c r="AR289" s="1424" t="s">
        <v>87</v>
      </c>
      <c r="AS289" s="1426">
        <f t="shared" si="29"/>
        <v>0</v>
      </c>
      <c r="AT289" s="1413"/>
    </row>
    <row r="290" spans="2:46" ht="15" customHeight="1">
      <c r="B290" s="959" t="s">
        <v>906</v>
      </c>
      <c r="C290" s="1401"/>
      <c r="D290" s="1383"/>
      <c r="E290" s="1383"/>
      <c r="F290" s="1383"/>
      <c r="G290" s="1383"/>
      <c r="H290" s="1383"/>
      <c r="I290" s="1403"/>
      <c r="J290" s="1426">
        <f t="shared" si="24"/>
        <v>0</v>
      </c>
      <c r="K290" s="1401"/>
      <c r="L290" s="1383"/>
      <c r="M290" s="1383"/>
      <c r="N290" s="1402"/>
      <c r="O290" s="1426">
        <f t="shared" si="25"/>
        <v>0</v>
      </c>
      <c r="P290" s="1404"/>
      <c r="Q290" s="1396"/>
      <c r="R290" s="1383"/>
      <c r="S290" s="1383"/>
      <c r="T290" s="1383"/>
      <c r="U290" s="1383"/>
      <c r="V290" s="1403"/>
      <c r="W290" s="1426">
        <f t="shared" si="26"/>
        <v>0</v>
      </c>
      <c r="X290" s="1401"/>
      <c r="Y290" s="1383"/>
      <c r="Z290" s="1383"/>
      <c r="AA290" s="1403"/>
      <c r="AB290" s="1426">
        <f t="shared" si="27"/>
        <v>0</v>
      </c>
      <c r="AC290" s="1404"/>
      <c r="AD290" s="1401"/>
      <c r="AE290" s="1383"/>
      <c r="AF290" s="1383"/>
      <c r="AG290" s="1383"/>
      <c r="AH290" s="1383"/>
      <c r="AI290" s="1383"/>
      <c r="AJ290" s="1383"/>
      <c r="AK290" s="1383"/>
      <c r="AL290" s="1411"/>
      <c r="AM290" s="1426">
        <f t="shared" si="28"/>
        <v>0</v>
      </c>
      <c r="AN290" s="1421"/>
      <c r="AO290" s="1384"/>
      <c r="AP290" s="1384"/>
      <c r="AQ290" s="1415"/>
      <c r="AR290" s="1424" t="s">
        <v>87</v>
      </c>
      <c r="AS290" s="1426">
        <f t="shared" si="29"/>
        <v>0</v>
      </c>
      <c r="AT290" s="1413"/>
    </row>
    <row r="291" spans="2:46" ht="15" customHeight="1">
      <c r="B291" s="959" t="s">
        <v>907</v>
      </c>
      <c r="C291" s="1401"/>
      <c r="D291" s="1383"/>
      <c r="E291" s="1383"/>
      <c r="F291" s="1383"/>
      <c r="G291" s="1383"/>
      <c r="H291" s="1383"/>
      <c r="I291" s="1403"/>
      <c r="J291" s="1426">
        <f t="shared" si="24"/>
        <v>0</v>
      </c>
      <c r="K291" s="1401"/>
      <c r="L291" s="1383"/>
      <c r="M291" s="1383"/>
      <c r="N291" s="1402"/>
      <c r="O291" s="1426">
        <f t="shared" si="25"/>
        <v>0</v>
      </c>
      <c r="P291" s="1404"/>
      <c r="Q291" s="1396"/>
      <c r="R291" s="1383"/>
      <c r="S291" s="1383"/>
      <c r="T291" s="1383"/>
      <c r="U291" s="1383"/>
      <c r="V291" s="1403"/>
      <c r="W291" s="1426">
        <f t="shared" si="26"/>
        <v>0</v>
      </c>
      <c r="X291" s="1401"/>
      <c r="Y291" s="1383"/>
      <c r="Z291" s="1383"/>
      <c r="AA291" s="1403"/>
      <c r="AB291" s="1426">
        <f t="shared" si="27"/>
        <v>0</v>
      </c>
      <c r="AC291" s="1404"/>
      <c r="AD291" s="1401"/>
      <c r="AE291" s="1383"/>
      <c r="AF291" s="1383"/>
      <c r="AG291" s="1383"/>
      <c r="AH291" s="1383"/>
      <c r="AI291" s="1383"/>
      <c r="AJ291" s="1383"/>
      <c r="AK291" s="1383"/>
      <c r="AL291" s="1411"/>
      <c r="AM291" s="1426">
        <f t="shared" si="28"/>
        <v>0</v>
      </c>
      <c r="AN291" s="1421"/>
      <c r="AO291" s="1384"/>
      <c r="AP291" s="1384"/>
      <c r="AQ291" s="1415"/>
      <c r="AR291" s="1424" t="s">
        <v>87</v>
      </c>
      <c r="AS291" s="1426">
        <f t="shared" si="29"/>
        <v>0</v>
      </c>
      <c r="AT291" s="1413"/>
    </row>
    <row r="292" spans="2:46" ht="15" customHeight="1">
      <c r="B292" s="959" t="s">
        <v>908</v>
      </c>
      <c r="C292" s="1401"/>
      <c r="D292" s="1383"/>
      <c r="E292" s="1383"/>
      <c r="F292" s="1383"/>
      <c r="G292" s="1383"/>
      <c r="H292" s="1383"/>
      <c r="I292" s="1403"/>
      <c r="J292" s="1426">
        <f t="shared" si="24"/>
        <v>0</v>
      </c>
      <c r="K292" s="1401"/>
      <c r="L292" s="1383"/>
      <c r="M292" s="1383"/>
      <c r="N292" s="1402"/>
      <c r="O292" s="1426">
        <f t="shared" si="25"/>
        <v>0</v>
      </c>
      <c r="P292" s="1404"/>
      <c r="Q292" s="1396"/>
      <c r="R292" s="1383"/>
      <c r="S292" s="1383"/>
      <c r="T292" s="1383"/>
      <c r="U292" s="1383"/>
      <c r="V292" s="1403"/>
      <c r="W292" s="1426">
        <f t="shared" si="26"/>
        <v>0</v>
      </c>
      <c r="X292" s="1401"/>
      <c r="Y292" s="1383"/>
      <c r="Z292" s="1383"/>
      <c r="AA292" s="1403"/>
      <c r="AB292" s="1426">
        <f t="shared" si="27"/>
        <v>0</v>
      </c>
      <c r="AC292" s="1404"/>
      <c r="AD292" s="1401"/>
      <c r="AE292" s="1383"/>
      <c r="AF292" s="1383"/>
      <c r="AG292" s="1383"/>
      <c r="AH292" s="1383"/>
      <c r="AI292" s="1383"/>
      <c r="AJ292" s="1383"/>
      <c r="AK292" s="1383"/>
      <c r="AL292" s="1411"/>
      <c r="AM292" s="1426">
        <f t="shared" si="28"/>
        <v>0</v>
      </c>
      <c r="AN292" s="1421"/>
      <c r="AO292" s="1384"/>
      <c r="AP292" s="1384"/>
      <c r="AQ292" s="1415"/>
      <c r="AR292" s="1424" t="s">
        <v>87</v>
      </c>
      <c r="AS292" s="1426">
        <f t="shared" si="29"/>
        <v>0</v>
      </c>
      <c r="AT292" s="1413"/>
    </row>
    <row r="293" spans="2:46" ht="15" customHeight="1">
      <c r="B293" s="959" t="s">
        <v>909</v>
      </c>
      <c r="C293" s="1401"/>
      <c r="D293" s="1383"/>
      <c r="E293" s="1383"/>
      <c r="F293" s="1383"/>
      <c r="G293" s="1383"/>
      <c r="H293" s="1383"/>
      <c r="I293" s="1403"/>
      <c r="J293" s="1426">
        <f t="shared" si="24"/>
        <v>0</v>
      </c>
      <c r="K293" s="1401"/>
      <c r="L293" s="1383"/>
      <c r="M293" s="1383"/>
      <c r="N293" s="1402"/>
      <c r="O293" s="1426">
        <f t="shared" si="25"/>
        <v>0</v>
      </c>
      <c r="P293" s="1404"/>
      <c r="Q293" s="1396"/>
      <c r="R293" s="1383"/>
      <c r="S293" s="1383"/>
      <c r="T293" s="1383"/>
      <c r="U293" s="1383"/>
      <c r="V293" s="1403"/>
      <c r="W293" s="1426">
        <f t="shared" si="26"/>
        <v>0</v>
      </c>
      <c r="X293" s="1401"/>
      <c r="Y293" s="1383"/>
      <c r="Z293" s="1383"/>
      <c r="AA293" s="1403"/>
      <c r="AB293" s="1426">
        <f t="shared" si="27"/>
        <v>0</v>
      </c>
      <c r="AC293" s="1404"/>
      <c r="AD293" s="1401"/>
      <c r="AE293" s="1383"/>
      <c r="AF293" s="1383"/>
      <c r="AG293" s="1383"/>
      <c r="AH293" s="1383"/>
      <c r="AI293" s="1383"/>
      <c r="AJ293" s="1383"/>
      <c r="AK293" s="1383"/>
      <c r="AL293" s="1411"/>
      <c r="AM293" s="1426">
        <f t="shared" si="28"/>
        <v>0</v>
      </c>
      <c r="AN293" s="1421"/>
      <c r="AO293" s="1384"/>
      <c r="AP293" s="1384"/>
      <c r="AQ293" s="1415"/>
      <c r="AR293" s="1424" t="s">
        <v>87</v>
      </c>
      <c r="AS293" s="1426">
        <f t="shared" si="29"/>
        <v>0</v>
      </c>
      <c r="AT293" s="1413"/>
    </row>
    <row r="294" spans="2:46" ht="15" customHeight="1">
      <c r="B294" s="959" t="s">
        <v>910</v>
      </c>
      <c r="C294" s="1401"/>
      <c r="D294" s="1383"/>
      <c r="E294" s="1383"/>
      <c r="F294" s="1383"/>
      <c r="G294" s="1383"/>
      <c r="H294" s="1383"/>
      <c r="I294" s="1403"/>
      <c r="J294" s="1426">
        <f t="shared" si="24"/>
        <v>0</v>
      </c>
      <c r="K294" s="1401"/>
      <c r="L294" s="1383"/>
      <c r="M294" s="1383"/>
      <c r="N294" s="1402"/>
      <c r="O294" s="1426">
        <f t="shared" si="25"/>
        <v>0</v>
      </c>
      <c r="P294" s="1404"/>
      <c r="Q294" s="1396"/>
      <c r="R294" s="1383"/>
      <c r="S294" s="1383"/>
      <c r="T294" s="1383"/>
      <c r="U294" s="1383"/>
      <c r="V294" s="1403"/>
      <c r="W294" s="1426">
        <f t="shared" si="26"/>
        <v>0</v>
      </c>
      <c r="X294" s="1401"/>
      <c r="Y294" s="1383"/>
      <c r="Z294" s="1383"/>
      <c r="AA294" s="1403"/>
      <c r="AB294" s="1426">
        <f t="shared" si="27"/>
        <v>0</v>
      </c>
      <c r="AC294" s="1404"/>
      <c r="AD294" s="1401"/>
      <c r="AE294" s="1383"/>
      <c r="AF294" s="1383"/>
      <c r="AG294" s="1383"/>
      <c r="AH294" s="1383"/>
      <c r="AI294" s="1383"/>
      <c r="AJ294" s="1383"/>
      <c r="AK294" s="1383"/>
      <c r="AL294" s="1411"/>
      <c r="AM294" s="1426">
        <f t="shared" si="28"/>
        <v>0</v>
      </c>
      <c r="AN294" s="1421"/>
      <c r="AO294" s="1384"/>
      <c r="AP294" s="1384"/>
      <c r="AQ294" s="1415"/>
      <c r="AR294" s="1424" t="s">
        <v>87</v>
      </c>
      <c r="AS294" s="1426">
        <f t="shared" si="29"/>
        <v>0</v>
      </c>
      <c r="AT294" s="1413"/>
    </row>
    <row r="295" spans="2:46" ht="15" customHeight="1">
      <c r="B295" s="959" t="s">
        <v>911</v>
      </c>
      <c r="C295" s="1401"/>
      <c r="D295" s="1383"/>
      <c r="E295" s="1383"/>
      <c r="F295" s="1383"/>
      <c r="G295" s="1383"/>
      <c r="H295" s="1383"/>
      <c r="I295" s="1403"/>
      <c r="J295" s="1426">
        <f t="shared" si="24"/>
        <v>0</v>
      </c>
      <c r="K295" s="1401"/>
      <c r="L295" s="1383"/>
      <c r="M295" s="1383"/>
      <c r="N295" s="1402"/>
      <c r="O295" s="1426">
        <f t="shared" si="25"/>
        <v>0</v>
      </c>
      <c r="P295" s="1404"/>
      <c r="Q295" s="1396"/>
      <c r="R295" s="1383"/>
      <c r="S295" s="1383"/>
      <c r="T295" s="1383"/>
      <c r="U295" s="1383"/>
      <c r="V295" s="1403"/>
      <c r="W295" s="1426">
        <f t="shared" si="26"/>
        <v>0</v>
      </c>
      <c r="X295" s="1401"/>
      <c r="Y295" s="1383"/>
      <c r="Z295" s="1383"/>
      <c r="AA295" s="1403"/>
      <c r="AB295" s="1426">
        <f t="shared" si="27"/>
        <v>0</v>
      </c>
      <c r="AC295" s="1404"/>
      <c r="AD295" s="1401"/>
      <c r="AE295" s="1383"/>
      <c r="AF295" s="1383"/>
      <c r="AG295" s="1383"/>
      <c r="AH295" s="1383"/>
      <c r="AI295" s="1383"/>
      <c r="AJ295" s="1383"/>
      <c r="AK295" s="1383"/>
      <c r="AL295" s="1411"/>
      <c r="AM295" s="1426">
        <f t="shared" si="28"/>
        <v>0</v>
      </c>
      <c r="AN295" s="1421"/>
      <c r="AO295" s="1384"/>
      <c r="AP295" s="1384"/>
      <c r="AQ295" s="1415"/>
      <c r="AR295" s="1424" t="s">
        <v>87</v>
      </c>
      <c r="AS295" s="1426">
        <f t="shared" si="29"/>
        <v>0</v>
      </c>
      <c r="AT295" s="1413"/>
    </row>
    <row r="296" spans="2:46" ht="15" customHeight="1">
      <c r="B296" s="959" t="s">
        <v>912</v>
      </c>
      <c r="C296" s="1401"/>
      <c r="D296" s="1383"/>
      <c r="E296" s="1383"/>
      <c r="F296" s="1383"/>
      <c r="G296" s="1383"/>
      <c r="H296" s="1383"/>
      <c r="I296" s="1403"/>
      <c r="J296" s="1426">
        <f t="shared" si="24"/>
        <v>0</v>
      </c>
      <c r="K296" s="1401"/>
      <c r="L296" s="1383"/>
      <c r="M296" s="1383"/>
      <c r="N296" s="1402"/>
      <c r="O296" s="1426">
        <f t="shared" si="25"/>
        <v>0</v>
      </c>
      <c r="P296" s="1404"/>
      <c r="Q296" s="1396"/>
      <c r="R296" s="1383"/>
      <c r="S296" s="1383"/>
      <c r="T296" s="1383"/>
      <c r="U296" s="1383"/>
      <c r="V296" s="1403"/>
      <c r="W296" s="1426">
        <f t="shared" si="26"/>
        <v>0</v>
      </c>
      <c r="X296" s="1401"/>
      <c r="Y296" s="1383"/>
      <c r="Z296" s="1383"/>
      <c r="AA296" s="1403"/>
      <c r="AB296" s="1426">
        <f t="shared" si="27"/>
        <v>0</v>
      </c>
      <c r="AC296" s="1404"/>
      <c r="AD296" s="1401"/>
      <c r="AE296" s="1383"/>
      <c r="AF296" s="1383"/>
      <c r="AG296" s="1383"/>
      <c r="AH296" s="1383"/>
      <c r="AI296" s="1383"/>
      <c r="AJ296" s="1383"/>
      <c r="AK296" s="1383"/>
      <c r="AL296" s="1411"/>
      <c r="AM296" s="1426">
        <f t="shared" si="28"/>
        <v>0</v>
      </c>
      <c r="AN296" s="1421"/>
      <c r="AO296" s="1384"/>
      <c r="AP296" s="1384"/>
      <c r="AQ296" s="1415"/>
      <c r="AR296" s="1424" t="s">
        <v>87</v>
      </c>
      <c r="AS296" s="1426">
        <f t="shared" si="29"/>
        <v>0</v>
      </c>
      <c r="AT296" s="1413"/>
    </row>
    <row r="297" spans="2:46" ht="15" customHeight="1">
      <c r="B297" s="959" t="s">
        <v>913</v>
      </c>
      <c r="C297" s="1401"/>
      <c r="D297" s="1383"/>
      <c r="E297" s="1383"/>
      <c r="F297" s="1383"/>
      <c r="G297" s="1383"/>
      <c r="H297" s="1383"/>
      <c r="I297" s="1403"/>
      <c r="J297" s="1426">
        <f t="shared" si="24"/>
        <v>0</v>
      </c>
      <c r="K297" s="1401"/>
      <c r="L297" s="1383"/>
      <c r="M297" s="1383"/>
      <c r="N297" s="1402"/>
      <c r="O297" s="1426">
        <f t="shared" si="25"/>
        <v>0</v>
      </c>
      <c r="P297" s="1404"/>
      <c r="Q297" s="1396"/>
      <c r="R297" s="1383"/>
      <c r="S297" s="1383"/>
      <c r="T297" s="1383"/>
      <c r="U297" s="1383"/>
      <c r="V297" s="1403"/>
      <c r="W297" s="1426">
        <f t="shared" si="26"/>
        <v>0</v>
      </c>
      <c r="X297" s="1401"/>
      <c r="Y297" s="1383"/>
      <c r="Z297" s="1383"/>
      <c r="AA297" s="1403"/>
      <c r="AB297" s="1426">
        <f t="shared" si="27"/>
        <v>0</v>
      </c>
      <c r="AC297" s="1404"/>
      <c r="AD297" s="1401"/>
      <c r="AE297" s="1383"/>
      <c r="AF297" s="1383"/>
      <c r="AG297" s="1383"/>
      <c r="AH297" s="1383"/>
      <c r="AI297" s="1383"/>
      <c r="AJ297" s="1383"/>
      <c r="AK297" s="1383"/>
      <c r="AL297" s="1411"/>
      <c r="AM297" s="1426">
        <f t="shared" si="28"/>
        <v>0</v>
      </c>
      <c r="AN297" s="1421"/>
      <c r="AO297" s="1384"/>
      <c r="AP297" s="1384"/>
      <c r="AQ297" s="1415"/>
      <c r="AR297" s="1424" t="s">
        <v>87</v>
      </c>
      <c r="AS297" s="1426">
        <f t="shared" si="29"/>
        <v>0</v>
      </c>
      <c r="AT297" s="1413"/>
    </row>
    <row r="298" spans="2:46" ht="15" customHeight="1">
      <c r="B298" s="959" t="s">
        <v>914</v>
      </c>
      <c r="C298" s="1401"/>
      <c r="D298" s="1383"/>
      <c r="E298" s="1383"/>
      <c r="F298" s="1383"/>
      <c r="G298" s="1383"/>
      <c r="H298" s="1383"/>
      <c r="I298" s="1403"/>
      <c r="J298" s="1426">
        <f t="shared" si="24"/>
        <v>0</v>
      </c>
      <c r="K298" s="1401"/>
      <c r="L298" s="1383"/>
      <c r="M298" s="1383"/>
      <c r="N298" s="1402"/>
      <c r="O298" s="1426">
        <f t="shared" si="25"/>
        <v>0</v>
      </c>
      <c r="P298" s="1404"/>
      <c r="Q298" s="1396"/>
      <c r="R298" s="1383"/>
      <c r="S298" s="1383"/>
      <c r="T298" s="1383"/>
      <c r="U298" s="1383"/>
      <c r="V298" s="1403"/>
      <c r="W298" s="1426">
        <f t="shared" si="26"/>
        <v>0</v>
      </c>
      <c r="X298" s="1401"/>
      <c r="Y298" s="1383"/>
      <c r="Z298" s="1383"/>
      <c r="AA298" s="1403"/>
      <c r="AB298" s="1426">
        <f t="shared" si="27"/>
        <v>0</v>
      </c>
      <c r="AC298" s="1404"/>
      <c r="AD298" s="1401"/>
      <c r="AE298" s="1383"/>
      <c r="AF298" s="1383"/>
      <c r="AG298" s="1383"/>
      <c r="AH298" s="1383"/>
      <c r="AI298" s="1383"/>
      <c r="AJ298" s="1383"/>
      <c r="AK298" s="1383"/>
      <c r="AL298" s="1411"/>
      <c r="AM298" s="1426">
        <f t="shared" si="28"/>
        <v>0</v>
      </c>
      <c r="AN298" s="1421"/>
      <c r="AO298" s="1384"/>
      <c r="AP298" s="1384"/>
      <c r="AQ298" s="1415"/>
      <c r="AR298" s="1424" t="s">
        <v>87</v>
      </c>
      <c r="AS298" s="1426">
        <f t="shared" si="29"/>
        <v>0</v>
      </c>
      <c r="AT298" s="1413"/>
    </row>
    <row r="299" spans="2:46" ht="15" customHeight="1">
      <c r="B299" s="959" t="s">
        <v>915</v>
      </c>
      <c r="C299" s="1401"/>
      <c r="D299" s="1383"/>
      <c r="E299" s="1383"/>
      <c r="F299" s="1383"/>
      <c r="G299" s="1383"/>
      <c r="H299" s="1383"/>
      <c r="I299" s="1403"/>
      <c r="J299" s="1426">
        <f t="shared" si="24"/>
        <v>0</v>
      </c>
      <c r="K299" s="1401"/>
      <c r="L299" s="1383"/>
      <c r="M299" s="1383"/>
      <c r="N299" s="1402"/>
      <c r="O299" s="1426">
        <f t="shared" si="25"/>
        <v>0</v>
      </c>
      <c r="P299" s="1404"/>
      <c r="Q299" s="1396"/>
      <c r="R299" s="1383"/>
      <c r="S299" s="1383"/>
      <c r="T299" s="1383"/>
      <c r="U299" s="1383"/>
      <c r="V299" s="1403"/>
      <c r="W299" s="1426">
        <f t="shared" si="26"/>
        <v>0</v>
      </c>
      <c r="X299" s="1401"/>
      <c r="Y299" s="1383"/>
      <c r="Z299" s="1383"/>
      <c r="AA299" s="1403"/>
      <c r="AB299" s="1426">
        <f t="shared" si="27"/>
        <v>0</v>
      </c>
      <c r="AC299" s="1404"/>
      <c r="AD299" s="1401"/>
      <c r="AE299" s="1383"/>
      <c r="AF299" s="1383"/>
      <c r="AG299" s="1383"/>
      <c r="AH299" s="1383"/>
      <c r="AI299" s="1383"/>
      <c r="AJ299" s="1383"/>
      <c r="AK299" s="1383"/>
      <c r="AL299" s="1411"/>
      <c r="AM299" s="1426">
        <f t="shared" si="28"/>
        <v>0</v>
      </c>
      <c r="AN299" s="1421"/>
      <c r="AO299" s="1384"/>
      <c r="AP299" s="1384"/>
      <c r="AQ299" s="1415"/>
      <c r="AR299" s="1424" t="s">
        <v>87</v>
      </c>
      <c r="AS299" s="1426">
        <f t="shared" si="29"/>
        <v>0</v>
      </c>
      <c r="AT299" s="1413"/>
    </row>
    <row r="300" spans="2:46" ht="15" customHeight="1">
      <c r="B300" s="959" t="s">
        <v>916</v>
      </c>
      <c r="C300" s="1401"/>
      <c r="D300" s="1383"/>
      <c r="E300" s="1383"/>
      <c r="F300" s="1383"/>
      <c r="G300" s="1383"/>
      <c r="H300" s="1383"/>
      <c r="I300" s="1403"/>
      <c r="J300" s="1426">
        <f t="shared" si="24"/>
        <v>0</v>
      </c>
      <c r="K300" s="1401"/>
      <c r="L300" s="1383"/>
      <c r="M300" s="1383"/>
      <c r="N300" s="1402"/>
      <c r="O300" s="1426">
        <f t="shared" si="25"/>
        <v>0</v>
      </c>
      <c r="P300" s="1404"/>
      <c r="Q300" s="1396"/>
      <c r="R300" s="1383"/>
      <c r="S300" s="1383"/>
      <c r="T300" s="1383"/>
      <c r="U300" s="1383"/>
      <c r="V300" s="1403"/>
      <c r="W300" s="1426">
        <f t="shared" si="26"/>
        <v>0</v>
      </c>
      <c r="X300" s="1401"/>
      <c r="Y300" s="1383"/>
      <c r="Z300" s="1383"/>
      <c r="AA300" s="1403"/>
      <c r="AB300" s="1426">
        <f t="shared" si="27"/>
        <v>0</v>
      </c>
      <c r="AC300" s="1404"/>
      <c r="AD300" s="1401"/>
      <c r="AE300" s="1383"/>
      <c r="AF300" s="1383"/>
      <c r="AG300" s="1383"/>
      <c r="AH300" s="1383"/>
      <c r="AI300" s="1383"/>
      <c r="AJ300" s="1383"/>
      <c r="AK300" s="1383"/>
      <c r="AL300" s="1411"/>
      <c r="AM300" s="1426">
        <f t="shared" si="28"/>
        <v>0</v>
      </c>
      <c r="AN300" s="1421"/>
      <c r="AO300" s="1384"/>
      <c r="AP300" s="1384"/>
      <c r="AQ300" s="1415"/>
      <c r="AR300" s="1424" t="s">
        <v>87</v>
      </c>
      <c r="AS300" s="1426">
        <f t="shared" si="29"/>
        <v>0</v>
      </c>
      <c r="AT300" s="1413"/>
    </row>
    <row r="301" spans="2:46" ht="15" customHeight="1">
      <c r="B301" s="959" t="s">
        <v>917</v>
      </c>
      <c r="C301" s="1401"/>
      <c r="D301" s="1383"/>
      <c r="E301" s="1383"/>
      <c r="F301" s="1383"/>
      <c r="G301" s="1383"/>
      <c r="H301" s="1383"/>
      <c r="I301" s="1403"/>
      <c r="J301" s="1426">
        <f t="shared" si="24"/>
        <v>0</v>
      </c>
      <c r="K301" s="1401"/>
      <c r="L301" s="1383"/>
      <c r="M301" s="1383"/>
      <c r="N301" s="1402"/>
      <c r="O301" s="1426">
        <f t="shared" si="25"/>
        <v>0</v>
      </c>
      <c r="P301" s="1404"/>
      <c r="Q301" s="1396"/>
      <c r="R301" s="1383"/>
      <c r="S301" s="1383"/>
      <c r="T301" s="1383"/>
      <c r="U301" s="1383"/>
      <c r="V301" s="1403"/>
      <c r="W301" s="1426">
        <f t="shared" si="26"/>
        <v>0</v>
      </c>
      <c r="X301" s="1401"/>
      <c r="Y301" s="1383"/>
      <c r="Z301" s="1383"/>
      <c r="AA301" s="1403"/>
      <c r="AB301" s="1426">
        <f t="shared" si="27"/>
        <v>0</v>
      </c>
      <c r="AC301" s="1404"/>
      <c r="AD301" s="1401"/>
      <c r="AE301" s="1383"/>
      <c r="AF301" s="1383"/>
      <c r="AG301" s="1383"/>
      <c r="AH301" s="1383"/>
      <c r="AI301" s="1383"/>
      <c r="AJ301" s="1383"/>
      <c r="AK301" s="1383"/>
      <c r="AL301" s="1411"/>
      <c r="AM301" s="1426">
        <f t="shared" si="28"/>
        <v>0</v>
      </c>
      <c r="AN301" s="1421"/>
      <c r="AO301" s="1384"/>
      <c r="AP301" s="1384"/>
      <c r="AQ301" s="1415"/>
      <c r="AR301" s="1424" t="s">
        <v>87</v>
      </c>
      <c r="AS301" s="1426">
        <f t="shared" si="29"/>
        <v>0</v>
      </c>
      <c r="AT301" s="1413"/>
    </row>
    <row r="302" spans="2:46" ht="15" customHeight="1">
      <c r="B302" s="959" t="s">
        <v>918</v>
      </c>
      <c r="C302" s="1401"/>
      <c r="D302" s="1383"/>
      <c r="E302" s="1383"/>
      <c r="F302" s="1383"/>
      <c r="G302" s="1383"/>
      <c r="H302" s="1383"/>
      <c r="I302" s="1403"/>
      <c r="J302" s="1426">
        <f t="shared" si="24"/>
        <v>0</v>
      </c>
      <c r="K302" s="1401"/>
      <c r="L302" s="1383"/>
      <c r="M302" s="1383"/>
      <c r="N302" s="1402"/>
      <c r="O302" s="1426">
        <f t="shared" si="25"/>
        <v>0</v>
      </c>
      <c r="P302" s="1404"/>
      <c r="Q302" s="1396"/>
      <c r="R302" s="1383"/>
      <c r="S302" s="1383"/>
      <c r="T302" s="1383"/>
      <c r="U302" s="1383"/>
      <c r="V302" s="1403"/>
      <c r="W302" s="1426">
        <f t="shared" si="26"/>
        <v>0</v>
      </c>
      <c r="X302" s="1401"/>
      <c r="Y302" s="1383"/>
      <c r="Z302" s="1383"/>
      <c r="AA302" s="1403"/>
      <c r="AB302" s="1426">
        <f t="shared" si="27"/>
        <v>0</v>
      </c>
      <c r="AC302" s="1404"/>
      <c r="AD302" s="1401"/>
      <c r="AE302" s="1383"/>
      <c r="AF302" s="1383"/>
      <c r="AG302" s="1383"/>
      <c r="AH302" s="1383"/>
      <c r="AI302" s="1383"/>
      <c r="AJ302" s="1383"/>
      <c r="AK302" s="1383"/>
      <c r="AL302" s="1411"/>
      <c r="AM302" s="1426">
        <f t="shared" si="28"/>
        <v>0</v>
      </c>
      <c r="AN302" s="1421"/>
      <c r="AO302" s="1384"/>
      <c r="AP302" s="1384"/>
      <c r="AQ302" s="1415"/>
      <c r="AR302" s="1424" t="s">
        <v>87</v>
      </c>
      <c r="AS302" s="1426">
        <f t="shared" si="29"/>
        <v>0</v>
      </c>
      <c r="AT302" s="1413"/>
    </row>
    <row r="303" spans="2:46" ht="15" customHeight="1">
      <c r="B303" s="959" t="s">
        <v>919</v>
      </c>
      <c r="C303" s="1401"/>
      <c r="D303" s="1383"/>
      <c r="E303" s="1383"/>
      <c r="F303" s="1383"/>
      <c r="G303" s="1383"/>
      <c r="H303" s="1383"/>
      <c r="I303" s="1403"/>
      <c r="J303" s="1426">
        <f t="shared" si="24"/>
        <v>0</v>
      </c>
      <c r="K303" s="1401"/>
      <c r="L303" s="1383"/>
      <c r="M303" s="1383"/>
      <c r="N303" s="1402"/>
      <c r="O303" s="1426">
        <f t="shared" si="25"/>
        <v>0</v>
      </c>
      <c r="P303" s="1404"/>
      <c r="Q303" s="1396"/>
      <c r="R303" s="1383"/>
      <c r="S303" s="1383"/>
      <c r="T303" s="1383"/>
      <c r="U303" s="1383"/>
      <c r="V303" s="1403"/>
      <c r="W303" s="1426">
        <f t="shared" si="26"/>
        <v>0</v>
      </c>
      <c r="X303" s="1401"/>
      <c r="Y303" s="1383"/>
      <c r="Z303" s="1383"/>
      <c r="AA303" s="1403"/>
      <c r="AB303" s="1426">
        <f t="shared" si="27"/>
        <v>0</v>
      </c>
      <c r="AC303" s="1404"/>
      <c r="AD303" s="1401"/>
      <c r="AE303" s="1383"/>
      <c r="AF303" s="1383"/>
      <c r="AG303" s="1383"/>
      <c r="AH303" s="1383"/>
      <c r="AI303" s="1383"/>
      <c r="AJ303" s="1383"/>
      <c r="AK303" s="1383"/>
      <c r="AL303" s="1411"/>
      <c r="AM303" s="1426">
        <f t="shared" si="28"/>
        <v>0</v>
      </c>
      <c r="AN303" s="1421"/>
      <c r="AO303" s="1384"/>
      <c r="AP303" s="1384"/>
      <c r="AQ303" s="1415"/>
      <c r="AR303" s="1424" t="s">
        <v>87</v>
      </c>
      <c r="AS303" s="1426">
        <f t="shared" si="29"/>
        <v>0</v>
      </c>
      <c r="AT303" s="1413"/>
    </row>
    <row r="304" spans="2:46" ht="15" customHeight="1">
      <c r="B304" s="959" t="s">
        <v>920</v>
      </c>
      <c r="C304" s="1401"/>
      <c r="D304" s="1383"/>
      <c r="E304" s="1383"/>
      <c r="F304" s="1383"/>
      <c r="G304" s="1383"/>
      <c r="H304" s="1383"/>
      <c r="I304" s="1403"/>
      <c r="J304" s="1426">
        <f t="shared" si="24"/>
        <v>0</v>
      </c>
      <c r="K304" s="1401"/>
      <c r="L304" s="1383"/>
      <c r="M304" s="1383"/>
      <c r="N304" s="1402"/>
      <c r="O304" s="1426">
        <f t="shared" si="25"/>
        <v>0</v>
      </c>
      <c r="P304" s="1404"/>
      <c r="Q304" s="1396"/>
      <c r="R304" s="1383"/>
      <c r="S304" s="1383"/>
      <c r="T304" s="1383"/>
      <c r="U304" s="1383"/>
      <c r="V304" s="1403"/>
      <c r="W304" s="1426">
        <f t="shared" si="26"/>
        <v>0</v>
      </c>
      <c r="X304" s="1401"/>
      <c r="Y304" s="1383"/>
      <c r="Z304" s="1383"/>
      <c r="AA304" s="1403"/>
      <c r="AB304" s="1426">
        <f t="shared" si="27"/>
        <v>0</v>
      </c>
      <c r="AC304" s="1404"/>
      <c r="AD304" s="1401"/>
      <c r="AE304" s="1383"/>
      <c r="AF304" s="1383"/>
      <c r="AG304" s="1383"/>
      <c r="AH304" s="1383"/>
      <c r="AI304" s="1383"/>
      <c r="AJ304" s="1383"/>
      <c r="AK304" s="1383"/>
      <c r="AL304" s="1411"/>
      <c r="AM304" s="1426">
        <f t="shared" si="28"/>
        <v>0</v>
      </c>
      <c r="AN304" s="1421"/>
      <c r="AO304" s="1384"/>
      <c r="AP304" s="1384"/>
      <c r="AQ304" s="1415"/>
      <c r="AR304" s="1424" t="s">
        <v>87</v>
      </c>
      <c r="AS304" s="1426">
        <f t="shared" si="29"/>
        <v>0</v>
      </c>
      <c r="AT304" s="1413"/>
    </row>
    <row r="305" spans="2:46" ht="15" customHeight="1">
      <c r="B305" s="959" t="s">
        <v>921</v>
      </c>
      <c r="C305" s="1401"/>
      <c r="D305" s="1383"/>
      <c r="E305" s="1383"/>
      <c r="F305" s="1383"/>
      <c r="G305" s="1383"/>
      <c r="H305" s="1383"/>
      <c r="I305" s="1403"/>
      <c r="J305" s="1426">
        <f t="shared" si="24"/>
        <v>0</v>
      </c>
      <c r="K305" s="1401"/>
      <c r="L305" s="1383"/>
      <c r="M305" s="1383"/>
      <c r="N305" s="1402"/>
      <c r="O305" s="1426">
        <f t="shared" si="25"/>
        <v>0</v>
      </c>
      <c r="P305" s="1404"/>
      <c r="Q305" s="1396"/>
      <c r="R305" s="1383"/>
      <c r="S305" s="1383"/>
      <c r="T305" s="1383"/>
      <c r="U305" s="1383"/>
      <c r="V305" s="1403"/>
      <c r="W305" s="1426">
        <f t="shared" si="26"/>
        <v>0</v>
      </c>
      <c r="X305" s="1401"/>
      <c r="Y305" s="1383"/>
      <c r="Z305" s="1383"/>
      <c r="AA305" s="1403"/>
      <c r="AB305" s="1426">
        <f t="shared" si="27"/>
        <v>0</v>
      </c>
      <c r="AC305" s="1404"/>
      <c r="AD305" s="1401"/>
      <c r="AE305" s="1383"/>
      <c r="AF305" s="1383"/>
      <c r="AG305" s="1383"/>
      <c r="AH305" s="1383"/>
      <c r="AI305" s="1383"/>
      <c r="AJ305" s="1383"/>
      <c r="AK305" s="1383"/>
      <c r="AL305" s="1411"/>
      <c r="AM305" s="1426">
        <f t="shared" si="28"/>
        <v>0</v>
      </c>
      <c r="AN305" s="1421"/>
      <c r="AO305" s="1384"/>
      <c r="AP305" s="1384"/>
      <c r="AQ305" s="1415"/>
      <c r="AR305" s="1424" t="s">
        <v>87</v>
      </c>
      <c r="AS305" s="1426">
        <f t="shared" si="29"/>
        <v>0</v>
      </c>
      <c r="AT305" s="1413"/>
    </row>
    <row r="306" spans="2:46" ht="15" customHeight="1">
      <c r="B306" s="959" t="s">
        <v>922</v>
      </c>
      <c r="C306" s="1401"/>
      <c r="D306" s="1383"/>
      <c r="E306" s="1383"/>
      <c r="F306" s="1383"/>
      <c r="G306" s="1383"/>
      <c r="H306" s="1383"/>
      <c r="I306" s="1403"/>
      <c r="J306" s="1426">
        <f t="shared" si="24"/>
        <v>0</v>
      </c>
      <c r="K306" s="1401"/>
      <c r="L306" s="1383"/>
      <c r="M306" s="1383"/>
      <c r="N306" s="1402"/>
      <c r="O306" s="1426">
        <f t="shared" si="25"/>
        <v>0</v>
      </c>
      <c r="P306" s="1404"/>
      <c r="Q306" s="1396"/>
      <c r="R306" s="1383"/>
      <c r="S306" s="1383"/>
      <c r="T306" s="1383"/>
      <c r="U306" s="1383"/>
      <c r="V306" s="1403"/>
      <c r="W306" s="1426">
        <f t="shared" si="26"/>
        <v>0</v>
      </c>
      <c r="X306" s="1401"/>
      <c r="Y306" s="1383"/>
      <c r="Z306" s="1383"/>
      <c r="AA306" s="1403"/>
      <c r="AB306" s="1426">
        <f t="shared" si="27"/>
        <v>0</v>
      </c>
      <c r="AC306" s="1404"/>
      <c r="AD306" s="1401"/>
      <c r="AE306" s="1383"/>
      <c r="AF306" s="1383"/>
      <c r="AG306" s="1383"/>
      <c r="AH306" s="1383"/>
      <c r="AI306" s="1383"/>
      <c r="AJ306" s="1383"/>
      <c r="AK306" s="1383"/>
      <c r="AL306" s="1411"/>
      <c r="AM306" s="1426">
        <f t="shared" si="28"/>
        <v>0</v>
      </c>
      <c r="AN306" s="1421"/>
      <c r="AO306" s="1384"/>
      <c r="AP306" s="1384"/>
      <c r="AQ306" s="1415"/>
      <c r="AR306" s="1424" t="s">
        <v>87</v>
      </c>
      <c r="AS306" s="1426">
        <f t="shared" si="29"/>
        <v>0</v>
      </c>
      <c r="AT306" s="1413"/>
    </row>
    <row r="307" spans="2:46" ht="15" customHeight="1">
      <c r="B307" s="959" t="s">
        <v>923</v>
      </c>
      <c r="C307" s="1401"/>
      <c r="D307" s="1383"/>
      <c r="E307" s="1383"/>
      <c r="F307" s="1383"/>
      <c r="G307" s="1383"/>
      <c r="H307" s="1383"/>
      <c r="I307" s="1403"/>
      <c r="J307" s="1426">
        <f t="shared" si="24"/>
        <v>0</v>
      </c>
      <c r="K307" s="1401"/>
      <c r="L307" s="1383"/>
      <c r="M307" s="1383"/>
      <c r="N307" s="1402"/>
      <c r="O307" s="1426">
        <f t="shared" si="25"/>
        <v>0</v>
      </c>
      <c r="P307" s="1404"/>
      <c r="Q307" s="1396"/>
      <c r="R307" s="1383"/>
      <c r="S307" s="1383"/>
      <c r="T307" s="1383"/>
      <c r="U307" s="1383"/>
      <c r="V307" s="1403"/>
      <c r="W307" s="1426">
        <f t="shared" si="26"/>
        <v>0</v>
      </c>
      <c r="X307" s="1401"/>
      <c r="Y307" s="1383"/>
      <c r="Z307" s="1383"/>
      <c r="AA307" s="1403"/>
      <c r="AB307" s="1426">
        <f t="shared" si="27"/>
        <v>0</v>
      </c>
      <c r="AC307" s="1404"/>
      <c r="AD307" s="1401"/>
      <c r="AE307" s="1383"/>
      <c r="AF307" s="1383"/>
      <c r="AG307" s="1383"/>
      <c r="AH307" s="1383"/>
      <c r="AI307" s="1383"/>
      <c r="AJ307" s="1383"/>
      <c r="AK307" s="1383"/>
      <c r="AL307" s="1411"/>
      <c r="AM307" s="1426">
        <f t="shared" si="28"/>
        <v>0</v>
      </c>
      <c r="AN307" s="1421"/>
      <c r="AO307" s="1384"/>
      <c r="AP307" s="1384"/>
      <c r="AQ307" s="1415"/>
      <c r="AR307" s="1424" t="s">
        <v>87</v>
      </c>
      <c r="AS307" s="1426">
        <f t="shared" si="29"/>
        <v>0</v>
      </c>
      <c r="AT307" s="1413"/>
    </row>
    <row r="308" spans="2:46" ht="15" customHeight="1">
      <c r="B308" s="959" t="s">
        <v>924</v>
      </c>
      <c r="C308" s="1401"/>
      <c r="D308" s="1383"/>
      <c r="E308" s="1383"/>
      <c r="F308" s="1383"/>
      <c r="G308" s="1383"/>
      <c r="H308" s="1383"/>
      <c r="I308" s="1403"/>
      <c r="J308" s="1426">
        <f t="shared" si="24"/>
        <v>0</v>
      </c>
      <c r="K308" s="1401"/>
      <c r="L308" s="1383"/>
      <c r="M308" s="1383"/>
      <c r="N308" s="1402"/>
      <c r="O308" s="1426">
        <f t="shared" si="25"/>
        <v>0</v>
      </c>
      <c r="P308" s="1404"/>
      <c r="Q308" s="1396"/>
      <c r="R308" s="1383"/>
      <c r="S308" s="1383"/>
      <c r="T308" s="1383"/>
      <c r="U308" s="1383"/>
      <c r="V308" s="1403"/>
      <c r="W308" s="1426">
        <f t="shared" si="26"/>
        <v>0</v>
      </c>
      <c r="X308" s="1401"/>
      <c r="Y308" s="1383"/>
      <c r="Z308" s="1383"/>
      <c r="AA308" s="1403"/>
      <c r="AB308" s="1426">
        <f t="shared" si="27"/>
        <v>0</v>
      </c>
      <c r="AC308" s="1404"/>
      <c r="AD308" s="1401"/>
      <c r="AE308" s="1383"/>
      <c r="AF308" s="1383"/>
      <c r="AG308" s="1383"/>
      <c r="AH308" s="1383"/>
      <c r="AI308" s="1383"/>
      <c r="AJ308" s="1383"/>
      <c r="AK308" s="1383"/>
      <c r="AL308" s="1411"/>
      <c r="AM308" s="1426">
        <f t="shared" si="28"/>
        <v>0</v>
      </c>
      <c r="AN308" s="1421"/>
      <c r="AO308" s="1384"/>
      <c r="AP308" s="1384"/>
      <c r="AQ308" s="1415"/>
      <c r="AR308" s="1424" t="s">
        <v>87</v>
      </c>
      <c r="AS308" s="1426">
        <f t="shared" si="29"/>
        <v>0</v>
      </c>
      <c r="AT308" s="1413"/>
    </row>
    <row r="309" spans="2:46" ht="15" customHeight="1">
      <c r="B309" s="959" t="s">
        <v>925</v>
      </c>
      <c r="C309" s="1401"/>
      <c r="D309" s="1383"/>
      <c r="E309" s="1383"/>
      <c r="F309" s="1383"/>
      <c r="G309" s="1383"/>
      <c r="H309" s="1383"/>
      <c r="I309" s="1403"/>
      <c r="J309" s="1426">
        <f t="shared" si="24"/>
        <v>0</v>
      </c>
      <c r="K309" s="1401"/>
      <c r="L309" s="1383"/>
      <c r="M309" s="1383"/>
      <c r="N309" s="1402"/>
      <c r="O309" s="1426">
        <f t="shared" si="25"/>
        <v>0</v>
      </c>
      <c r="P309" s="1404"/>
      <c r="Q309" s="1396"/>
      <c r="R309" s="1383"/>
      <c r="S309" s="1383"/>
      <c r="T309" s="1383"/>
      <c r="U309" s="1383"/>
      <c r="V309" s="1403"/>
      <c r="W309" s="1426">
        <f t="shared" si="26"/>
        <v>0</v>
      </c>
      <c r="X309" s="1401"/>
      <c r="Y309" s="1383"/>
      <c r="Z309" s="1383"/>
      <c r="AA309" s="1403"/>
      <c r="AB309" s="1426">
        <f t="shared" si="27"/>
        <v>0</v>
      </c>
      <c r="AC309" s="1404"/>
      <c r="AD309" s="1401"/>
      <c r="AE309" s="1383"/>
      <c r="AF309" s="1383"/>
      <c r="AG309" s="1383"/>
      <c r="AH309" s="1383"/>
      <c r="AI309" s="1383"/>
      <c r="AJ309" s="1383"/>
      <c r="AK309" s="1383"/>
      <c r="AL309" s="1411"/>
      <c r="AM309" s="1426">
        <f t="shared" si="28"/>
        <v>0</v>
      </c>
      <c r="AN309" s="1421"/>
      <c r="AO309" s="1384"/>
      <c r="AP309" s="1384"/>
      <c r="AQ309" s="1415"/>
      <c r="AR309" s="1424" t="s">
        <v>87</v>
      </c>
      <c r="AS309" s="1426">
        <f t="shared" si="29"/>
        <v>0</v>
      </c>
      <c r="AT309" s="1413"/>
    </row>
    <row r="310" spans="2:46" ht="15" customHeight="1">
      <c r="B310" s="959" t="s">
        <v>926</v>
      </c>
      <c r="C310" s="1401"/>
      <c r="D310" s="1383"/>
      <c r="E310" s="1383"/>
      <c r="F310" s="1383"/>
      <c r="G310" s="1383"/>
      <c r="H310" s="1383"/>
      <c r="I310" s="1403"/>
      <c r="J310" s="1426">
        <f t="shared" si="24"/>
        <v>0</v>
      </c>
      <c r="K310" s="1401"/>
      <c r="L310" s="1383"/>
      <c r="M310" s="1383"/>
      <c r="N310" s="1402"/>
      <c r="O310" s="1426">
        <f t="shared" si="25"/>
        <v>0</v>
      </c>
      <c r="P310" s="1404"/>
      <c r="Q310" s="1396"/>
      <c r="R310" s="1383"/>
      <c r="S310" s="1383"/>
      <c r="T310" s="1383"/>
      <c r="U310" s="1383"/>
      <c r="V310" s="1403"/>
      <c r="W310" s="1426">
        <f t="shared" si="26"/>
        <v>0</v>
      </c>
      <c r="X310" s="1401"/>
      <c r="Y310" s="1383"/>
      <c r="Z310" s="1383"/>
      <c r="AA310" s="1403"/>
      <c r="AB310" s="1426">
        <f t="shared" si="27"/>
        <v>0</v>
      </c>
      <c r="AC310" s="1404"/>
      <c r="AD310" s="1401"/>
      <c r="AE310" s="1383"/>
      <c r="AF310" s="1383"/>
      <c r="AG310" s="1383"/>
      <c r="AH310" s="1383"/>
      <c r="AI310" s="1383"/>
      <c r="AJ310" s="1383"/>
      <c r="AK310" s="1383"/>
      <c r="AL310" s="1411"/>
      <c r="AM310" s="1426">
        <f t="shared" si="28"/>
        <v>0</v>
      </c>
      <c r="AN310" s="1421"/>
      <c r="AO310" s="1384"/>
      <c r="AP310" s="1384"/>
      <c r="AQ310" s="1415"/>
      <c r="AR310" s="1424" t="s">
        <v>87</v>
      </c>
      <c r="AS310" s="1426">
        <f t="shared" si="29"/>
        <v>0</v>
      </c>
      <c r="AT310" s="1413"/>
    </row>
    <row r="311" spans="2:46" ht="15" customHeight="1">
      <c r="B311" s="959" t="s">
        <v>927</v>
      </c>
      <c r="C311" s="1401"/>
      <c r="D311" s="1383"/>
      <c r="E311" s="1383"/>
      <c r="F311" s="1383"/>
      <c r="G311" s="1383"/>
      <c r="H311" s="1383"/>
      <c r="I311" s="1403"/>
      <c r="J311" s="1426">
        <f t="shared" si="24"/>
        <v>0</v>
      </c>
      <c r="K311" s="1401"/>
      <c r="L311" s="1383"/>
      <c r="M311" s="1383"/>
      <c r="N311" s="1402"/>
      <c r="O311" s="1426">
        <f t="shared" si="25"/>
        <v>0</v>
      </c>
      <c r="P311" s="1404"/>
      <c r="Q311" s="1396"/>
      <c r="R311" s="1383"/>
      <c r="S311" s="1383"/>
      <c r="T311" s="1383"/>
      <c r="U311" s="1383"/>
      <c r="V311" s="1403"/>
      <c r="W311" s="1426">
        <f t="shared" si="26"/>
        <v>0</v>
      </c>
      <c r="X311" s="1401"/>
      <c r="Y311" s="1383"/>
      <c r="Z311" s="1383"/>
      <c r="AA311" s="1403"/>
      <c r="AB311" s="1426">
        <f t="shared" si="27"/>
        <v>0</v>
      </c>
      <c r="AC311" s="1404"/>
      <c r="AD311" s="1401"/>
      <c r="AE311" s="1383"/>
      <c r="AF311" s="1383"/>
      <c r="AG311" s="1383"/>
      <c r="AH311" s="1383"/>
      <c r="AI311" s="1383"/>
      <c r="AJ311" s="1383"/>
      <c r="AK311" s="1383"/>
      <c r="AL311" s="1411"/>
      <c r="AM311" s="1426">
        <f t="shared" si="28"/>
        <v>0</v>
      </c>
      <c r="AN311" s="1421"/>
      <c r="AO311" s="1384"/>
      <c r="AP311" s="1384"/>
      <c r="AQ311" s="1415"/>
      <c r="AR311" s="1424" t="s">
        <v>87</v>
      </c>
      <c r="AS311" s="1426">
        <f t="shared" si="29"/>
        <v>0</v>
      </c>
      <c r="AT311" s="1413"/>
    </row>
    <row r="312" spans="2:46" ht="15" customHeight="1">
      <c r="B312" s="959" t="s">
        <v>928</v>
      </c>
      <c r="C312" s="1401"/>
      <c r="D312" s="1383"/>
      <c r="E312" s="1383"/>
      <c r="F312" s="1383"/>
      <c r="G312" s="1383"/>
      <c r="H312" s="1383"/>
      <c r="I312" s="1403"/>
      <c r="J312" s="1426">
        <f t="shared" si="24"/>
        <v>0</v>
      </c>
      <c r="K312" s="1401"/>
      <c r="L312" s="1383"/>
      <c r="M312" s="1383"/>
      <c r="N312" s="1402"/>
      <c r="O312" s="1426">
        <f t="shared" si="25"/>
        <v>0</v>
      </c>
      <c r="P312" s="1404"/>
      <c r="Q312" s="1396"/>
      <c r="R312" s="1383"/>
      <c r="S312" s="1383"/>
      <c r="T312" s="1383"/>
      <c r="U312" s="1383"/>
      <c r="V312" s="1403"/>
      <c r="W312" s="1426">
        <f t="shared" si="26"/>
        <v>0</v>
      </c>
      <c r="X312" s="1401"/>
      <c r="Y312" s="1383"/>
      <c r="Z312" s="1383"/>
      <c r="AA312" s="1403"/>
      <c r="AB312" s="1426">
        <f t="shared" si="27"/>
        <v>0</v>
      </c>
      <c r="AC312" s="1404"/>
      <c r="AD312" s="1401"/>
      <c r="AE312" s="1383"/>
      <c r="AF312" s="1383"/>
      <c r="AG312" s="1383"/>
      <c r="AH312" s="1383"/>
      <c r="AI312" s="1383"/>
      <c r="AJ312" s="1383"/>
      <c r="AK312" s="1383"/>
      <c r="AL312" s="1411"/>
      <c r="AM312" s="1426">
        <f t="shared" si="28"/>
        <v>0</v>
      </c>
      <c r="AN312" s="1421"/>
      <c r="AO312" s="1384"/>
      <c r="AP312" s="1384"/>
      <c r="AQ312" s="1415"/>
      <c r="AR312" s="1424" t="s">
        <v>87</v>
      </c>
      <c r="AS312" s="1426">
        <f t="shared" si="29"/>
        <v>0</v>
      </c>
      <c r="AT312" s="1413"/>
    </row>
    <row r="313" spans="2:46" ht="15" customHeight="1">
      <c r="B313" s="959" t="s">
        <v>929</v>
      </c>
      <c r="C313" s="1401"/>
      <c r="D313" s="1383"/>
      <c r="E313" s="1383"/>
      <c r="F313" s="1383"/>
      <c r="G313" s="1383"/>
      <c r="H313" s="1383"/>
      <c r="I313" s="1403"/>
      <c r="J313" s="1426">
        <f t="shared" si="24"/>
        <v>0</v>
      </c>
      <c r="K313" s="1401"/>
      <c r="L313" s="1383"/>
      <c r="M313" s="1383"/>
      <c r="N313" s="1402"/>
      <c r="O313" s="1426">
        <f t="shared" si="25"/>
        <v>0</v>
      </c>
      <c r="P313" s="1404"/>
      <c r="Q313" s="1396"/>
      <c r="R313" s="1383"/>
      <c r="S313" s="1383"/>
      <c r="T313" s="1383"/>
      <c r="U313" s="1383"/>
      <c r="V313" s="1403"/>
      <c r="W313" s="1426">
        <f t="shared" si="26"/>
        <v>0</v>
      </c>
      <c r="X313" s="1401"/>
      <c r="Y313" s="1383"/>
      <c r="Z313" s="1383"/>
      <c r="AA313" s="1403"/>
      <c r="AB313" s="1426">
        <f t="shared" si="27"/>
        <v>0</v>
      </c>
      <c r="AC313" s="1404"/>
      <c r="AD313" s="1401"/>
      <c r="AE313" s="1383"/>
      <c r="AF313" s="1383"/>
      <c r="AG313" s="1383"/>
      <c r="AH313" s="1383"/>
      <c r="AI313" s="1383"/>
      <c r="AJ313" s="1383"/>
      <c r="AK313" s="1383"/>
      <c r="AL313" s="1411"/>
      <c r="AM313" s="1426">
        <f t="shared" si="28"/>
        <v>0</v>
      </c>
      <c r="AN313" s="1421"/>
      <c r="AO313" s="1384"/>
      <c r="AP313" s="1384"/>
      <c r="AQ313" s="1415"/>
      <c r="AR313" s="1424" t="s">
        <v>87</v>
      </c>
      <c r="AS313" s="1426">
        <f t="shared" si="29"/>
        <v>0</v>
      </c>
      <c r="AT313" s="1413"/>
    </row>
    <row r="314" spans="2:46" ht="15" customHeight="1">
      <c r="B314" s="959" t="s">
        <v>930</v>
      </c>
      <c r="C314" s="1401"/>
      <c r="D314" s="1383"/>
      <c r="E314" s="1383"/>
      <c r="F314" s="1383"/>
      <c r="G314" s="1383"/>
      <c r="H314" s="1383"/>
      <c r="I314" s="1403"/>
      <c r="J314" s="1426">
        <f t="shared" si="24"/>
        <v>0</v>
      </c>
      <c r="K314" s="1401"/>
      <c r="L314" s="1383"/>
      <c r="M314" s="1383"/>
      <c r="N314" s="1402"/>
      <c r="O314" s="1426">
        <f t="shared" si="25"/>
        <v>0</v>
      </c>
      <c r="P314" s="1404"/>
      <c r="Q314" s="1396"/>
      <c r="R314" s="1383"/>
      <c r="S314" s="1383"/>
      <c r="T314" s="1383"/>
      <c r="U314" s="1383"/>
      <c r="V314" s="1403"/>
      <c r="W314" s="1426">
        <f t="shared" si="26"/>
        <v>0</v>
      </c>
      <c r="X314" s="1401"/>
      <c r="Y314" s="1383"/>
      <c r="Z314" s="1383"/>
      <c r="AA314" s="1403"/>
      <c r="AB314" s="1426">
        <f t="shared" si="27"/>
        <v>0</v>
      </c>
      <c r="AC314" s="1404"/>
      <c r="AD314" s="1401"/>
      <c r="AE314" s="1383"/>
      <c r="AF314" s="1383"/>
      <c r="AG314" s="1383"/>
      <c r="AH314" s="1383"/>
      <c r="AI314" s="1383"/>
      <c r="AJ314" s="1383"/>
      <c r="AK314" s="1383"/>
      <c r="AL314" s="1411"/>
      <c r="AM314" s="1426">
        <f t="shared" si="28"/>
        <v>0</v>
      </c>
      <c r="AN314" s="1421"/>
      <c r="AO314" s="1384"/>
      <c r="AP314" s="1384"/>
      <c r="AQ314" s="1415"/>
      <c r="AR314" s="1424" t="s">
        <v>87</v>
      </c>
      <c r="AS314" s="1426">
        <f t="shared" si="29"/>
        <v>0</v>
      </c>
      <c r="AT314" s="1413"/>
    </row>
    <row r="315" spans="2:46" ht="15" customHeight="1">
      <c r="B315" s="959" t="s">
        <v>931</v>
      </c>
      <c r="C315" s="1401"/>
      <c r="D315" s="1383"/>
      <c r="E315" s="1383"/>
      <c r="F315" s="1383"/>
      <c r="G315" s="1383"/>
      <c r="H315" s="1383"/>
      <c r="I315" s="1403"/>
      <c r="J315" s="1426">
        <f t="shared" si="24"/>
        <v>0</v>
      </c>
      <c r="K315" s="1401"/>
      <c r="L315" s="1383"/>
      <c r="M315" s="1383"/>
      <c r="N315" s="1402"/>
      <c r="O315" s="1426">
        <f t="shared" si="25"/>
        <v>0</v>
      </c>
      <c r="P315" s="1404"/>
      <c r="Q315" s="1396"/>
      <c r="R315" s="1383"/>
      <c r="S315" s="1383"/>
      <c r="T315" s="1383"/>
      <c r="U315" s="1383"/>
      <c r="V315" s="1403"/>
      <c r="W315" s="1426">
        <f t="shared" si="26"/>
        <v>0</v>
      </c>
      <c r="X315" s="1401"/>
      <c r="Y315" s="1383"/>
      <c r="Z315" s="1383"/>
      <c r="AA315" s="1403"/>
      <c r="AB315" s="1426">
        <f t="shared" si="27"/>
        <v>0</v>
      </c>
      <c r="AC315" s="1404"/>
      <c r="AD315" s="1401"/>
      <c r="AE315" s="1383"/>
      <c r="AF315" s="1383"/>
      <c r="AG315" s="1383"/>
      <c r="AH315" s="1383"/>
      <c r="AI315" s="1383"/>
      <c r="AJ315" s="1383"/>
      <c r="AK315" s="1383"/>
      <c r="AL315" s="1411"/>
      <c r="AM315" s="1426">
        <f t="shared" si="28"/>
        <v>0</v>
      </c>
      <c r="AN315" s="1421"/>
      <c r="AO315" s="1384"/>
      <c r="AP315" s="1384"/>
      <c r="AQ315" s="1415"/>
      <c r="AR315" s="1424" t="s">
        <v>87</v>
      </c>
      <c r="AS315" s="1426">
        <f t="shared" si="29"/>
        <v>0</v>
      </c>
      <c r="AT315" s="1413"/>
    </row>
    <row r="316" spans="2:46" ht="15" customHeight="1">
      <c r="B316" s="959" t="s">
        <v>932</v>
      </c>
      <c r="C316" s="1401"/>
      <c r="D316" s="1383"/>
      <c r="E316" s="1383"/>
      <c r="F316" s="1383"/>
      <c r="G316" s="1383"/>
      <c r="H316" s="1383"/>
      <c r="I316" s="1403"/>
      <c r="J316" s="1426">
        <f t="shared" si="24"/>
        <v>0</v>
      </c>
      <c r="K316" s="1401"/>
      <c r="L316" s="1383"/>
      <c r="M316" s="1383"/>
      <c r="N316" s="1402"/>
      <c r="O316" s="1426">
        <f t="shared" si="25"/>
        <v>0</v>
      </c>
      <c r="P316" s="1404"/>
      <c r="Q316" s="1396"/>
      <c r="R316" s="1383"/>
      <c r="S316" s="1383"/>
      <c r="T316" s="1383"/>
      <c r="U316" s="1383"/>
      <c r="V316" s="1403"/>
      <c r="W316" s="1426">
        <f t="shared" si="26"/>
        <v>0</v>
      </c>
      <c r="X316" s="1401"/>
      <c r="Y316" s="1383"/>
      <c r="Z316" s="1383"/>
      <c r="AA316" s="1403"/>
      <c r="AB316" s="1426">
        <f t="shared" si="27"/>
        <v>0</v>
      </c>
      <c r="AC316" s="1404"/>
      <c r="AD316" s="1401"/>
      <c r="AE316" s="1383"/>
      <c r="AF316" s="1383"/>
      <c r="AG316" s="1383"/>
      <c r="AH316" s="1383"/>
      <c r="AI316" s="1383"/>
      <c r="AJ316" s="1383"/>
      <c r="AK316" s="1383"/>
      <c r="AL316" s="1411"/>
      <c r="AM316" s="1426">
        <f t="shared" si="28"/>
        <v>0</v>
      </c>
      <c r="AN316" s="1421"/>
      <c r="AO316" s="1384"/>
      <c r="AP316" s="1384"/>
      <c r="AQ316" s="1415"/>
      <c r="AR316" s="1424" t="s">
        <v>87</v>
      </c>
      <c r="AS316" s="1426">
        <f t="shared" si="29"/>
        <v>0</v>
      </c>
      <c r="AT316" s="1413"/>
    </row>
    <row r="317" spans="2:46" ht="15" customHeight="1">
      <c r="B317" s="959" t="s">
        <v>933</v>
      </c>
      <c r="C317" s="1401"/>
      <c r="D317" s="1383"/>
      <c r="E317" s="1383"/>
      <c r="F317" s="1383"/>
      <c r="G317" s="1383"/>
      <c r="H317" s="1383"/>
      <c r="I317" s="1403"/>
      <c r="J317" s="1426">
        <f t="shared" si="24"/>
        <v>0</v>
      </c>
      <c r="K317" s="1401"/>
      <c r="L317" s="1383"/>
      <c r="M317" s="1383"/>
      <c r="N317" s="1402"/>
      <c r="O317" s="1426">
        <f t="shared" si="25"/>
        <v>0</v>
      </c>
      <c r="P317" s="1404"/>
      <c r="Q317" s="1396"/>
      <c r="R317" s="1383"/>
      <c r="S317" s="1383"/>
      <c r="T317" s="1383"/>
      <c r="U317" s="1383"/>
      <c r="V317" s="1403"/>
      <c r="W317" s="1426">
        <f t="shared" si="26"/>
        <v>0</v>
      </c>
      <c r="X317" s="1401"/>
      <c r="Y317" s="1383"/>
      <c r="Z317" s="1383"/>
      <c r="AA317" s="1403"/>
      <c r="AB317" s="1426">
        <f t="shared" si="27"/>
        <v>0</v>
      </c>
      <c r="AC317" s="1404"/>
      <c r="AD317" s="1401"/>
      <c r="AE317" s="1383"/>
      <c r="AF317" s="1383"/>
      <c r="AG317" s="1383"/>
      <c r="AH317" s="1383"/>
      <c r="AI317" s="1383"/>
      <c r="AJ317" s="1383"/>
      <c r="AK317" s="1383"/>
      <c r="AL317" s="1411"/>
      <c r="AM317" s="1426">
        <f t="shared" si="28"/>
        <v>0</v>
      </c>
      <c r="AN317" s="1421"/>
      <c r="AO317" s="1384"/>
      <c r="AP317" s="1384"/>
      <c r="AQ317" s="1415"/>
      <c r="AR317" s="1424" t="s">
        <v>87</v>
      </c>
      <c r="AS317" s="1426">
        <f t="shared" si="29"/>
        <v>0</v>
      </c>
      <c r="AT317" s="1413"/>
    </row>
    <row r="318" spans="2:46" ht="15" customHeight="1">
      <c r="B318" s="959" t="s">
        <v>934</v>
      </c>
      <c r="C318" s="1401"/>
      <c r="D318" s="1383"/>
      <c r="E318" s="1383"/>
      <c r="F318" s="1383"/>
      <c r="G318" s="1383"/>
      <c r="H318" s="1383"/>
      <c r="I318" s="1403"/>
      <c r="J318" s="1426">
        <f t="shared" si="24"/>
        <v>0</v>
      </c>
      <c r="K318" s="1401"/>
      <c r="L318" s="1383"/>
      <c r="M318" s="1383"/>
      <c r="N318" s="1402"/>
      <c r="O318" s="1426">
        <f t="shared" si="25"/>
        <v>0</v>
      </c>
      <c r="P318" s="1404"/>
      <c r="Q318" s="1396"/>
      <c r="R318" s="1383"/>
      <c r="S318" s="1383"/>
      <c r="T318" s="1383"/>
      <c r="U318" s="1383"/>
      <c r="V318" s="1403"/>
      <c r="W318" s="1426">
        <f t="shared" si="26"/>
        <v>0</v>
      </c>
      <c r="X318" s="1401"/>
      <c r="Y318" s="1383"/>
      <c r="Z318" s="1383"/>
      <c r="AA318" s="1403"/>
      <c r="AB318" s="1426">
        <f t="shared" si="27"/>
        <v>0</v>
      </c>
      <c r="AC318" s="1404"/>
      <c r="AD318" s="1401"/>
      <c r="AE318" s="1383"/>
      <c r="AF318" s="1383"/>
      <c r="AG318" s="1383"/>
      <c r="AH318" s="1383"/>
      <c r="AI318" s="1383"/>
      <c r="AJ318" s="1383"/>
      <c r="AK318" s="1383"/>
      <c r="AL318" s="1411"/>
      <c r="AM318" s="1426">
        <f t="shared" si="28"/>
        <v>0</v>
      </c>
      <c r="AN318" s="1421"/>
      <c r="AO318" s="1384"/>
      <c r="AP318" s="1384"/>
      <c r="AQ318" s="1415"/>
      <c r="AR318" s="1424" t="s">
        <v>87</v>
      </c>
      <c r="AS318" s="1426">
        <f t="shared" si="29"/>
        <v>0</v>
      </c>
      <c r="AT318" s="1413"/>
    </row>
    <row r="319" spans="2:46" ht="15" customHeight="1">
      <c r="B319" s="959" t="s">
        <v>935</v>
      </c>
      <c r="C319" s="1401"/>
      <c r="D319" s="1383"/>
      <c r="E319" s="1383"/>
      <c r="F319" s="1383"/>
      <c r="G319" s="1383"/>
      <c r="H319" s="1383"/>
      <c r="I319" s="1403"/>
      <c r="J319" s="1426">
        <f t="shared" si="24"/>
        <v>0</v>
      </c>
      <c r="K319" s="1401"/>
      <c r="L319" s="1383"/>
      <c r="M319" s="1383"/>
      <c r="N319" s="1402"/>
      <c r="O319" s="1426">
        <f t="shared" si="25"/>
        <v>0</v>
      </c>
      <c r="P319" s="1404"/>
      <c r="Q319" s="1396"/>
      <c r="R319" s="1383"/>
      <c r="S319" s="1383"/>
      <c r="T319" s="1383"/>
      <c r="U319" s="1383"/>
      <c r="V319" s="1403"/>
      <c r="W319" s="1426">
        <f t="shared" si="26"/>
        <v>0</v>
      </c>
      <c r="X319" s="1401"/>
      <c r="Y319" s="1383"/>
      <c r="Z319" s="1383"/>
      <c r="AA319" s="1403"/>
      <c r="AB319" s="1426">
        <f t="shared" si="27"/>
        <v>0</v>
      </c>
      <c r="AC319" s="1404"/>
      <c r="AD319" s="1401"/>
      <c r="AE319" s="1383"/>
      <c r="AF319" s="1383"/>
      <c r="AG319" s="1383"/>
      <c r="AH319" s="1383"/>
      <c r="AI319" s="1383"/>
      <c r="AJ319" s="1383"/>
      <c r="AK319" s="1383"/>
      <c r="AL319" s="1411"/>
      <c r="AM319" s="1426">
        <f t="shared" si="28"/>
        <v>0</v>
      </c>
      <c r="AN319" s="1421"/>
      <c r="AO319" s="1384"/>
      <c r="AP319" s="1384"/>
      <c r="AQ319" s="1415"/>
      <c r="AR319" s="1424" t="s">
        <v>87</v>
      </c>
      <c r="AS319" s="1426">
        <f t="shared" si="29"/>
        <v>0</v>
      </c>
      <c r="AT319" s="1413"/>
    </row>
    <row r="320" spans="2:46" ht="15" customHeight="1">
      <c r="B320" s="959" t="s">
        <v>936</v>
      </c>
      <c r="C320" s="1401"/>
      <c r="D320" s="1383"/>
      <c r="E320" s="1383"/>
      <c r="F320" s="1383"/>
      <c r="G320" s="1383"/>
      <c r="H320" s="1383"/>
      <c r="I320" s="1403"/>
      <c r="J320" s="1426">
        <f t="shared" si="24"/>
        <v>0</v>
      </c>
      <c r="K320" s="1401"/>
      <c r="L320" s="1383"/>
      <c r="M320" s="1383"/>
      <c r="N320" s="1402"/>
      <c r="O320" s="1426">
        <f t="shared" si="25"/>
        <v>0</v>
      </c>
      <c r="P320" s="1404"/>
      <c r="Q320" s="1396"/>
      <c r="R320" s="1383"/>
      <c r="S320" s="1383"/>
      <c r="T320" s="1383"/>
      <c r="U320" s="1383"/>
      <c r="V320" s="1403"/>
      <c r="W320" s="1426">
        <f t="shared" si="26"/>
        <v>0</v>
      </c>
      <c r="X320" s="1401"/>
      <c r="Y320" s="1383"/>
      <c r="Z320" s="1383"/>
      <c r="AA320" s="1403"/>
      <c r="AB320" s="1426">
        <f t="shared" si="27"/>
        <v>0</v>
      </c>
      <c r="AC320" s="1404"/>
      <c r="AD320" s="1401"/>
      <c r="AE320" s="1383"/>
      <c r="AF320" s="1383"/>
      <c r="AG320" s="1383"/>
      <c r="AH320" s="1383"/>
      <c r="AI320" s="1383"/>
      <c r="AJ320" s="1383"/>
      <c r="AK320" s="1383"/>
      <c r="AL320" s="1411"/>
      <c r="AM320" s="1426">
        <f t="shared" si="28"/>
        <v>0</v>
      </c>
      <c r="AN320" s="1421"/>
      <c r="AO320" s="1384"/>
      <c r="AP320" s="1384"/>
      <c r="AQ320" s="1415"/>
      <c r="AR320" s="1424" t="s">
        <v>87</v>
      </c>
      <c r="AS320" s="1426">
        <f t="shared" si="29"/>
        <v>0</v>
      </c>
      <c r="AT320" s="1413"/>
    </row>
    <row r="321" spans="2:46" ht="15" customHeight="1">
      <c r="B321" s="959" t="s">
        <v>937</v>
      </c>
      <c r="C321" s="1401"/>
      <c r="D321" s="1383"/>
      <c r="E321" s="1383"/>
      <c r="F321" s="1383"/>
      <c r="G321" s="1383"/>
      <c r="H321" s="1383"/>
      <c r="I321" s="1403"/>
      <c r="J321" s="1426">
        <f t="shared" si="24"/>
        <v>0</v>
      </c>
      <c r="K321" s="1401"/>
      <c r="L321" s="1383"/>
      <c r="M321" s="1383"/>
      <c r="N321" s="1402"/>
      <c r="O321" s="1426">
        <f t="shared" si="25"/>
        <v>0</v>
      </c>
      <c r="P321" s="1404"/>
      <c r="Q321" s="1396"/>
      <c r="R321" s="1383"/>
      <c r="S321" s="1383"/>
      <c r="T321" s="1383"/>
      <c r="U321" s="1383"/>
      <c r="V321" s="1403"/>
      <c r="W321" s="1426">
        <f t="shared" si="26"/>
        <v>0</v>
      </c>
      <c r="X321" s="1401"/>
      <c r="Y321" s="1383"/>
      <c r="Z321" s="1383"/>
      <c r="AA321" s="1403"/>
      <c r="AB321" s="1426">
        <f t="shared" si="27"/>
        <v>0</v>
      </c>
      <c r="AC321" s="1404"/>
      <c r="AD321" s="1401"/>
      <c r="AE321" s="1383"/>
      <c r="AF321" s="1383"/>
      <c r="AG321" s="1383"/>
      <c r="AH321" s="1383"/>
      <c r="AI321" s="1383"/>
      <c r="AJ321" s="1383"/>
      <c r="AK321" s="1383"/>
      <c r="AL321" s="1411"/>
      <c r="AM321" s="1426">
        <f t="shared" si="28"/>
        <v>0</v>
      </c>
      <c r="AN321" s="1421"/>
      <c r="AO321" s="1384"/>
      <c r="AP321" s="1384"/>
      <c r="AQ321" s="1415"/>
      <c r="AR321" s="1424" t="s">
        <v>87</v>
      </c>
      <c r="AS321" s="1426">
        <f t="shared" si="29"/>
        <v>0</v>
      </c>
      <c r="AT321" s="1413"/>
    </row>
    <row r="322" spans="2:46" ht="15" customHeight="1">
      <c r="B322" s="959" t="s">
        <v>938</v>
      </c>
      <c r="C322" s="1401"/>
      <c r="D322" s="1383"/>
      <c r="E322" s="1383"/>
      <c r="F322" s="1383"/>
      <c r="G322" s="1383"/>
      <c r="H322" s="1383"/>
      <c r="I322" s="1403"/>
      <c r="J322" s="1426">
        <f t="shared" si="24"/>
        <v>0</v>
      </c>
      <c r="K322" s="1401"/>
      <c r="L322" s="1383"/>
      <c r="M322" s="1383"/>
      <c r="N322" s="1402"/>
      <c r="O322" s="1426">
        <f t="shared" si="25"/>
        <v>0</v>
      </c>
      <c r="P322" s="1404"/>
      <c r="Q322" s="1396"/>
      <c r="R322" s="1383"/>
      <c r="S322" s="1383"/>
      <c r="T322" s="1383"/>
      <c r="U322" s="1383"/>
      <c r="V322" s="1403"/>
      <c r="W322" s="1426">
        <f t="shared" si="26"/>
        <v>0</v>
      </c>
      <c r="X322" s="1401"/>
      <c r="Y322" s="1383"/>
      <c r="Z322" s="1383"/>
      <c r="AA322" s="1403"/>
      <c r="AB322" s="1426">
        <f t="shared" si="27"/>
        <v>0</v>
      </c>
      <c r="AC322" s="1404"/>
      <c r="AD322" s="1401"/>
      <c r="AE322" s="1383"/>
      <c r="AF322" s="1383"/>
      <c r="AG322" s="1383"/>
      <c r="AH322" s="1383"/>
      <c r="AI322" s="1383"/>
      <c r="AJ322" s="1383"/>
      <c r="AK322" s="1383"/>
      <c r="AL322" s="1411"/>
      <c r="AM322" s="1426">
        <f t="shared" si="28"/>
        <v>0</v>
      </c>
      <c r="AN322" s="1421"/>
      <c r="AO322" s="1384"/>
      <c r="AP322" s="1384"/>
      <c r="AQ322" s="1415"/>
      <c r="AR322" s="1424" t="s">
        <v>87</v>
      </c>
      <c r="AS322" s="1426">
        <f t="shared" si="29"/>
        <v>0</v>
      </c>
      <c r="AT322" s="1413"/>
    </row>
    <row r="323" spans="2:46" ht="15" customHeight="1">
      <c r="B323" s="959" t="s">
        <v>939</v>
      </c>
      <c r="C323" s="1401"/>
      <c r="D323" s="1383"/>
      <c r="E323" s="1383"/>
      <c r="F323" s="1383"/>
      <c r="G323" s="1383"/>
      <c r="H323" s="1383"/>
      <c r="I323" s="1403"/>
      <c r="J323" s="1426">
        <f t="shared" si="24"/>
        <v>0</v>
      </c>
      <c r="K323" s="1401"/>
      <c r="L323" s="1383"/>
      <c r="M323" s="1383"/>
      <c r="N323" s="1402"/>
      <c r="O323" s="1426">
        <f t="shared" si="25"/>
        <v>0</v>
      </c>
      <c r="P323" s="1404"/>
      <c r="Q323" s="1396"/>
      <c r="R323" s="1383"/>
      <c r="S323" s="1383"/>
      <c r="T323" s="1383"/>
      <c r="U323" s="1383"/>
      <c r="V323" s="1403"/>
      <c r="W323" s="1426">
        <f t="shared" si="26"/>
        <v>0</v>
      </c>
      <c r="X323" s="1401"/>
      <c r="Y323" s="1383"/>
      <c r="Z323" s="1383"/>
      <c r="AA323" s="1403"/>
      <c r="AB323" s="1426">
        <f t="shared" si="27"/>
        <v>0</v>
      </c>
      <c r="AC323" s="1404"/>
      <c r="AD323" s="1401"/>
      <c r="AE323" s="1383"/>
      <c r="AF323" s="1383"/>
      <c r="AG323" s="1383"/>
      <c r="AH323" s="1383"/>
      <c r="AI323" s="1383"/>
      <c r="AJ323" s="1383"/>
      <c r="AK323" s="1383"/>
      <c r="AL323" s="1411"/>
      <c r="AM323" s="1426">
        <f t="shared" si="28"/>
        <v>0</v>
      </c>
      <c r="AN323" s="1421"/>
      <c r="AO323" s="1384"/>
      <c r="AP323" s="1384"/>
      <c r="AQ323" s="1415"/>
      <c r="AR323" s="1424" t="s">
        <v>87</v>
      </c>
      <c r="AS323" s="1426">
        <f t="shared" si="29"/>
        <v>0</v>
      </c>
      <c r="AT323" s="1413"/>
    </row>
    <row r="324" spans="2:46" ht="15" customHeight="1">
      <c r="B324" s="959" t="s">
        <v>940</v>
      </c>
      <c r="C324" s="1401"/>
      <c r="D324" s="1383"/>
      <c r="E324" s="1383"/>
      <c r="F324" s="1383"/>
      <c r="G324" s="1383"/>
      <c r="H324" s="1383"/>
      <c r="I324" s="1403"/>
      <c r="J324" s="1426">
        <f t="shared" si="24"/>
        <v>0</v>
      </c>
      <c r="K324" s="1401"/>
      <c r="L324" s="1383"/>
      <c r="M324" s="1383"/>
      <c r="N324" s="1402"/>
      <c r="O324" s="1426">
        <f t="shared" si="25"/>
        <v>0</v>
      </c>
      <c r="P324" s="1404"/>
      <c r="Q324" s="1396"/>
      <c r="R324" s="1383"/>
      <c r="S324" s="1383"/>
      <c r="T324" s="1383"/>
      <c r="U324" s="1383"/>
      <c r="V324" s="1403"/>
      <c r="W324" s="1426">
        <f t="shared" si="26"/>
        <v>0</v>
      </c>
      <c r="X324" s="1401"/>
      <c r="Y324" s="1383"/>
      <c r="Z324" s="1383"/>
      <c r="AA324" s="1403"/>
      <c r="AB324" s="1426">
        <f t="shared" si="27"/>
        <v>0</v>
      </c>
      <c r="AC324" s="1404"/>
      <c r="AD324" s="1401"/>
      <c r="AE324" s="1383"/>
      <c r="AF324" s="1383"/>
      <c r="AG324" s="1383"/>
      <c r="AH324" s="1383"/>
      <c r="AI324" s="1383"/>
      <c r="AJ324" s="1383"/>
      <c r="AK324" s="1383"/>
      <c r="AL324" s="1411"/>
      <c r="AM324" s="1426">
        <f t="shared" si="28"/>
        <v>0</v>
      </c>
      <c r="AN324" s="1421"/>
      <c r="AO324" s="1384"/>
      <c r="AP324" s="1384"/>
      <c r="AQ324" s="1415"/>
      <c r="AR324" s="1424" t="s">
        <v>87</v>
      </c>
      <c r="AS324" s="1426">
        <f t="shared" si="29"/>
        <v>0</v>
      </c>
      <c r="AT324" s="1413"/>
    </row>
    <row r="325" spans="2:46" ht="15" customHeight="1">
      <c r="B325" s="959" t="s">
        <v>941</v>
      </c>
      <c r="C325" s="1401"/>
      <c r="D325" s="1383"/>
      <c r="E325" s="1383"/>
      <c r="F325" s="1383"/>
      <c r="G325" s="1383"/>
      <c r="H325" s="1383"/>
      <c r="I325" s="1403"/>
      <c r="J325" s="1426">
        <f t="shared" si="24"/>
        <v>0</v>
      </c>
      <c r="K325" s="1401"/>
      <c r="L325" s="1383"/>
      <c r="M325" s="1383"/>
      <c r="N325" s="1402"/>
      <c r="O325" s="1426">
        <f t="shared" si="25"/>
        <v>0</v>
      </c>
      <c r="P325" s="1404"/>
      <c r="Q325" s="1396"/>
      <c r="R325" s="1383"/>
      <c r="S325" s="1383"/>
      <c r="T325" s="1383"/>
      <c r="U325" s="1383"/>
      <c r="V325" s="1403"/>
      <c r="W325" s="1426">
        <f t="shared" si="26"/>
        <v>0</v>
      </c>
      <c r="X325" s="1401"/>
      <c r="Y325" s="1383"/>
      <c r="Z325" s="1383"/>
      <c r="AA325" s="1403"/>
      <c r="AB325" s="1426">
        <f t="shared" si="27"/>
        <v>0</v>
      </c>
      <c r="AC325" s="1404"/>
      <c r="AD325" s="1401"/>
      <c r="AE325" s="1383"/>
      <c r="AF325" s="1383"/>
      <c r="AG325" s="1383"/>
      <c r="AH325" s="1383"/>
      <c r="AI325" s="1383"/>
      <c r="AJ325" s="1383"/>
      <c r="AK325" s="1383"/>
      <c r="AL325" s="1411"/>
      <c r="AM325" s="1426">
        <f t="shared" si="28"/>
        <v>0</v>
      </c>
      <c r="AN325" s="1421"/>
      <c r="AO325" s="1384"/>
      <c r="AP325" s="1384"/>
      <c r="AQ325" s="1415"/>
      <c r="AR325" s="1424" t="s">
        <v>87</v>
      </c>
      <c r="AS325" s="1426">
        <f t="shared" si="29"/>
        <v>0</v>
      </c>
      <c r="AT325" s="1413"/>
    </row>
    <row r="326" spans="2:46" ht="15" customHeight="1">
      <c r="B326" s="959" t="s">
        <v>942</v>
      </c>
      <c r="C326" s="1401"/>
      <c r="D326" s="1383"/>
      <c r="E326" s="1383"/>
      <c r="F326" s="1383"/>
      <c r="G326" s="1383"/>
      <c r="H326" s="1383"/>
      <c r="I326" s="1403"/>
      <c r="J326" s="1426">
        <f t="shared" si="24"/>
        <v>0</v>
      </c>
      <c r="K326" s="1401"/>
      <c r="L326" s="1383"/>
      <c r="M326" s="1383"/>
      <c r="N326" s="1402"/>
      <c r="O326" s="1426">
        <f t="shared" si="25"/>
        <v>0</v>
      </c>
      <c r="P326" s="1404"/>
      <c r="Q326" s="1396"/>
      <c r="R326" s="1383"/>
      <c r="S326" s="1383"/>
      <c r="T326" s="1383"/>
      <c r="U326" s="1383"/>
      <c r="V326" s="1403"/>
      <c r="W326" s="1426">
        <f t="shared" si="26"/>
        <v>0</v>
      </c>
      <c r="X326" s="1401"/>
      <c r="Y326" s="1383"/>
      <c r="Z326" s="1383"/>
      <c r="AA326" s="1403"/>
      <c r="AB326" s="1426">
        <f t="shared" si="27"/>
        <v>0</v>
      </c>
      <c r="AC326" s="1404"/>
      <c r="AD326" s="1401"/>
      <c r="AE326" s="1383"/>
      <c r="AF326" s="1383"/>
      <c r="AG326" s="1383"/>
      <c r="AH326" s="1383"/>
      <c r="AI326" s="1383"/>
      <c r="AJ326" s="1383"/>
      <c r="AK326" s="1383"/>
      <c r="AL326" s="1411"/>
      <c r="AM326" s="1426">
        <f t="shared" si="28"/>
        <v>0</v>
      </c>
      <c r="AN326" s="1421"/>
      <c r="AO326" s="1384"/>
      <c r="AP326" s="1384"/>
      <c r="AQ326" s="1415"/>
      <c r="AR326" s="1424" t="s">
        <v>87</v>
      </c>
      <c r="AS326" s="1426">
        <f t="shared" si="29"/>
        <v>0</v>
      </c>
      <c r="AT326" s="1413"/>
    </row>
    <row r="327" spans="2:46" ht="15" customHeight="1">
      <c r="B327" s="959" t="s">
        <v>943</v>
      </c>
      <c r="C327" s="1401"/>
      <c r="D327" s="1383"/>
      <c r="E327" s="1383"/>
      <c r="F327" s="1383"/>
      <c r="G327" s="1383"/>
      <c r="H327" s="1383"/>
      <c r="I327" s="1403"/>
      <c r="J327" s="1426">
        <f t="shared" si="24"/>
        <v>0</v>
      </c>
      <c r="K327" s="1401"/>
      <c r="L327" s="1383"/>
      <c r="M327" s="1383"/>
      <c r="N327" s="1402"/>
      <c r="O327" s="1426">
        <f t="shared" si="25"/>
        <v>0</v>
      </c>
      <c r="P327" s="1404"/>
      <c r="Q327" s="1396"/>
      <c r="R327" s="1383"/>
      <c r="S327" s="1383"/>
      <c r="T327" s="1383"/>
      <c r="U327" s="1383"/>
      <c r="V327" s="1403"/>
      <c r="W327" s="1426">
        <f t="shared" si="26"/>
        <v>0</v>
      </c>
      <c r="X327" s="1401"/>
      <c r="Y327" s="1383"/>
      <c r="Z327" s="1383"/>
      <c r="AA327" s="1403"/>
      <c r="AB327" s="1426">
        <f t="shared" si="27"/>
        <v>0</v>
      </c>
      <c r="AC327" s="1404"/>
      <c r="AD327" s="1401"/>
      <c r="AE327" s="1383"/>
      <c r="AF327" s="1383"/>
      <c r="AG327" s="1383"/>
      <c r="AH327" s="1383"/>
      <c r="AI327" s="1383"/>
      <c r="AJ327" s="1383"/>
      <c r="AK327" s="1383"/>
      <c r="AL327" s="1411"/>
      <c r="AM327" s="1426">
        <f t="shared" si="28"/>
        <v>0</v>
      </c>
      <c r="AN327" s="1421"/>
      <c r="AO327" s="1384"/>
      <c r="AP327" s="1384"/>
      <c r="AQ327" s="1415"/>
      <c r="AR327" s="1424" t="s">
        <v>87</v>
      </c>
      <c r="AS327" s="1426">
        <f t="shared" si="29"/>
        <v>0</v>
      </c>
      <c r="AT327" s="1413"/>
    </row>
    <row r="328" spans="2:46" ht="15" customHeight="1">
      <c r="B328" s="959" t="s">
        <v>944</v>
      </c>
      <c r="C328" s="1401"/>
      <c r="D328" s="1383"/>
      <c r="E328" s="1383"/>
      <c r="F328" s="1383"/>
      <c r="G328" s="1383"/>
      <c r="H328" s="1383"/>
      <c r="I328" s="1403"/>
      <c r="J328" s="1426">
        <f t="shared" si="24"/>
        <v>0</v>
      </c>
      <c r="K328" s="1401"/>
      <c r="L328" s="1383"/>
      <c r="M328" s="1383"/>
      <c r="N328" s="1402"/>
      <c r="O328" s="1426">
        <f t="shared" si="25"/>
        <v>0</v>
      </c>
      <c r="P328" s="1404"/>
      <c r="Q328" s="1396"/>
      <c r="R328" s="1383"/>
      <c r="S328" s="1383"/>
      <c r="T328" s="1383"/>
      <c r="U328" s="1383"/>
      <c r="V328" s="1403"/>
      <c r="W328" s="1426">
        <f t="shared" si="26"/>
        <v>0</v>
      </c>
      <c r="X328" s="1401"/>
      <c r="Y328" s="1383"/>
      <c r="Z328" s="1383"/>
      <c r="AA328" s="1403"/>
      <c r="AB328" s="1426">
        <f t="shared" si="27"/>
        <v>0</v>
      </c>
      <c r="AC328" s="1404"/>
      <c r="AD328" s="1401"/>
      <c r="AE328" s="1383"/>
      <c r="AF328" s="1383"/>
      <c r="AG328" s="1383"/>
      <c r="AH328" s="1383"/>
      <c r="AI328" s="1383"/>
      <c r="AJ328" s="1383"/>
      <c r="AK328" s="1383"/>
      <c r="AL328" s="1411"/>
      <c r="AM328" s="1426">
        <f t="shared" si="28"/>
        <v>0</v>
      </c>
      <c r="AN328" s="1421"/>
      <c r="AO328" s="1384"/>
      <c r="AP328" s="1384"/>
      <c r="AQ328" s="1415"/>
      <c r="AR328" s="1424" t="s">
        <v>87</v>
      </c>
      <c r="AS328" s="1426">
        <f t="shared" si="29"/>
        <v>0</v>
      </c>
      <c r="AT328" s="1413"/>
    </row>
    <row r="329" spans="2:46" ht="15" customHeight="1">
      <c r="B329" s="959" t="s">
        <v>945</v>
      </c>
      <c r="C329" s="1401"/>
      <c r="D329" s="1383"/>
      <c r="E329" s="1383"/>
      <c r="F329" s="1383"/>
      <c r="G329" s="1383"/>
      <c r="H329" s="1383"/>
      <c r="I329" s="1403"/>
      <c r="J329" s="1426">
        <f t="shared" si="24"/>
        <v>0</v>
      </c>
      <c r="K329" s="1401"/>
      <c r="L329" s="1383"/>
      <c r="M329" s="1383"/>
      <c r="N329" s="1402"/>
      <c r="O329" s="1426">
        <f t="shared" si="25"/>
        <v>0</v>
      </c>
      <c r="P329" s="1404"/>
      <c r="Q329" s="1396"/>
      <c r="R329" s="1383"/>
      <c r="S329" s="1383"/>
      <c r="T329" s="1383"/>
      <c r="U329" s="1383"/>
      <c r="V329" s="1403"/>
      <c r="W329" s="1426">
        <f t="shared" si="26"/>
        <v>0</v>
      </c>
      <c r="X329" s="1401"/>
      <c r="Y329" s="1383"/>
      <c r="Z329" s="1383"/>
      <c r="AA329" s="1403"/>
      <c r="AB329" s="1426">
        <f t="shared" si="27"/>
        <v>0</v>
      </c>
      <c r="AC329" s="1404"/>
      <c r="AD329" s="1401"/>
      <c r="AE329" s="1383"/>
      <c r="AF329" s="1383"/>
      <c r="AG329" s="1383"/>
      <c r="AH329" s="1383"/>
      <c r="AI329" s="1383"/>
      <c r="AJ329" s="1383"/>
      <c r="AK329" s="1383"/>
      <c r="AL329" s="1411"/>
      <c r="AM329" s="1426">
        <f t="shared" si="28"/>
        <v>0</v>
      </c>
      <c r="AN329" s="1421"/>
      <c r="AO329" s="1384"/>
      <c r="AP329" s="1384"/>
      <c r="AQ329" s="1415"/>
      <c r="AR329" s="1424" t="s">
        <v>87</v>
      </c>
      <c r="AS329" s="1426">
        <f t="shared" si="29"/>
        <v>0</v>
      </c>
      <c r="AT329" s="1413"/>
    </row>
    <row r="330" spans="2:46" ht="15" customHeight="1">
      <c r="B330" s="959" t="s">
        <v>946</v>
      </c>
      <c r="C330" s="1401"/>
      <c r="D330" s="1383"/>
      <c r="E330" s="1383"/>
      <c r="F330" s="1383"/>
      <c r="G330" s="1383"/>
      <c r="H330" s="1383"/>
      <c r="I330" s="1403"/>
      <c r="J330" s="1426">
        <f t="shared" ref="J330:J374" si="30">SUM(C330:I330)</f>
        <v>0</v>
      </c>
      <c r="K330" s="1401"/>
      <c r="L330" s="1383"/>
      <c r="M330" s="1383"/>
      <c r="N330" s="1402"/>
      <c r="O330" s="1426">
        <f t="shared" ref="O330:O374" si="31">SUM(K330:N330)</f>
        <v>0</v>
      </c>
      <c r="P330" s="1404"/>
      <c r="Q330" s="1396"/>
      <c r="R330" s="1383"/>
      <c r="S330" s="1383"/>
      <c r="T330" s="1383"/>
      <c r="U330" s="1383"/>
      <c r="V330" s="1403"/>
      <c r="W330" s="1426">
        <f t="shared" ref="W330:W373" si="32">SUM(Q330:V330)</f>
        <v>0</v>
      </c>
      <c r="X330" s="1401"/>
      <c r="Y330" s="1383"/>
      <c r="Z330" s="1383"/>
      <c r="AA330" s="1403"/>
      <c r="AB330" s="1426">
        <f t="shared" ref="AB330:AB373" si="33">SUM(X330:AA330)</f>
        <v>0</v>
      </c>
      <c r="AC330" s="1404"/>
      <c r="AD330" s="1401"/>
      <c r="AE330" s="1383"/>
      <c r="AF330" s="1383"/>
      <c r="AG330" s="1383"/>
      <c r="AH330" s="1383"/>
      <c r="AI330" s="1383"/>
      <c r="AJ330" s="1383"/>
      <c r="AK330" s="1383"/>
      <c r="AL330" s="1411"/>
      <c r="AM330" s="1426">
        <f t="shared" ref="AM330:AM374" si="34">SUM(AD330:AL330)</f>
        <v>0</v>
      </c>
      <c r="AN330" s="1421"/>
      <c r="AO330" s="1384"/>
      <c r="AP330" s="1384"/>
      <c r="AQ330" s="1415"/>
      <c r="AR330" s="1424" t="s">
        <v>87</v>
      </c>
      <c r="AS330" s="1426">
        <f t="shared" ref="AS330:AS373" si="35">SUM(AN330:AQ330)</f>
        <v>0</v>
      </c>
      <c r="AT330" s="1413"/>
    </row>
    <row r="331" spans="2:46" ht="15" customHeight="1">
      <c r="B331" s="959" t="s">
        <v>947</v>
      </c>
      <c r="C331" s="1401"/>
      <c r="D331" s="1383"/>
      <c r="E331" s="1383"/>
      <c r="F331" s="1383"/>
      <c r="G331" s="1383"/>
      <c r="H331" s="1383"/>
      <c r="I331" s="1403"/>
      <c r="J331" s="1426">
        <f t="shared" si="30"/>
        <v>0</v>
      </c>
      <c r="K331" s="1401"/>
      <c r="L331" s="1383"/>
      <c r="M331" s="1383"/>
      <c r="N331" s="1402"/>
      <c r="O331" s="1426">
        <f t="shared" si="31"/>
        <v>0</v>
      </c>
      <c r="P331" s="1404"/>
      <c r="Q331" s="1396"/>
      <c r="R331" s="1383"/>
      <c r="S331" s="1383"/>
      <c r="T331" s="1383"/>
      <c r="U331" s="1383"/>
      <c r="V331" s="1403"/>
      <c r="W331" s="1426">
        <f t="shared" si="32"/>
        <v>0</v>
      </c>
      <c r="X331" s="1401"/>
      <c r="Y331" s="1383"/>
      <c r="Z331" s="1383"/>
      <c r="AA331" s="1403"/>
      <c r="AB331" s="1426">
        <f t="shared" si="33"/>
        <v>0</v>
      </c>
      <c r="AC331" s="1404"/>
      <c r="AD331" s="1401"/>
      <c r="AE331" s="1383"/>
      <c r="AF331" s="1383"/>
      <c r="AG331" s="1383"/>
      <c r="AH331" s="1383"/>
      <c r="AI331" s="1383"/>
      <c r="AJ331" s="1383"/>
      <c r="AK331" s="1383"/>
      <c r="AL331" s="1411"/>
      <c r="AM331" s="1426">
        <f t="shared" si="34"/>
        <v>0</v>
      </c>
      <c r="AN331" s="1421"/>
      <c r="AO331" s="1384"/>
      <c r="AP331" s="1384"/>
      <c r="AQ331" s="1415"/>
      <c r="AR331" s="1424" t="s">
        <v>87</v>
      </c>
      <c r="AS331" s="1426">
        <f t="shared" si="35"/>
        <v>0</v>
      </c>
      <c r="AT331" s="1413"/>
    </row>
    <row r="332" spans="2:46" ht="15" customHeight="1">
      <c r="B332" s="959" t="s">
        <v>948</v>
      </c>
      <c r="C332" s="1401"/>
      <c r="D332" s="1383"/>
      <c r="E332" s="1383"/>
      <c r="F332" s="1383"/>
      <c r="G332" s="1383"/>
      <c r="H332" s="1383"/>
      <c r="I332" s="1403"/>
      <c r="J332" s="1426">
        <f t="shared" si="30"/>
        <v>0</v>
      </c>
      <c r="K332" s="1401"/>
      <c r="L332" s="1383"/>
      <c r="M332" s="1383"/>
      <c r="N332" s="1402"/>
      <c r="O332" s="1426">
        <f t="shared" si="31"/>
        <v>0</v>
      </c>
      <c r="P332" s="1404"/>
      <c r="Q332" s="1396"/>
      <c r="R332" s="1383"/>
      <c r="S332" s="1383"/>
      <c r="T332" s="1383"/>
      <c r="U332" s="1383"/>
      <c r="V332" s="1403"/>
      <c r="W332" s="1426">
        <f t="shared" si="32"/>
        <v>0</v>
      </c>
      <c r="X332" s="1401"/>
      <c r="Y332" s="1383"/>
      <c r="Z332" s="1383"/>
      <c r="AA332" s="1403"/>
      <c r="AB332" s="1426">
        <f t="shared" si="33"/>
        <v>0</v>
      </c>
      <c r="AC332" s="1404"/>
      <c r="AD332" s="1401"/>
      <c r="AE332" s="1383"/>
      <c r="AF332" s="1383"/>
      <c r="AG332" s="1383"/>
      <c r="AH332" s="1383"/>
      <c r="AI332" s="1383"/>
      <c r="AJ332" s="1383"/>
      <c r="AK332" s="1383"/>
      <c r="AL332" s="1411"/>
      <c r="AM332" s="1426">
        <f t="shared" si="34"/>
        <v>0</v>
      </c>
      <c r="AN332" s="1421"/>
      <c r="AO332" s="1384"/>
      <c r="AP332" s="1384"/>
      <c r="AQ332" s="1415"/>
      <c r="AR332" s="1424" t="s">
        <v>87</v>
      </c>
      <c r="AS332" s="1426">
        <f t="shared" si="35"/>
        <v>0</v>
      </c>
      <c r="AT332" s="1413"/>
    </row>
    <row r="333" spans="2:46" ht="15" customHeight="1">
      <c r="B333" s="959" t="s">
        <v>949</v>
      </c>
      <c r="C333" s="1401"/>
      <c r="D333" s="1383"/>
      <c r="E333" s="1383"/>
      <c r="F333" s="1383"/>
      <c r="G333" s="1383"/>
      <c r="H333" s="1383"/>
      <c r="I333" s="1403"/>
      <c r="J333" s="1426">
        <f t="shared" si="30"/>
        <v>0</v>
      </c>
      <c r="K333" s="1401"/>
      <c r="L333" s="1383"/>
      <c r="M333" s="1383"/>
      <c r="N333" s="1402"/>
      <c r="O333" s="1426">
        <f t="shared" si="31"/>
        <v>0</v>
      </c>
      <c r="P333" s="1404"/>
      <c r="Q333" s="1396"/>
      <c r="R333" s="1383"/>
      <c r="S333" s="1383"/>
      <c r="T333" s="1383"/>
      <c r="U333" s="1383"/>
      <c r="V333" s="1403"/>
      <c r="W333" s="1426">
        <f t="shared" si="32"/>
        <v>0</v>
      </c>
      <c r="X333" s="1401"/>
      <c r="Y333" s="1383"/>
      <c r="Z333" s="1383"/>
      <c r="AA333" s="1403"/>
      <c r="AB333" s="1426">
        <f t="shared" si="33"/>
        <v>0</v>
      </c>
      <c r="AC333" s="1404"/>
      <c r="AD333" s="1401"/>
      <c r="AE333" s="1383"/>
      <c r="AF333" s="1383"/>
      <c r="AG333" s="1383"/>
      <c r="AH333" s="1383"/>
      <c r="AI333" s="1383"/>
      <c r="AJ333" s="1383"/>
      <c r="AK333" s="1383"/>
      <c r="AL333" s="1411"/>
      <c r="AM333" s="1426">
        <f t="shared" si="34"/>
        <v>0</v>
      </c>
      <c r="AN333" s="1421"/>
      <c r="AO333" s="1384"/>
      <c r="AP333" s="1384"/>
      <c r="AQ333" s="1415"/>
      <c r="AR333" s="1424" t="s">
        <v>87</v>
      </c>
      <c r="AS333" s="1426">
        <f t="shared" si="35"/>
        <v>0</v>
      </c>
      <c r="AT333" s="1413"/>
    </row>
    <row r="334" spans="2:46" ht="15" customHeight="1">
      <c r="B334" s="959" t="s">
        <v>950</v>
      </c>
      <c r="C334" s="1401"/>
      <c r="D334" s="1383"/>
      <c r="E334" s="1383"/>
      <c r="F334" s="1383"/>
      <c r="G334" s="1383"/>
      <c r="H334" s="1383"/>
      <c r="I334" s="1403"/>
      <c r="J334" s="1426">
        <f t="shared" si="30"/>
        <v>0</v>
      </c>
      <c r="K334" s="1401"/>
      <c r="L334" s="1383"/>
      <c r="M334" s="1383"/>
      <c r="N334" s="1402"/>
      <c r="O334" s="1426">
        <f t="shared" si="31"/>
        <v>0</v>
      </c>
      <c r="P334" s="1404"/>
      <c r="Q334" s="1396"/>
      <c r="R334" s="1383"/>
      <c r="S334" s="1383"/>
      <c r="T334" s="1383"/>
      <c r="U334" s="1383"/>
      <c r="V334" s="1403"/>
      <c r="W334" s="1426">
        <f t="shared" si="32"/>
        <v>0</v>
      </c>
      <c r="X334" s="1401"/>
      <c r="Y334" s="1383"/>
      <c r="Z334" s="1383"/>
      <c r="AA334" s="1403"/>
      <c r="AB334" s="1426">
        <f t="shared" si="33"/>
        <v>0</v>
      </c>
      <c r="AC334" s="1404"/>
      <c r="AD334" s="1401"/>
      <c r="AE334" s="1383"/>
      <c r="AF334" s="1383"/>
      <c r="AG334" s="1383"/>
      <c r="AH334" s="1383"/>
      <c r="AI334" s="1383"/>
      <c r="AJ334" s="1383"/>
      <c r="AK334" s="1383"/>
      <c r="AL334" s="1411"/>
      <c r="AM334" s="1426">
        <f t="shared" si="34"/>
        <v>0</v>
      </c>
      <c r="AN334" s="1421"/>
      <c r="AO334" s="1384"/>
      <c r="AP334" s="1384"/>
      <c r="AQ334" s="1415"/>
      <c r="AR334" s="1424" t="s">
        <v>87</v>
      </c>
      <c r="AS334" s="1426">
        <f t="shared" si="35"/>
        <v>0</v>
      </c>
      <c r="AT334" s="1413"/>
    </row>
    <row r="335" spans="2:46" ht="15" customHeight="1">
      <c r="B335" s="959" t="s">
        <v>951</v>
      </c>
      <c r="C335" s="1401"/>
      <c r="D335" s="1383"/>
      <c r="E335" s="1383"/>
      <c r="F335" s="1383"/>
      <c r="G335" s="1383"/>
      <c r="H335" s="1383"/>
      <c r="I335" s="1403"/>
      <c r="J335" s="1426">
        <f t="shared" si="30"/>
        <v>0</v>
      </c>
      <c r="K335" s="1401"/>
      <c r="L335" s="1383"/>
      <c r="M335" s="1383"/>
      <c r="N335" s="1402"/>
      <c r="O335" s="1426">
        <f t="shared" si="31"/>
        <v>0</v>
      </c>
      <c r="P335" s="1404"/>
      <c r="Q335" s="1396"/>
      <c r="R335" s="1383"/>
      <c r="S335" s="1383"/>
      <c r="T335" s="1383"/>
      <c r="U335" s="1383"/>
      <c r="V335" s="1403"/>
      <c r="W335" s="1426">
        <f t="shared" si="32"/>
        <v>0</v>
      </c>
      <c r="X335" s="1401"/>
      <c r="Y335" s="1383"/>
      <c r="Z335" s="1383"/>
      <c r="AA335" s="1403"/>
      <c r="AB335" s="1426">
        <f t="shared" si="33"/>
        <v>0</v>
      </c>
      <c r="AC335" s="1404"/>
      <c r="AD335" s="1401"/>
      <c r="AE335" s="1383"/>
      <c r="AF335" s="1383"/>
      <c r="AG335" s="1383"/>
      <c r="AH335" s="1383"/>
      <c r="AI335" s="1383"/>
      <c r="AJ335" s="1383"/>
      <c r="AK335" s="1383"/>
      <c r="AL335" s="1411"/>
      <c r="AM335" s="1426">
        <f t="shared" si="34"/>
        <v>0</v>
      </c>
      <c r="AN335" s="1421"/>
      <c r="AO335" s="1384"/>
      <c r="AP335" s="1384"/>
      <c r="AQ335" s="1415"/>
      <c r="AR335" s="1424" t="s">
        <v>87</v>
      </c>
      <c r="AS335" s="1426">
        <f t="shared" si="35"/>
        <v>0</v>
      </c>
      <c r="AT335" s="1413"/>
    </row>
    <row r="336" spans="2:46" ht="15" customHeight="1">
      <c r="B336" s="959" t="s">
        <v>952</v>
      </c>
      <c r="C336" s="1401"/>
      <c r="D336" s="1383"/>
      <c r="E336" s="1383"/>
      <c r="F336" s="1383"/>
      <c r="G336" s="1383"/>
      <c r="H336" s="1383"/>
      <c r="I336" s="1403"/>
      <c r="J336" s="1426">
        <f t="shared" si="30"/>
        <v>0</v>
      </c>
      <c r="K336" s="1401"/>
      <c r="L336" s="1383"/>
      <c r="M336" s="1383"/>
      <c r="N336" s="1402"/>
      <c r="O336" s="1426">
        <f t="shared" si="31"/>
        <v>0</v>
      </c>
      <c r="P336" s="1404"/>
      <c r="Q336" s="1396"/>
      <c r="R336" s="1383"/>
      <c r="S336" s="1383"/>
      <c r="T336" s="1383"/>
      <c r="U336" s="1383"/>
      <c r="V336" s="1403"/>
      <c r="W336" s="1426">
        <f t="shared" si="32"/>
        <v>0</v>
      </c>
      <c r="X336" s="1401"/>
      <c r="Y336" s="1383"/>
      <c r="Z336" s="1383"/>
      <c r="AA336" s="1403"/>
      <c r="AB336" s="1426">
        <f t="shared" si="33"/>
        <v>0</v>
      </c>
      <c r="AC336" s="1404"/>
      <c r="AD336" s="1401"/>
      <c r="AE336" s="1383"/>
      <c r="AF336" s="1383"/>
      <c r="AG336" s="1383"/>
      <c r="AH336" s="1383"/>
      <c r="AI336" s="1383"/>
      <c r="AJ336" s="1383"/>
      <c r="AK336" s="1383"/>
      <c r="AL336" s="1411"/>
      <c r="AM336" s="1426">
        <f t="shared" si="34"/>
        <v>0</v>
      </c>
      <c r="AN336" s="1421"/>
      <c r="AO336" s="1384"/>
      <c r="AP336" s="1384"/>
      <c r="AQ336" s="1415"/>
      <c r="AR336" s="1424" t="s">
        <v>87</v>
      </c>
      <c r="AS336" s="1426">
        <f t="shared" si="35"/>
        <v>0</v>
      </c>
      <c r="AT336" s="1413"/>
    </row>
    <row r="337" spans="2:46" ht="15" customHeight="1">
      <c r="B337" s="959" t="s">
        <v>953</v>
      </c>
      <c r="C337" s="1401"/>
      <c r="D337" s="1383"/>
      <c r="E337" s="1383"/>
      <c r="F337" s="1383"/>
      <c r="G337" s="1383"/>
      <c r="H337" s="1383"/>
      <c r="I337" s="1403"/>
      <c r="J337" s="1426">
        <f t="shared" si="30"/>
        <v>0</v>
      </c>
      <c r="K337" s="1401"/>
      <c r="L337" s="1383"/>
      <c r="M337" s="1383"/>
      <c r="N337" s="1402"/>
      <c r="O337" s="1426">
        <f t="shared" si="31"/>
        <v>0</v>
      </c>
      <c r="P337" s="1404"/>
      <c r="Q337" s="1396"/>
      <c r="R337" s="1383"/>
      <c r="S337" s="1383"/>
      <c r="T337" s="1383"/>
      <c r="U337" s="1383"/>
      <c r="V337" s="1403"/>
      <c r="W337" s="1426">
        <f t="shared" si="32"/>
        <v>0</v>
      </c>
      <c r="X337" s="1401"/>
      <c r="Y337" s="1383"/>
      <c r="Z337" s="1383"/>
      <c r="AA337" s="1403"/>
      <c r="AB337" s="1426">
        <f t="shared" si="33"/>
        <v>0</v>
      </c>
      <c r="AC337" s="1404"/>
      <c r="AD337" s="1401"/>
      <c r="AE337" s="1383"/>
      <c r="AF337" s="1383"/>
      <c r="AG337" s="1383"/>
      <c r="AH337" s="1383"/>
      <c r="AI337" s="1383"/>
      <c r="AJ337" s="1383"/>
      <c r="AK337" s="1383"/>
      <c r="AL337" s="1411"/>
      <c r="AM337" s="1426">
        <f t="shared" si="34"/>
        <v>0</v>
      </c>
      <c r="AN337" s="1421"/>
      <c r="AO337" s="1384"/>
      <c r="AP337" s="1384"/>
      <c r="AQ337" s="1415"/>
      <c r="AR337" s="1424" t="s">
        <v>87</v>
      </c>
      <c r="AS337" s="1426">
        <f t="shared" si="35"/>
        <v>0</v>
      </c>
      <c r="AT337" s="1413"/>
    </row>
    <row r="338" spans="2:46" ht="15" customHeight="1">
      <c r="B338" s="959" t="s">
        <v>954</v>
      </c>
      <c r="C338" s="1401"/>
      <c r="D338" s="1383"/>
      <c r="E338" s="1383"/>
      <c r="F338" s="1383"/>
      <c r="G338" s="1383"/>
      <c r="H338" s="1383"/>
      <c r="I338" s="1403"/>
      <c r="J338" s="1426">
        <f t="shared" si="30"/>
        <v>0</v>
      </c>
      <c r="K338" s="1401"/>
      <c r="L338" s="1383"/>
      <c r="M338" s="1383"/>
      <c r="N338" s="1402"/>
      <c r="O338" s="1426">
        <f t="shared" si="31"/>
        <v>0</v>
      </c>
      <c r="P338" s="1404"/>
      <c r="Q338" s="1396"/>
      <c r="R338" s="1383"/>
      <c r="S338" s="1383"/>
      <c r="T338" s="1383"/>
      <c r="U338" s="1383"/>
      <c r="V338" s="1403"/>
      <c r="W338" s="1426">
        <f t="shared" si="32"/>
        <v>0</v>
      </c>
      <c r="X338" s="1401"/>
      <c r="Y338" s="1383"/>
      <c r="Z338" s="1383"/>
      <c r="AA338" s="1403"/>
      <c r="AB338" s="1426">
        <f t="shared" si="33"/>
        <v>0</v>
      </c>
      <c r="AC338" s="1404"/>
      <c r="AD338" s="1401"/>
      <c r="AE338" s="1383"/>
      <c r="AF338" s="1383"/>
      <c r="AG338" s="1383"/>
      <c r="AH338" s="1383"/>
      <c r="AI338" s="1383"/>
      <c r="AJ338" s="1383"/>
      <c r="AK338" s="1383"/>
      <c r="AL338" s="1411"/>
      <c r="AM338" s="1426">
        <f t="shared" si="34"/>
        <v>0</v>
      </c>
      <c r="AN338" s="1421"/>
      <c r="AO338" s="1384"/>
      <c r="AP338" s="1384"/>
      <c r="AQ338" s="1415"/>
      <c r="AR338" s="1424" t="s">
        <v>87</v>
      </c>
      <c r="AS338" s="1426">
        <f t="shared" si="35"/>
        <v>0</v>
      </c>
      <c r="AT338" s="1413"/>
    </row>
    <row r="339" spans="2:46" ht="15" customHeight="1">
      <c r="B339" s="959" t="s">
        <v>955</v>
      </c>
      <c r="C339" s="1401"/>
      <c r="D339" s="1383"/>
      <c r="E339" s="1383"/>
      <c r="F339" s="1383"/>
      <c r="G339" s="1383"/>
      <c r="H339" s="1383"/>
      <c r="I339" s="1403"/>
      <c r="J339" s="1426">
        <f t="shared" si="30"/>
        <v>0</v>
      </c>
      <c r="K339" s="1401"/>
      <c r="L339" s="1383"/>
      <c r="M339" s="1383"/>
      <c r="N339" s="1402"/>
      <c r="O339" s="1426">
        <f t="shared" si="31"/>
        <v>0</v>
      </c>
      <c r="P339" s="1404"/>
      <c r="Q339" s="1396"/>
      <c r="R339" s="1383"/>
      <c r="S339" s="1383"/>
      <c r="T339" s="1383"/>
      <c r="U339" s="1383"/>
      <c r="V339" s="1403"/>
      <c r="W339" s="1426">
        <f t="shared" si="32"/>
        <v>0</v>
      </c>
      <c r="X339" s="1401"/>
      <c r="Y339" s="1383"/>
      <c r="Z339" s="1383"/>
      <c r="AA339" s="1403"/>
      <c r="AB339" s="1426">
        <f t="shared" si="33"/>
        <v>0</v>
      </c>
      <c r="AC339" s="1404"/>
      <c r="AD339" s="1401"/>
      <c r="AE339" s="1383"/>
      <c r="AF339" s="1383"/>
      <c r="AG339" s="1383"/>
      <c r="AH339" s="1383"/>
      <c r="AI339" s="1383"/>
      <c r="AJ339" s="1383"/>
      <c r="AK339" s="1383"/>
      <c r="AL339" s="1411"/>
      <c r="AM339" s="1426">
        <f t="shared" si="34"/>
        <v>0</v>
      </c>
      <c r="AN339" s="1421"/>
      <c r="AO339" s="1384"/>
      <c r="AP339" s="1384"/>
      <c r="AQ339" s="1415"/>
      <c r="AR339" s="1424" t="s">
        <v>87</v>
      </c>
      <c r="AS339" s="1426">
        <f t="shared" si="35"/>
        <v>0</v>
      </c>
      <c r="AT339" s="1413"/>
    </row>
    <row r="340" spans="2:46" ht="15" customHeight="1">
      <c r="B340" s="959" t="s">
        <v>956</v>
      </c>
      <c r="C340" s="1401"/>
      <c r="D340" s="1383"/>
      <c r="E340" s="1383"/>
      <c r="F340" s="1383"/>
      <c r="G340" s="1383"/>
      <c r="H340" s="1383"/>
      <c r="I340" s="1403"/>
      <c r="J340" s="1426">
        <f t="shared" si="30"/>
        <v>0</v>
      </c>
      <c r="K340" s="1401"/>
      <c r="L340" s="1383"/>
      <c r="M340" s="1383"/>
      <c r="N340" s="1402"/>
      <c r="O340" s="1426">
        <f t="shared" si="31"/>
        <v>0</v>
      </c>
      <c r="P340" s="1404"/>
      <c r="Q340" s="1396"/>
      <c r="R340" s="1383"/>
      <c r="S340" s="1383"/>
      <c r="T340" s="1383"/>
      <c r="U340" s="1383"/>
      <c r="V340" s="1403"/>
      <c r="W340" s="1426">
        <f t="shared" si="32"/>
        <v>0</v>
      </c>
      <c r="X340" s="1401"/>
      <c r="Y340" s="1383"/>
      <c r="Z340" s="1383"/>
      <c r="AA340" s="1403"/>
      <c r="AB340" s="1426">
        <f t="shared" si="33"/>
        <v>0</v>
      </c>
      <c r="AC340" s="1404"/>
      <c r="AD340" s="1401"/>
      <c r="AE340" s="1383"/>
      <c r="AF340" s="1383"/>
      <c r="AG340" s="1383"/>
      <c r="AH340" s="1383"/>
      <c r="AI340" s="1383"/>
      <c r="AJ340" s="1383"/>
      <c r="AK340" s="1383"/>
      <c r="AL340" s="1411"/>
      <c r="AM340" s="1426">
        <f t="shared" si="34"/>
        <v>0</v>
      </c>
      <c r="AN340" s="1421"/>
      <c r="AO340" s="1384"/>
      <c r="AP340" s="1384"/>
      <c r="AQ340" s="1415"/>
      <c r="AR340" s="1424" t="s">
        <v>87</v>
      </c>
      <c r="AS340" s="1426">
        <f t="shared" si="35"/>
        <v>0</v>
      </c>
      <c r="AT340" s="1413"/>
    </row>
    <row r="341" spans="2:46" ht="15" customHeight="1">
      <c r="B341" s="959" t="s">
        <v>957</v>
      </c>
      <c r="C341" s="1401"/>
      <c r="D341" s="1383"/>
      <c r="E341" s="1383"/>
      <c r="F341" s="1383"/>
      <c r="G341" s="1383"/>
      <c r="H341" s="1383"/>
      <c r="I341" s="1403"/>
      <c r="J341" s="1426">
        <f t="shared" si="30"/>
        <v>0</v>
      </c>
      <c r="K341" s="1401"/>
      <c r="L341" s="1383"/>
      <c r="M341" s="1383"/>
      <c r="N341" s="1402"/>
      <c r="O341" s="1426">
        <f t="shared" si="31"/>
        <v>0</v>
      </c>
      <c r="P341" s="1404"/>
      <c r="Q341" s="1396"/>
      <c r="R341" s="1383"/>
      <c r="S341" s="1383"/>
      <c r="T341" s="1383"/>
      <c r="U341" s="1383"/>
      <c r="V341" s="1403"/>
      <c r="W341" s="1426">
        <f t="shared" si="32"/>
        <v>0</v>
      </c>
      <c r="X341" s="1401"/>
      <c r="Y341" s="1383"/>
      <c r="Z341" s="1383"/>
      <c r="AA341" s="1403"/>
      <c r="AB341" s="1426">
        <f t="shared" si="33"/>
        <v>0</v>
      </c>
      <c r="AC341" s="1404"/>
      <c r="AD341" s="1401"/>
      <c r="AE341" s="1383"/>
      <c r="AF341" s="1383"/>
      <c r="AG341" s="1383"/>
      <c r="AH341" s="1383"/>
      <c r="AI341" s="1383"/>
      <c r="AJ341" s="1383"/>
      <c r="AK341" s="1383"/>
      <c r="AL341" s="1411"/>
      <c r="AM341" s="1426">
        <f t="shared" si="34"/>
        <v>0</v>
      </c>
      <c r="AN341" s="1421"/>
      <c r="AO341" s="1384"/>
      <c r="AP341" s="1384"/>
      <c r="AQ341" s="1415"/>
      <c r="AR341" s="1424" t="s">
        <v>87</v>
      </c>
      <c r="AS341" s="1426">
        <f t="shared" si="35"/>
        <v>0</v>
      </c>
      <c r="AT341" s="1413"/>
    </row>
    <row r="342" spans="2:46" ht="15" customHeight="1">
      <c r="B342" s="959" t="s">
        <v>958</v>
      </c>
      <c r="C342" s="1401"/>
      <c r="D342" s="1383"/>
      <c r="E342" s="1383"/>
      <c r="F342" s="1383"/>
      <c r="G342" s="1383"/>
      <c r="H342" s="1383"/>
      <c r="I342" s="1403"/>
      <c r="J342" s="1426">
        <f t="shared" si="30"/>
        <v>0</v>
      </c>
      <c r="K342" s="1401"/>
      <c r="L342" s="1383"/>
      <c r="M342" s="1383"/>
      <c r="N342" s="1402"/>
      <c r="O342" s="1426">
        <f t="shared" si="31"/>
        <v>0</v>
      </c>
      <c r="P342" s="1404"/>
      <c r="Q342" s="1396"/>
      <c r="R342" s="1383"/>
      <c r="S342" s="1383"/>
      <c r="T342" s="1383"/>
      <c r="U342" s="1383"/>
      <c r="V342" s="1403"/>
      <c r="W342" s="1426">
        <f t="shared" si="32"/>
        <v>0</v>
      </c>
      <c r="X342" s="1401"/>
      <c r="Y342" s="1383"/>
      <c r="Z342" s="1383"/>
      <c r="AA342" s="1403"/>
      <c r="AB342" s="1426">
        <f t="shared" si="33"/>
        <v>0</v>
      </c>
      <c r="AC342" s="1404"/>
      <c r="AD342" s="1401"/>
      <c r="AE342" s="1383"/>
      <c r="AF342" s="1383"/>
      <c r="AG342" s="1383"/>
      <c r="AH342" s="1383"/>
      <c r="AI342" s="1383"/>
      <c r="AJ342" s="1383"/>
      <c r="AK342" s="1383"/>
      <c r="AL342" s="1411"/>
      <c r="AM342" s="1426">
        <f t="shared" si="34"/>
        <v>0</v>
      </c>
      <c r="AN342" s="1421"/>
      <c r="AO342" s="1384"/>
      <c r="AP342" s="1384"/>
      <c r="AQ342" s="1415"/>
      <c r="AR342" s="1424" t="s">
        <v>87</v>
      </c>
      <c r="AS342" s="1426">
        <f t="shared" si="35"/>
        <v>0</v>
      </c>
      <c r="AT342" s="1413"/>
    </row>
    <row r="343" spans="2:46" ht="15" customHeight="1">
      <c r="B343" s="959" t="s">
        <v>959</v>
      </c>
      <c r="C343" s="1401"/>
      <c r="D343" s="1383"/>
      <c r="E343" s="1383"/>
      <c r="F343" s="1383"/>
      <c r="G343" s="1383"/>
      <c r="H343" s="1383"/>
      <c r="I343" s="1403"/>
      <c r="J343" s="1426">
        <f t="shared" si="30"/>
        <v>0</v>
      </c>
      <c r="K343" s="1401"/>
      <c r="L343" s="1383"/>
      <c r="M343" s="1383"/>
      <c r="N343" s="1402"/>
      <c r="O343" s="1426">
        <f t="shared" si="31"/>
        <v>0</v>
      </c>
      <c r="P343" s="1404"/>
      <c r="Q343" s="1396"/>
      <c r="R343" s="1383"/>
      <c r="S343" s="1383"/>
      <c r="T343" s="1383"/>
      <c r="U343" s="1383"/>
      <c r="V343" s="1403"/>
      <c r="W343" s="1426">
        <f t="shared" si="32"/>
        <v>0</v>
      </c>
      <c r="X343" s="1401"/>
      <c r="Y343" s="1383"/>
      <c r="Z343" s="1383"/>
      <c r="AA343" s="1403"/>
      <c r="AB343" s="1426">
        <f t="shared" si="33"/>
        <v>0</v>
      </c>
      <c r="AC343" s="1404"/>
      <c r="AD343" s="1401"/>
      <c r="AE343" s="1383"/>
      <c r="AF343" s="1383"/>
      <c r="AG343" s="1383"/>
      <c r="AH343" s="1383"/>
      <c r="AI343" s="1383"/>
      <c r="AJ343" s="1383"/>
      <c r="AK343" s="1383"/>
      <c r="AL343" s="1411"/>
      <c r="AM343" s="1426">
        <f t="shared" si="34"/>
        <v>0</v>
      </c>
      <c r="AN343" s="1421"/>
      <c r="AO343" s="1384"/>
      <c r="AP343" s="1384"/>
      <c r="AQ343" s="1415"/>
      <c r="AR343" s="1424" t="s">
        <v>87</v>
      </c>
      <c r="AS343" s="1426">
        <f t="shared" si="35"/>
        <v>0</v>
      </c>
      <c r="AT343" s="1413"/>
    </row>
    <row r="344" spans="2:46" ht="15" customHeight="1">
      <c r="B344" s="959" t="s">
        <v>960</v>
      </c>
      <c r="C344" s="1401"/>
      <c r="D344" s="1383"/>
      <c r="E344" s="1383"/>
      <c r="F344" s="1383"/>
      <c r="G344" s="1383"/>
      <c r="H344" s="1383"/>
      <c r="I344" s="1403"/>
      <c r="J344" s="1426">
        <f t="shared" si="30"/>
        <v>0</v>
      </c>
      <c r="K344" s="1401"/>
      <c r="L344" s="1383"/>
      <c r="M344" s="1383"/>
      <c r="N344" s="1402"/>
      <c r="O344" s="1426">
        <f t="shared" si="31"/>
        <v>0</v>
      </c>
      <c r="P344" s="1404"/>
      <c r="Q344" s="1396"/>
      <c r="R344" s="1383"/>
      <c r="S344" s="1383"/>
      <c r="T344" s="1383"/>
      <c r="U344" s="1383"/>
      <c r="V344" s="1403"/>
      <c r="W344" s="1426">
        <f t="shared" si="32"/>
        <v>0</v>
      </c>
      <c r="X344" s="1401"/>
      <c r="Y344" s="1383"/>
      <c r="Z344" s="1383"/>
      <c r="AA344" s="1403"/>
      <c r="AB344" s="1426">
        <f t="shared" si="33"/>
        <v>0</v>
      </c>
      <c r="AC344" s="1404"/>
      <c r="AD344" s="1401"/>
      <c r="AE344" s="1383"/>
      <c r="AF344" s="1383"/>
      <c r="AG344" s="1383"/>
      <c r="AH344" s="1383"/>
      <c r="AI344" s="1383"/>
      <c r="AJ344" s="1383"/>
      <c r="AK344" s="1383"/>
      <c r="AL344" s="1411"/>
      <c r="AM344" s="1426">
        <f t="shared" si="34"/>
        <v>0</v>
      </c>
      <c r="AN344" s="1421"/>
      <c r="AO344" s="1384"/>
      <c r="AP344" s="1384"/>
      <c r="AQ344" s="1415"/>
      <c r="AR344" s="1424" t="s">
        <v>87</v>
      </c>
      <c r="AS344" s="1426">
        <f t="shared" si="35"/>
        <v>0</v>
      </c>
      <c r="AT344" s="1413"/>
    </row>
    <row r="345" spans="2:46" ht="15" customHeight="1">
      <c r="B345" s="959" t="s">
        <v>961</v>
      </c>
      <c r="C345" s="1401"/>
      <c r="D345" s="1383"/>
      <c r="E345" s="1383"/>
      <c r="F345" s="1383"/>
      <c r="G345" s="1383"/>
      <c r="H345" s="1383"/>
      <c r="I345" s="1403"/>
      <c r="J345" s="1426">
        <f t="shared" si="30"/>
        <v>0</v>
      </c>
      <c r="K345" s="1401"/>
      <c r="L345" s="1383"/>
      <c r="M345" s="1383"/>
      <c r="N345" s="1402"/>
      <c r="O345" s="1426">
        <f t="shared" si="31"/>
        <v>0</v>
      </c>
      <c r="P345" s="1404"/>
      <c r="Q345" s="1396"/>
      <c r="R345" s="1383"/>
      <c r="S345" s="1383"/>
      <c r="T345" s="1383"/>
      <c r="U345" s="1383"/>
      <c r="V345" s="1403"/>
      <c r="W345" s="1426">
        <f t="shared" si="32"/>
        <v>0</v>
      </c>
      <c r="X345" s="1401"/>
      <c r="Y345" s="1383"/>
      <c r="Z345" s="1383"/>
      <c r="AA345" s="1403"/>
      <c r="AB345" s="1426">
        <f t="shared" si="33"/>
        <v>0</v>
      </c>
      <c r="AC345" s="1404"/>
      <c r="AD345" s="1401"/>
      <c r="AE345" s="1383"/>
      <c r="AF345" s="1383"/>
      <c r="AG345" s="1383"/>
      <c r="AH345" s="1383"/>
      <c r="AI345" s="1383"/>
      <c r="AJ345" s="1383"/>
      <c r="AK345" s="1383"/>
      <c r="AL345" s="1411"/>
      <c r="AM345" s="1426">
        <f t="shared" si="34"/>
        <v>0</v>
      </c>
      <c r="AN345" s="1421"/>
      <c r="AO345" s="1384"/>
      <c r="AP345" s="1384"/>
      <c r="AQ345" s="1415"/>
      <c r="AR345" s="1424" t="s">
        <v>87</v>
      </c>
      <c r="AS345" s="1426">
        <f t="shared" si="35"/>
        <v>0</v>
      </c>
      <c r="AT345" s="1413"/>
    </row>
    <row r="346" spans="2:46" ht="15" customHeight="1">
      <c r="B346" s="959" t="s">
        <v>962</v>
      </c>
      <c r="C346" s="1401"/>
      <c r="D346" s="1383"/>
      <c r="E346" s="1383"/>
      <c r="F346" s="1383"/>
      <c r="G346" s="1383"/>
      <c r="H346" s="1383"/>
      <c r="I346" s="1403"/>
      <c r="J346" s="1426">
        <f t="shared" si="30"/>
        <v>0</v>
      </c>
      <c r="K346" s="1401"/>
      <c r="L346" s="1383"/>
      <c r="M346" s="1383"/>
      <c r="N346" s="1402"/>
      <c r="O346" s="1426">
        <f t="shared" si="31"/>
        <v>0</v>
      </c>
      <c r="P346" s="1404"/>
      <c r="Q346" s="1396"/>
      <c r="R346" s="1383"/>
      <c r="S346" s="1383"/>
      <c r="T346" s="1383"/>
      <c r="U346" s="1383"/>
      <c r="V346" s="1403"/>
      <c r="W346" s="1426">
        <f t="shared" si="32"/>
        <v>0</v>
      </c>
      <c r="X346" s="1401"/>
      <c r="Y346" s="1383"/>
      <c r="Z346" s="1383"/>
      <c r="AA346" s="1403"/>
      <c r="AB346" s="1426">
        <f t="shared" si="33"/>
        <v>0</v>
      </c>
      <c r="AC346" s="1404"/>
      <c r="AD346" s="1401"/>
      <c r="AE346" s="1383"/>
      <c r="AF346" s="1383"/>
      <c r="AG346" s="1383"/>
      <c r="AH346" s="1383"/>
      <c r="AI346" s="1383"/>
      <c r="AJ346" s="1383"/>
      <c r="AK346" s="1383"/>
      <c r="AL346" s="1411"/>
      <c r="AM346" s="1426">
        <f t="shared" si="34"/>
        <v>0</v>
      </c>
      <c r="AN346" s="1421"/>
      <c r="AO346" s="1384"/>
      <c r="AP346" s="1384"/>
      <c r="AQ346" s="1415"/>
      <c r="AR346" s="1424" t="s">
        <v>87</v>
      </c>
      <c r="AS346" s="1426">
        <f t="shared" si="35"/>
        <v>0</v>
      </c>
      <c r="AT346" s="1413"/>
    </row>
    <row r="347" spans="2:46" ht="15" customHeight="1">
      <c r="B347" s="959" t="s">
        <v>963</v>
      </c>
      <c r="C347" s="1401"/>
      <c r="D347" s="1383"/>
      <c r="E347" s="1383"/>
      <c r="F347" s="1383"/>
      <c r="G347" s="1383"/>
      <c r="H347" s="1383"/>
      <c r="I347" s="1403"/>
      <c r="J347" s="1426">
        <f t="shared" si="30"/>
        <v>0</v>
      </c>
      <c r="K347" s="1401"/>
      <c r="L347" s="1383"/>
      <c r="M347" s="1383"/>
      <c r="N347" s="1402"/>
      <c r="O347" s="1426">
        <f t="shared" si="31"/>
        <v>0</v>
      </c>
      <c r="P347" s="1404"/>
      <c r="Q347" s="1396"/>
      <c r="R347" s="1383"/>
      <c r="S347" s="1383"/>
      <c r="T347" s="1383"/>
      <c r="U347" s="1383"/>
      <c r="V347" s="1403"/>
      <c r="W347" s="1426">
        <f t="shared" si="32"/>
        <v>0</v>
      </c>
      <c r="X347" s="1401"/>
      <c r="Y347" s="1383"/>
      <c r="Z347" s="1383"/>
      <c r="AA347" s="1403"/>
      <c r="AB347" s="1426">
        <f t="shared" si="33"/>
        <v>0</v>
      </c>
      <c r="AC347" s="1404"/>
      <c r="AD347" s="1401"/>
      <c r="AE347" s="1383"/>
      <c r="AF347" s="1383"/>
      <c r="AG347" s="1383"/>
      <c r="AH347" s="1383"/>
      <c r="AI347" s="1383"/>
      <c r="AJ347" s="1383"/>
      <c r="AK347" s="1383"/>
      <c r="AL347" s="1411"/>
      <c r="AM347" s="1426">
        <f t="shared" si="34"/>
        <v>0</v>
      </c>
      <c r="AN347" s="1421"/>
      <c r="AO347" s="1384"/>
      <c r="AP347" s="1384"/>
      <c r="AQ347" s="1415"/>
      <c r="AR347" s="1424" t="s">
        <v>87</v>
      </c>
      <c r="AS347" s="1426">
        <f t="shared" si="35"/>
        <v>0</v>
      </c>
      <c r="AT347" s="1413"/>
    </row>
    <row r="348" spans="2:46" ht="15" customHeight="1">
      <c r="B348" s="959" t="s">
        <v>964</v>
      </c>
      <c r="C348" s="1401"/>
      <c r="D348" s="1383"/>
      <c r="E348" s="1383"/>
      <c r="F348" s="1383"/>
      <c r="G348" s="1383"/>
      <c r="H348" s="1383"/>
      <c r="I348" s="1403"/>
      <c r="J348" s="1426">
        <f t="shared" si="30"/>
        <v>0</v>
      </c>
      <c r="K348" s="1401"/>
      <c r="L348" s="1383"/>
      <c r="M348" s="1383"/>
      <c r="N348" s="1402"/>
      <c r="O348" s="1426">
        <f t="shared" si="31"/>
        <v>0</v>
      </c>
      <c r="P348" s="1404"/>
      <c r="Q348" s="1396"/>
      <c r="R348" s="1383"/>
      <c r="S348" s="1383"/>
      <c r="T348" s="1383"/>
      <c r="U348" s="1383"/>
      <c r="V348" s="1403"/>
      <c r="W348" s="1426">
        <f t="shared" si="32"/>
        <v>0</v>
      </c>
      <c r="X348" s="1401"/>
      <c r="Y348" s="1383"/>
      <c r="Z348" s="1383"/>
      <c r="AA348" s="1403"/>
      <c r="AB348" s="1426">
        <f t="shared" si="33"/>
        <v>0</v>
      </c>
      <c r="AC348" s="1404"/>
      <c r="AD348" s="1401"/>
      <c r="AE348" s="1383"/>
      <c r="AF348" s="1383"/>
      <c r="AG348" s="1383"/>
      <c r="AH348" s="1383"/>
      <c r="AI348" s="1383"/>
      <c r="AJ348" s="1383"/>
      <c r="AK348" s="1383"/>
      <c r="AL348" s="1411"/>
      <c r="AM348" s="1426">
        <f t="shared" si="34"/>
        <v>0</v>
      </c>
      <c r="AN348" s="1421"/>
      <c r="AO348" s="1384"/>
      <c r="AP348" s="1384"/>
      <c r="AQ348" s="1415"/>
      <c r="AR348" s="1424" t="s">
        <v>87</v>
      </c>
      <c r="AS348" s="1426">
        <f t="shared" si="35"/>
        <v>0</v>
      </c>
      <c r="AT348" s="1413"/>
    </row>
    <row r="349" spans="2:46" ht="15" customHeight="1">
      <c r="B349" s="959" t="s">
        <v>965</v>
      </c>
      <c r="C349" s="1401"/>
      <c r="D349" s="1383"/>
      <c r="E349" s="1383"/>
      <c r="F349" s="1383"/>
      <c r="G349" s="1383"/>
      <c r="H349" s="1383"/>
      <c r="I349" s="1403"/>
      <c r="J349" s="1426">
        <f t="shared" si="30"/>
        <v>0</v>
      </c>
      <c r="K349" s="1401"/>
      <c r="L349" s="1383"/>
      <c r="M349" s="1383"/>
      <c r="N349" s="1402"/>
      <c r="O349" s="1426">
        <f t="shared" si="31"/>
        <v>0</v>
      </c>
      <c r="P349" s="1404"/>
      <c r="Q349" s="1396"/>
      <c r="R349" s="1383"/>
      <c r="S349" s="1383"/>
      <c r="T349" s="1383"/>
      <c r="U349" s="1383"/>
      <c r="V349" s="1403"/>
      <c r="W349" s="1426">
        <f t="shared" si="32"/>
        <v>0</v>
      </c>
      <c r="X349" s="1401"/>
      <c r="Y349" s="1383"/>
      <c r="Z349" s="1383"/>
      <c r="AA349" s="1403"/>
      <c r="AB349" s="1426">
        <f t="shared" si="33"/>
        <v>0</v>
      </c>
      <c r="AC349" s="1404"/>
      <c r="AD349" s="1401"/>
      <c r="AE349" s="1383"/>
      <c r="AF349" s="1383"/>
      <c r="AG349" s="1383"/>
      <c r="AH349" s="1383"/>
      <c r="AI349" s="1383"/>
      <c r="AJ349" s="1383"/>
      <c r="AK349" s="1383"/>
      <c r="AL349" s="1411"/>
      <c r="AM349" s="1426">
        <f t="shared" si="34"/>
        <v>0</v>
      </c>
      <c r="AN349" s="1421"/>
      <c r="AO349" s="1384"/>
      <c r="AP349" s="1384"/>
      <c r="AQ349" s="1415"/>
      <c r="AR349" s="1424" t="s">
        <v>87</v>
      </c>
      <c r="AS349" s="1426">
        <f t="shared" si="35"/>
        <v>0</v>
      </c>
      <c r="AT349" s="1413"/>
    </row>
    <row r="350" spans="2:46" ht="15" customHeight="1">
      <c r="B350" s="959" t="s">
        <v>966</v>
      </c>
      <c r="C350" s="1401"/>
      <c r="D350" s="1383"/>
      <c r="E350" s="1383"/>
      <c r="F350" s="1383"/>
      <c r="G350" s="1383"/>
      <c r="H350" s="1383"/>
      <c r="I350" s="1403"/>
      <c r="J350" s="1426">
        <f t="shared" si="30"/>
        <v>0</v>
      </c>
      <c r="K350" s="1401"/>
      <c r="L350" s="1383"/>
      <c r="M350" s="1383"/>
      <c r="N350" s="1402"/>
      <c r="O350" s="1426">
        <f t="shared" si="31"/>
        <v>0</v>
      </c>
      <c r="P350" s="1404"/>
      <c r="Q350" s="1396"/>
      <c r="R350" s="1383"/>
      <c r="S350" s="1383"/>
      <c r="T350" s="1383"/>
      <c r="U350" s="1383"/>
      <c r="V350" s="1403"/>
      <c r="W350" s="1426">
        <f t="shared" si="32"/>
        <v>0</v>
      </c>
      <c r="X350" s="1401"/>
      <c r="Y350" s="1383"/>
      <c r="Z350" s="1383"/>
      <c r="AA350" s="1403"/>
      <c r="AB350" s="1426">
        <f t="shared" si="33"/>
        <v>0</v>
      </c>
      <c r="AC350" s="1404"/>
      <c r="AD350" s="1401"/>
      <c r="AE350" s="1383"/>
      <c r="AF350" s="1383"/>
      <c r="AG350" s="1383"/>
      <c r="AH350" s="1383"/>
      <c r="AI350" s="1383"/>
      <c r="AJ350" s="1383"/>
      <c r="AK350" s="1383"/>
      <c r="AL350" s="1411"/>
      <c r="AM350" s="1426">
        <f t="shared" si="34"/>
        <v>0</v>
      </c>
      <c r="AN350" s="1421"/>
      <c r="AO350" s="1384"/>
      <c r="AP350" s="1384"/>
      <c r="AQ350" s="1415"/>
      <c r="AR350" s="1424" t="s">
        <v>87</v>
      </c>
      <c r="AS350" s="1426">
        <f t="shared" si="35"/>
        <v>0</v>
      </c>
      <c r="AT350" s="1413"/>
    </row>
    <row r="351" spans="2:46" ht="15" customHeight="1">
      <c r="B351" s="959" t="s">
        <v>967</v>
      </c>
      <c r="C351" s="1401"/>
      <c r="D351" s="1383"/>
      <c r="E351" s="1383"/>
      <c r="F351" s="1383"/>
      <c r="G351" s="1383"/>
      <c r="H351" s="1383"/>
      <c r="I351" s="1403"/>
      <c r="J351" s="1426">
        <f t="shared" si="30"/>
        <v>0</v>
      </c>
      <c r="K351" s="1401"/>
      <c r="L351" s="1383"/>
      <c r="M351" s="1383"/>
      <c r="N351" s="1402"/>
      <c r="O351" s="1426">
        <f t="shared" si="31"/>
        <v>0</v>
      </c>
      <c r="P351" s="1404"/>
      <c r="Q351" s="1396"/>
      <c r="R351" s="1383"/>
      <c r="S351" s="1383"/>
      <c r="T351" s="1383"/>
      <c r="U351" s="1383"/>
      <c r="V351" s="1403"/>
      <c r="W351" s="1426">
        <f t="shared" si="32"/>
        <v>0</v>
      </c>
      <c r="X351" s="1401"/>
      <c r="Y351" s="1383"/>
      <c r="Z351" s="1383"/>
      <c r="AA351" s="1403"/>
      <c r="AB351" s="1426">
        <f t="shared" si="33"/>
        <v>0</v>
      </c>
      <c r="AC351" s="1404"/>
      <c r="AD351" s="1401"/>
      <c r="AE351" s="1383"/>
      <c r="AF351" s="1383"/>
      <c r="AG351" s="1383"/>
      <c r="AH351" s="1383"/>
      <c r="AI351" s="1383"/>
      <c r="AJ351" s="1383"/>
      <c r="AK351" s="1383"/>
      <c r="AL351" s="1411"/>
      <c r="AM351" s="1426">
        <f t="shared" si="34"/>
        <v>0</v>
      </c>
      <c r="AN351" s="1421"/>
      <c r="AO351" s="1384"/>
      <c r="AP351" s="1384"/>
      <c r="AQ351" s="1415"/>
      <c r="AR351" s="1424" t="s">
        <v>87</v>
      </c>
      <c r="AS351" s="1426">
        <f t="shared" si="35"/>
        <v>0</v>
      </c>
      <c r="AT351" s="1413"/>
    </row>
    <row r="352" spans="2:46" ht="15" customHeight="1">
      <c r="B352" s="959" t="s">
        <v>968</v>
      </c>
      <c r="C352" s="1401"/>
      <c r="D352" s="1383"/>
      <c r="E352" s="1383"/>
      <c r="F352" s="1383"/>
      <c r="G352" s="1383"/>
      <c r="H352" s="1383"/>
      <c r="I352" s="1403"/>
      <c r="J352" s="1426">
        <f t="shared" si="30"/>
        <v>0</v>
      </c>
      <c r="K352" s="1401"/>
      <c r="L352" s="1383"/>
      <c r="M352" s="1383"/>
      <c r="N352" s="1402"/>
      <c r="O352" s="1426">
        <f t="shared" si="31"/>
        <v>0</v>
      </c>
      <c r="P352" s="1404"/>
      <c r="Q352" s="1396"/>
      <c r="R352" s="1383"/>
      <c r="S352" s="1383"/>
      <c r="T352" s="1383"/>
      <c r="U352" s="1383"/>
      <c r="V352" s="1403"/>
      <c r="W352" s="1426">
        <f t="shared" si="32"/>
        <v>0</v>
      </c>
      <c r="X352" s="1401"/>
      <c r="Y352" s="1383"/>
      <c r="Z352" s="1383"/>
      <c r="AA352" s="1403"/>
      <c r="AB352" s="1426">
        <f t="shared" si="33"/>
        <v>0</v>
      </c>
      <c r="AC352" s="1404"/>
      <c r="AD352" s="1401"/>
      <c r="AE352" s="1383"/>
      <c r="AF352" s="1383"/>
      <c r="AG352" s="1383"/>
      <c r="AH352" s="1383"/>
      <c r="AI352" s="1383"/>
      <c r="AJ352" s="1383"/>
      <c r="AK352" s="1383"/>
      <c r="AL352" s="1411"/>
      <c r="AM352" s="1426">
        <f t="shared" si="34"/>
        <v>0</v>
      </c>
      <c r="AN352" s="1421"/>
      <c r="AO352" s="1384"/>
      <c r="AP352" s="1384"/>
      <c r="AQ352" s="1415"/>
      <c r="AR352" s="1424" t="s">
        <v>87</v>
      </c>
      <c r="AS352" s="1426">
        <f t="shared" si="35"/>
        <v>0</v>
      </c>
      <c r="AT352" s="1413"/>
    </row>
    <row r="353" spans="2:46" ht="15" customHeight="1">
      <c r="B353" s="959" t="s">
        <v>969</v>
      </c>
      <c r="C353" s="1401"/>
      <c r="D353" s="1383"/>
      <c r="E353" s="1383"/>
      <c r="F353" s="1383"/>
      <c r="G353" s="1383"/>
      <c r="H353" s="1383"/>
      <c r="I353" s="1403"/>
      <c r="J353" s="1426">
        <f t="shared" si="30"/>
        <v>0</v>
      </c>
      <c r="K353" s="1401"/>
      <c r="L353" s="1383"/>
      <c r="M353" s="1383"/>
      <c r="N353" s="1402"/>
      <c r="O353" s="1426">
        <f t="shared" si="31"/>
        <v>0</v>
      </c>
      <c r="P353" s="1404"/>
      <c r="Q353" s="1396"/>
      <c r="R353" s="1383"/>
      <c r="S353" s="1383"/>
      <c r="T353" s="1383"/>
      <c r="U353" s="1383"/>
      <c r="V353" s="1403"/>
      <c r="W353" s="1426">
        <f t="shared" si="32"/>
        <v>0</v>
      </c>
      <c r="X353" s="1401"/>
      <c r="Y353" s="1383"/>
      <c r="Z353" s="1383"/>
      <c r="AA353" s="1403"/>
      <c r="AB353" s="1426">
        <f t="shared" si="33"/>
        <v>0</v>
      </c>
      <c r="AC353" s="1404"/>
      <c r="AD353" s="1401"/>
      <c r="AE353" s="1383"/>
      <c r="AF353" s="1383"/>
      <c r="AG353" s="1383"/>
      <c r="AH353" s="1383"/>
      <c r="AI353" s="1383"/>
      <c r="AJ353" s="1383"/>
      <c r="AK353" s="1383"/>
      <c r="AL353" s="1411"/>
      <c r="AM353" s="1426">
        <f t="shared" si="34"/>
        <v>0</v>
      </c>
      <c r="AN353" s="1421"/>
      <c r="AO353" s="1384"/>
      <c r="AP353" s="1384"/>
      <c r="AQ353" s="1415"/>
      <c r="AR353" s="1424" t="s">
        <v>87</v>
      </c>
      <c r="AS353" s="1426">
        <f t="shared" si="35"/>
        <v>0</v>
      </c>
      <c r="AT353" s="1413"/>
    </row>
    <row r="354" spans="2:46" ht="15" customHeight="1">
      <c r="B354" s="959" t="s">
        <v>970</v>
      </c>
      <c r="C354" s="1401"/>
      <c r="D354" s="1383"/>
      <c r="E354" s="1383"/>
      <c r="F354" s="1383"/>
      <c r="G354" s="1383"/>
      <c r="H354" s="1383"/>
      <c r="I354" s="1403"/>
      <c r="J354" s="1426">
        <f t="shared" si="30"/>
        <v>0</v>
      </c>
      <c r="K354" s="1401"/>
      <c r="L354" s="1383"/>
      <c r="M354" s="1383"/>
      <c r="N354" s="1402"/>
      <c r="O354" s="1426">
        <f t="shared" si="31"/>
        <v>0</v>
      </c>
      <c r="P354" s="1404"/>
      <c r="Q354" s="1396"/>
      <c r="R354" s="1383"/>
      <c r="S354" s="1383"/>
      <c r="T354" s="1383"/>
      <c r="U354" s="1383"/>
      <c r="V354" s="1403"/>
      <c r="W354" s="1426">
        <f t="shared" si="32"/>
        <v>0</v>
      </c>
      <c r="X354" s="1401"/>
      <c r="Y354" s="1383"/>
      <c r="Z354" s="1383"/>
      <c r="AA354" s="1403"/>
      <c r="AB354" s="1426">
        <f t="shared" si="33"/>
        <v>0</v>
      </c>
      <c r="AC354" s="1404"/>
      <c r="AD354" s="1401"/>
      <c r="AE354" s="1383"/>
      <c r="AF354" s="1383"/>
      <c r="AG354" s="1383"/>
      <c r="AH354" s="1383"/>
      <c r="AI354" s="1383"/>
      <c r="AJ354" s="1383"/>
      <c r="AK354" s="1383"/>
      <c r="AL354" s="1411"/>
      <c r="AM354" s="1426">
        <f t="shared" si="34"/>
        <v>0</v>
      </c>
      <c r="AN354" s="1421"/>
      <c r="AO354" s="1384"/>
      <c r="AP354" s="1384"/>
      <c r="AQ354" s="1415"/>
      <c r="AR354" s="1424" t="s">
        <v>87</v>
      </c>
      <c r="AS354" s="1426">
        <f t="shared" si="35"/>
        <v>0</v>
      </c>
      <c r="AT354" s="1413"/>
    </row>
    <row r="355" spans="2:46" ht="15" customHeight="1">
      <c r="B355" s="959" t="s">
        <v>971</v>
      </c>
      <c r="C355" s="1401"/>
      <c r="D355" s="1383"/>
      <c r="E355" s="1383"/>
      <c r="F355" s="1383"/>
      <c r="G355" s="1383"/>
      <c r="H355" s="1383"/>
      <c r="I355" s="1403"/>
      <c r="J355" s="1426">
        <f t="shared" si="30"/>
        <v>0</v>
      </c>
      <c r="K355" s="1401"/>
      <c r="L355" s="1383"/>
      <c r="M355" s="1383"/>
      <c r="N355" s="1402"/>
      <c r="O355" s="1426">
        <f t="shared" si="31"/>
        <v>0</v>
      </c>
      <c r="P355" s="1404"/>
      <c r="Q355" s="1396"/>
      <c r="R355" s="1383"/>
      <c r="S355" s="1383"/>
      <c r="T355" s="1383"/>
      <c r="U355" s="1383"/>
      <c r="V355" s="1403"/>
      <c r="W355" s="1426">
        <f t="shared" si="32"/>
        <v>0</v>
      </c>
      <c r="X355" s="1401"/>
      <c r="Y355" s="1383"/>
      <c r="Z355" s="1383"/>
      <c r="AA355" s="1403"/>
      <c r="AB355" s="1426">
        <f t="shared" si="33"/>
        <v>0</v>
      </c>
      <c r="AC355" s="1404"/>
      <c r="AD355" s="1401"/>
      <c r="AE355" s="1383"/>
      <c r="AF355" s="1383"/>
      <c r="AG355" s="1383"/>
      <c r="AH355" s="1383"/>
      <c r="AI355" s="1383"/>
      <c r="AJ355" s="1383"/>
      <c r="AK355" s="1383"/>
      <c r="AL355" s="1411"/>
      <c r="AM355" s="1426">
        <f t="shared" si="34"/>
        <v>0</v>
      </c>
      <c r="AN355" s="1421"/>
      <c r="AO355" s="1384"/>
      <c r="AP355" s="1384"/>
      <c r="AQ355" s="1415"/>
      <c r="AR355" s="1424" t="s">
        <v>87</v>
      </c>
      <c r="AS355" s="1426">
        <f t="shared" si="35"/>
        <v>0</v>
      </c>
      <c r="AT355" s="1413"/>
    </row>
    <row r="356" spans="2:46" ht="15" customHeight="1">
      <c r="B356" s="959" t="s">
        <v>972</v>
      </c>
      <c r="C356" s="1401"/>
      <c r="D356" s="1383"/>
      <c r="E356" s="1383"/>
      <c r="F356" s="1383"/>
      <c r="G356" s="1383"/>
      <c r="H356" s="1383"/>
      <c r="I356" s="1403"/>
      <c r="J356" s="1426">
        <f t="shared" si="30"/>
        <v>0</v>
      </c>
      <c r="K356" s="1401"/>
      <c r="L356" s="1383"/>
      <c r="M356" s="1383"/>
      <c r="N356" s="1402"/>
      <c r="O356" s="1426">
        <f t="shared" si="31"/>
        <v>0</v>
      </c>
      <c r="P356" s="1404"/>
      <c r="Q356" s="1396"/>
      <c r="R356" s="1383"/>
      <c r="S356" s="1383"/>
      <c r="T356" s="1383"/>
      <c r="U356" s="1383"/>
      <c r="V356" s="1403"/>
      <c r="W356" s="1426">
        <f t="shared" si="32"/>
        <v>0</v>
      </c>
      <c r="X356" s="1401"/>
      <c r="Y356" s="1383"/>
      <c r="Z356" s="1383"/>
      <c r="AA356" s="1403"/>
      <c r="AB356" s="1426">
        <f t="shared" si="33"/>
        <v>0</v>
      </c>
      <c r="AC356" s="1404"/>
      <c r="AD356" s="1401"/>
      <c r="AE356" s="1383"/>
      <c r="AF356" s="1383"/>
      <c r="AG356" s="1383"/>
      <c r="AH356" s="1383"/>
      <c r="AI356" s="1383"/>
      <c r="AJ356" s="1383"/>
      <c r="AK356" s="1383"/>
      <c r="AL356" s="1411"/>
      <c r="AM356" s="1426">
        <f t="shared" si="34"/>
        <v>0</v>
      </c>
      <c r="AN356" s="1421"/>
      <c r="AO356" s="1384"/>
      <c r="AP356" s="1384"/>
      <c r="AQ356" s="1415"/>
      <c r="AR356" s="1424" t="s">
        <v>87</v>
      </c>
      <c r="AS356" s="1426">
        <f t="shared" si="35"/>
        <v>0</v>
      </c>
      <c r="AT356" s="1413"/>
    </row>
    <row r="357" spans="2:46" ht="15" customHeight="1">
      <c r="B357" s="959" t="s">
        <v>973</v>
      </c>
      <c r="C357" s="1401"/>
      <c r="D357" s="1383"/>
      <c r="E357" s="1383"/>
      <c r="F357" s="1383"/>
      <c r="G357" s="1383"/>
      <c r="H357" s="1383"/>
      <c r="I357" s="1403"/>
      <c r="J357" s="1426">
        <f t="shared" si="30"/>
        <v>0</v>
      </c>
      <c r="K357" s="1401"/>
      <c r="L357" s="1383"/>
      <c r="M357" s="1383"/>
      <c r="N357" s="1402"/>
      <c r="O357" s="1426">
        <f t="shared" si="31"/>
        <v>0</v>
      </c>
      <c r="P357" s="1404"/>
      <c r="Q357" s="1396"/>
      <c r="R357" s="1383"/>
      <c r="S357" s="1383"/>
      <c r="T357" s="1383"/>
      <c r="U357" s="1383"/>
      <c r="V357" s="1403"/>
      <c r="W357" s="1426">
        <f t="shared" si="32"/>
        <v>0</v>
      </c>
      <c r="X357" s="1401"/>
      <c r="Y357" s="1383"/>
      <c r="Z357" s="1383"/>
      <c r="AA357" s="1403"/>
      <c r="AB357" s="1426">
        <f t="shared" si="33"/>
        <v>0</v>
      </c>
      <c r="AC357" s="1404"/>
      <c r="AD357" s="1401"/>
      <c r="AE357" s="1383"/>
      <c r="AF357" s="1383"/>
      <c r="AG357" s="1383"/>
      <c r="AH357" s="1383"/>
      <c r="AI357" s="1383"/>
      <c r="AJ357" s="1383"/>
      <c r="AK357" s="1383"/>
      <c r="AL357" s="1411"/>
      <c r="AM357" s="1426">
        <f t="shared" si="34"/>
        <v>0</v>
      </c>
      <c r="AN357" s="1421"/>
      <c r="AO357" s="1384"/>
      <c r="AP357" s="1384"/>
      <c r="AQ357" s="1415"/>
      <c r="AR357" s="1424" t="s">
        <v>87</v>
      </c>
      <c r="AS357" s="1426">
        <f t="shared" si="35"/>
        <v>0</v>
      </c>
      <c r="AT357" s="1413"/>
    </row>
    <row r="358" spans="2:46" ht="15" customHeight="1">
      <c r="B358" s="959" t="s">
        <v>974</v>
      </c>
      <c r="C358" s="1401"/>
      <c r="D358" s="1383"/>
      <c r="E358" s="1383"/>
      <c r="F358" s="1383"/>
      <c r="G358" s="1383"/>
      <c r="H358" s="1383"/>
      <c r="I358" s="1403"/>
      <c r="J358" s="1426">
        <f t="shared" si="30"/>
        <v>0</v>
      </c>
      <c r="K358" s="1401"/>
      <c r="L358" s="1383"/>
      <c r="M358" s="1383"/>
      <c r="N358" s="1402"/>
      <c r="O358" s="1426">
        <f t="shared" si="31"/>
        <v>0</v>
      </c>
      <c r="P358" s="1404"/>
      <c r="Q358" s="1396"/>
      <c r="R358" s="1383"/>
      <c r="S358" s="1383"/>
      <c r="T358" s="1383"/>
      <c r="U358" s="1383"/>
      <c r="V358" s="1403"/>
      <c r="W358" s="1426">
        <f t="shared" si="32"/>
        <v>0</v>
      </c>
      <c r="X358" s="1401"/>
      <c r="Y358" s="1383"/>
      <c r="Z358" s="1383"/>
      <c r="AA358" s="1403"/>
      <c r="AB358" s="1426">
        <f t="shared" si="33"/>
        <v>0</v>
      </c>
      <c r="AC358" s="1404"/>
      <c r="AD358" s="1401"/>
      <c r="AE358" s="1383"/>
      <c r="AF358" s="1383"/>
      <c r="AG358" s="1383"/>
      <c r="AH358" s="1383"/>
      <c r="AI358" s="1383"/>
      <c r="AJ358" s="1383"/>
      <c r="AK358" s="1383"/>
      <c r="AL358" s="1411"/>
      <c r="AM358" s="1426">
        <f t="shared" si="34"/>
        <v>0</v>
      </c>
      <c r="AN358" s="1421"/>
      <c r="AO358" s="1384"/>
      <c r="AP358" s="1384"/>
      <c r="AQ358" s="1415"/>
      <c r="AR358" s="1424" t="s">
        <v>87</v>
      </c>
      <c r="AS358" s="1426">
        <f t="shared" si="35"/>
        <v>0</v>
      </c>
      <c r="AT358" s="1413"/>
    </row>
    <row r="359" spans="2:46" ht="15" customHeight="1">
      <c r="B359" s="959" t="s">
        <v>975</v>
      </c>
      <c r="C359" s="1401"/>
      <c r="D359" s="1383"/>
      <c r="E359" s="1383"/>
      <c r="F359" s="1383"/>
      <c r="G359" s="1383"/>
      <c r="H359" s="1383"/>
      <c r="I359" s="1403"/>
      <c r="J359" s="1426">
        <f t="shared" si="30"/>
        <v>0</v>
      </c>
      <c r="K359" s="1401"/>
      <c r="L359" s="1383"/>
      <c r="M359" s="1383"/>
      <c r="N359" s="1402"/>
      <c r="O359" s="1426">
        <f t="shared" si="31"/>
        <v>0</v>
      </c>
      <c r="P359" s="1404"/>
      <c r="Q359" s="1396"/>
      <c r="R359" s="1383"/>
      <c r="S359" s="1383"/>
      <c r="T359" s="1383"/>
      <c r="U359" s="1383"/>
      <c r="V359" s="1403"/>
      <c r="W359" s="1426">
        <f t="shared" si="32"/>
        <v>0</v>
      </c>
      <c r="X359" s="1401"/>
      <c r="Y359" s="1383"/>
      <c r="Z359" s="1383"/>
      <c r="AA359" s="1403"/>
      <c r="AB359" s="1426">
        <f t="shared" si="33"/>
        <v>0</v>
      </c>
      <c r="AC359" s="1404"/>
      <c r="AD359" s="1401"/>
      <c r="AE359" s="1383"/>
      <c r="AF359" s="1383"/>
      <c r="AG359" s="1383"/>
      <c r="AH359" s="1383"/>
      <c r="AI359" s="1383"/>
      <c r="AJ359" s="1383"/>
      <c r="AK359" s="1383"/>
      <c r="AL359" s="1411"/>
      <c r="AM359" s="1426">
        <f t="shared" si="34"/>
        <v>0</v>
      </c>
      <c r="AN359" s="1421"/>
      <c r="AO359" s="1384"/>
      <c r="AP359" s="1384"/>
      <c r="AQ359" s="1415"/>
      <c r="AR359" s="1424" t="s">
        <v>87</v>
      </c>
      <c r="AS359" s="1426">
        <f t="shared" si="35"/>
        <v>0</v>
      </c>
      <c r="AT359" s="1413"/>
    </row>
    <row r="360" spans="2:46" ht="15" customHeight="1">
      <c r="B360" s="959" t="s">
        <v>976</v>
      </c>
      <c r="C360" s="1401"/>
      <c r="D360" s="1383"/>
      <c r="E360" s="1383"/>
      <c r="F360" s="1383"/>
      <c r="G360" s="1383"/>
      <c r="H360" s="1383"/>
      <c r="I360" s="1403"/>
      <c r="J360" s="1426">
        <f t="shared" si="30"/>
        <v>0</v>
      </c>
      <c r="K360" s="1401"/>
      <c r="L360" s="1383"/>
      <c r="M360" s="1383"/>
      <c r="N360" s="1402"/>
      <c r="O360" s="1426">
        <f t="shared" si="31"/>
        <v>0</v>
      </c>
      <c r="P360" s="1404"/>
      <c r="Q360" s="1396"/>
      <c r="R360" s="1383"/>
      <c r="S360" s="1383"/>
      <c r="T360" s="1383"/>
      <c r="U360" s="1383"/>
      <c r="V360" s="1403"/>
      <c r="W360" s="1426">
        <f t="shared" si="32"/>
        <v>0</v>
      </c>
      <c r="X360" s="1401"/>
      <c r="Y360" s="1383"/>
      <c r="Z360" s="1383"/>
      <c r="AA360" s="1403"/>
      <c r="AB360" s="1426">
        <f t="shared" si="33"/>
        <v>0</v>
      </c>
      <c r="AC360" s="1404"/>
      <c r="AD360" s="1401"/>
      <c r="AE360" s="1383"/>
      <c r="AF360" s="1383"/>
      <c r="AG360" s="1383"/>
      <c r="AH360" s="1383"/>
      <c r="AI360" s="1383"/>
      <c r="AJ360" s="1383"/>
      <c r="AK360" s="1383"/>
      <c r="AL360" s="1411"/>
      <c r="AM360" s="1426">
        <f t="shared" si="34"/>
        <v>0</v>
      </c>
      <c r="AN360" s="1421"/>
      <c r="AO360" s="1384"/>
      <c r="AP360" s="1384"/>
      <c r="AQ360" s="1415"/>
      <c r="AR360" s="1424" t="s">
        <v>87</v>
      </c>
      <c r="AS360" s="1426">
        <f t="shared" si="35"/>
        <v>0</v>
      </c>
      <c r="AT360" s="1413"/>
    </row>
    <row r="361" spans="2:46" ht="15" customHeight="1">
      <c r="B361" s="959" t="s">
        <v>977</v>
      </c>
      <c r="C361" s="1401"/>
      <c r="D361" s="1383"/>
      <c r="E361" s="1383"/>
      <c r="F361" s="1383"/>
      <c r="G361" s="1383"/>
      <c r="H361" s="1383"/>
      <c r="I361" s="1403"/>
      <c r="J361" s="1426">
        <f t="shared" si="30"/>
        <v>0</v>
      </c>
      <c r="K361" s="1401"/>
      <c r="L361" s="1383"/>
      <c r="M361" s="1383"/>
      <c r="N361" s="1402"/>
      <c r="O361" s="1426">
        <f t="shared" si="31"/>
        <v>0</v>
      </c>
      <c r="P361" s="1404"/>
      <c r="Q361" s="1396"/>
      <c r="R361" s="1383"/>
      <c r="S361" s="1383"/>
      <c r="T361" s="1383"/>
      <c r="U361" s="1383"/>
      <c r="V361" s="1403"/>
      <c r="W361" s="1426">
        <f t="shared" si="32"/>
        <v>0</v>
      </c>
      <c r="X361" s="1401"/>
      <c r="Y361" s="1383"/>
      <c r="Z361" s="1383"/>
      <c r="AA361" s="1403"/>
      <c r="AB361" s="1426">
        <f t="shared" si="33"/>
        <v>0</v>
      </c>
      <c r="AC361" s="1404"/>
      <c r="AD361" s="1401"/>
      <c r="AE361" s="1383"/>
      <c r="AF361" s="1383"/>
      <c r="AG361" s="1383"/>
      <c r="AH361" s="1383"/>
      <c r="AI361" s="1383"/>
      <c r="AJ361" s="1383"/>
      <c r="AK361" s="1383"/>
      <c r="AL361" s="1411"/>
      <c r="AM361" s="1426">
        <f t="shared" si="34"/>
        <v>0</v>
      </c>
      <c r="AN361" s="1421"/>
      <c r="AO361" s="1384"/>
      <c r="AP361" s="1384"/>
      <c r="AQ361" s="1415"/>
      <c r="AR361" s="1424" t="s">
        <v>87</v>
      </c>
      <c r="AS361" s="1426">
        <f t="shared" si="35"/>
        <v>0</v>
      </c>
      <c r="AT361" s="1413"/>
    </row>
    <row r="362" spans="2:46" ht="15" customHeight="1">
      <c r="B362" s="959" t="s">
        <v>978</v>
      </c>
      <c r="C362" s="1401"/>
      <c r="D362" s="1383"/>
      <c r="E362" s="1383"/>
      <c r="F362" s="1383"/>
      <c r="G362" s="1383"/>
      <c r="H362" s="1383"/>
      <c r="I362" s="1403"/>
      <c r="J362" s="1426">
        <f t="shared" si="30"/>
        <v>0</v>
      </c>
      <c r="K362" s="1401"/>
      <c r="L362" s="1383"/>
      <c r="M362" s="1383"/>
      <c r="N362" s="1402"/>
      <c r="O362" s="1426">
        <f t="shared" si="31"/>
        <v>0</v>
      </c>
      <c r="P362" s="1404"/>
      <c r="Q362" s="1396"/>
      <c r="R362" s="1383"/>
      <c r="S362" s="1383"/>
      <c r="T362" s="1383"/>
      <c r="U362" s="1383"/>
      <c r="V362" s="1403"/>
      <c r="W362" s="1426">
        <f t="shared" si="32"/>
        <v>0</v>
      </c>
      <c r="X362" s="1401"/>
      <c r="Y362" s="1383"/>
      <c r="Z362" s="1383"/>
      <c r="AA362" s="1403"/>
      <c r="AB362" s="1426">
        <f t="shared" si="33"/>
        <v>0</v>
      </c>
      <c r="AC362" s="1404"/>
      <c r="AD362" s="1401"/>
      <c r="AE362" s="1383"/>
      <c r="AF362" s="1383"/>
      <c r="AG362" s="1383"/>
      <c r="AH362" s="1383"/>
      <c r="AI362" s="1383"/>
      <c r="AJ362" s="1383"/>
      <c r="AK362" s="1383"/>
      <c r="AL362" s="1411"/>
      <c r="AM362" s="1426">
        <f t="shared" si="34"/>
        <v>0</v>
      </c>
      <c r="AN362" s="1421"/>
      <c r="AO362" s="1384"/>
      <c r="AP362" s="1384"/>
      <c r="AQ362" s="1415"/>
      <c r="AR362" s="1424" t="s">
        <v>87</v>
      </c>
      <c r="AS362" s="1426">
        <f t="shared" si="35"/>
        <v>0</v>
      </c>
      <c r="AT362" s="1413"/>
    </row>
    <row r="363" spans="2:46" ht="15" customHeight="1">
      <c r="B363" s="959" t="s">
        <v>979</v>
      </c>
      <c r="C363" s="1401"/>
      <c r="D363" s="1383"/>
      <c r="E363" s="1383"/>
      <c r="F363" s="1383"/>
      <c r="G363" s="1383"/>
      <c r="H363" s="1383"/>
      <c r="I363" s="1403"/>
      <c r="J363" s="1426">
        <f t="shared" si="30"/>
        <v>0</v>
      </c>
      <c r="K363" s="1401"/>
      <c r="L363" s="1383"/>
      <c r="M363" s="1383"/>
      <c r="N363" s="1402"/>
      <c r="O363" s="1426">
        <f t="shared" si="31"/>
        <v>0</v>
      </c>
      <c r="P363" s="1404"/>
      <c r="Q363" s="1396"/>
      <c r="R363" s="1383"/>
      <c r="S363" s="1383"/>
      <c r="T363" s="1383"/>
      <c r="U363" s="1383"/>
      <c r="V363" s="1403"/>
      <c r="W363" s="1426">
        <f t="shared" si="32"/>
        <v>0</v>
      </c>
      <c r="X363" s="1401"/>
      <c r="Y363" s="1383"/>
      <c r="Z363" s="1383"/>
      <c r="AA363" s="1403"/>
      <c r="AB363" s="1426">
        <f t="shared" si="33"/>
        <v>0</v>
      </c>
      <c r="AC363" s="1404"/>
      <c r="AD363" s="1401"/>
      <c r="AE363" s="1383"/>
      <c r="AF363" s="1383"/>
      <c r="AG363" s="1383"/>
      <c r="AH363" s="1383"/>
      <c r="AI363" s="1383"/>
      <c r="AJ363" s="1383"/>
      <c r="AK363" s="1383"/>
      <c r="AL363" s="1411"/>
      <c r="AM363" s="1426">
        <f t="shared" si="34"/>
        <v>0</v>
      </c>
      <c r="AN363" s="1421"/>
      <c r="AO363" s="1384"/>
      <c r="AP363" s="1384"/>
      <c r="AQ363" s="1415"/>
      <c r="AR363" s="1424" t="s">
        <v>87</v>
      </c>
      <c r="AS363" s="1426">
        <f t="shared" si="35"/>
        <v>0</v>
      </c>
      <c r="AT363" s="1413"/>
    </row>
    <row r="364" spans="2:46" ht="15" customHeight="1">
      <c r="B364" s="959" t="s">
        <v>980</v>
      </c>
      <c r="C364" s="1401"/>
      <c r="D364" s="1383"/>
      <c r="E364" s="1383"/>
      <c r="F364" s="1383"/>
      <c r="G364" s="1383"/>
      <c r="H364" s="1383"/>
      <c r="I364" s="1403"/>
      <c r="J364" s="1426">
        <f t="shared" si="30"/>
        <v>0</v>
      </c>
      <c r="K364" s="1401"/>
      <c r="L364" s="1383"/>
      <c r="M364" s="1383"/>
      <c r="N364" s="1402"/>
      <c r="O364" s="1426">
        <f t="shared" si="31"/>
        <v>0</v>
      </c>
      <c r="P364" s="1404"/>
      <c r="Q364" s="1396"/>
      <c r="R364" s="1383"/>
      <c r="S364" s="1383"/>
      <c r="T364" s="1383"/>
      <c r="U364" s="1383"/>
      <c r="V364" s="1403"/>
      <c r="W364" s="1426">
        <f t="shared" si="32"/>
        <v>0</v>
      </c>
      <c r="X364" s="1401"/>
      <c r="Y364" s="1383"/>
      <c r="Z364" s="1383"/>
      <c r="AA364" s="1403"/>
      <c r="AB364" s="1426">
        <f t="shared" si="33"/>
        <v>0</v>
      </c>
      <c r="AC364" s="1404"/>
      <c r="AD364" s="1401"/>
      <c r="AE364" s="1383"/>
      <c r="AF364" s="1383"/>
      <c r="AG364" s="1383"/>
      <c r="AH364" s="1383"/>
      <c r="AI364" s="1383"/>
      <c r="AJ364" s="1383"/>
      <c r="AK364" s="1383"/>
      <c r="AL364" s="1411"/>
      <c r="AM364" s="1426">
        <f t="shared" si="34"/>
        <v>0</v>
      </c>
      <c r="AN364" s="1421"/>
      <c r="AO364" s="1384"/>
      <c r="AP364" s="1384"/>
      <c r="AQ364" s="1415"/>
      <c r="AR364" s="1424" t="s">
        <v>87</v>
      </c>
      <c r="AS364" s="1426">
        <f t="shared" si="35"/>
        <v>0</v>
      </c>
      <c r="AT364" s="1413"/>
    </row>
    <row r="365" spans="2:46" ht="15" customHeight="1">
      <c r="B365" s="959" t="s">
        <v>981</v>
      </c>
      <c r="C365" s="1401"/>
      <c r="D365" s="1383"/>
      <c r="E365" s="1383"/>
      <c r="F365" s="1383"/>
      <c r="G365" s="1383"/>
      <c r="H365" s="1383"/>
      <c r="I365" s="1403"/>
      <c r="J365" s="1426">
        <f t="shared" si="30"/>
        <v>0</v>
      </c>
      <c r="K365" s="1401"/>
      <c r="L365" s="1383"/>
      <c r="M365" s="1383"/>
      <c r="N365" s="1402"/>
      <c r="O365" s="1426">
        <f t="shared" si="31"/>
        <v>0</v>
      </c>
      <c r="P365" s="1404"/>
      <c r="Q365" s="1396"/>
      <c r="R365" s="1383"/>
      <c r="S365" s="1383"/>
      <c r="T365" s="1383"/>
      <c r="U365" s="1383"/>
      <c r="V365" s="1403"/>
      <c r="W365" s="1426">
        <f t="shared" si="32"/>
        <v>0</v>
      </c>
      <c r="X365" s="1401"/>
      <c r="Y365" s="1383"/>
      <c r="Z365" s="1383"/>
      <c r="AA365" s="1403"/>
      <c r="AB365" s="1426">
        <f t="shared" si="33"/>
        <v>0</v>
      </c>
      <c r="AC365" s="1404"/>
      <c r="AD365" s="1401"/>
      <c r="AE365" s="1383"/>
      <c r="AF365" s="1383"/>
      <c r="AG365" s="1383"/>
      <c r="AH365" s="1383"/>
      <c r="AI365" s="1383"/>
      <c r="AJ365" s="1383"/>
      <c r="AK365" s="1383"/>
      <c r="AL365" s="1411"/>
      <c r="AM365" s="1426">
        <f t="shared" si="34"/>
        <v>0</v>
      </c>
      <c r="AN365" s="1421"/>
      <c r="AO365" s="1384"/>
      <c r="AP365" s="1384"/>
      <c r="AQ365" s="1415"/>
      <c r="AR365" s="1424" t="s">
        <v>87</v>
      </c>
      <c r="AS365" s="1426">
        <f t="shared" si="35"/>
        <v>0</v>
      </c>
      <c r="AT365" s="1413"/>
    </row>
    <row r="366" spans="2:46" ht="15" customHeight="1">
      <c r="B366" s="959" t="s">
        <v>982</v>
      </c>
      <c r="C366" s="1401"/>
      <c r="D366" s="1383"/>
      <c r="E366" s="1383"/>
      <c r="F366" s="1383"/>
      <c r="G366" s="1383"/>
      <c r="H366" s="1383"/>
      <c r="I366" s="1403"/>
      <c r="J366" s="1426">
        <f t="shared" si="30"/>
        <v>0</v>
      </c>
      <c r="K366" s="1401"/>
      <c r="L366" s="1383"/>
      <c r="M366" s="1383"/>
      <c r="N366" s="1402"/>
      <c r="O366" s="1426">
        <f t="shared" si="31"/>
        <v>0</v>
      </c>
      <c r="P366" s="1404"/>
      <c r="Q366" s="1396"/>
      <c r="R366" s="1383"/>
      <c r="S366" s="1383"/>
      <c r="T366" s="1383"/>
      <c r="U366" s="1383"/>
      <c r="V366" s="1403"/>
      <c r="W366" s="1426">
        <f t="shared" si="32"/>
        <v>0</v>
      </c>
      <c r="X366" s="1401"/>
      <c r="Y366" s="1383"/>
      <c r="Z366" s="1383"/>
      <c r="AA366" s="1403"/>
      <c r="AB366" s="1426">
        <f t="shared" si="33"/>
        <v>0</v>
      </c>
      <c r="AC366" s="1404"/>
      <c r="AD366" s="1401"/>
      <c r="AE366" s="1383"/>
      <c r="AF366" s="1383"/>
      <c r="AG366" s="1383"/>
      <c r="AH366" s="1383"/>
      <c r="AI366" s="1383"/>
      <c r="AJ366" s="1383"/>
      <c r="AK366" s="1383"/>
      <c r="AL366" s="1411"/>
      <c r="AM366" s="1426">
        <f t="shared" si="34"/>
        <v>0</v>
      </c>
      <c r="AN366" s="1421"/>
      <c r="AO366" s="1384"/>
      <c r="AP366" s="1384"/>
      <c r="AQ366" s="1415"/>
      <c r="AR366" s="1424" t="s">
        <v>87</v>
      </c>
      <c r="AS366" s="1426">
        <f t="shared" si="35"/>
        <v>0</v>
      </c>
      <c r="AT366" s="1413"/>
    </row>
    <row r="367" spans="2:46" ht="15" customHeight="1">
      <c r="B367" s="959" t="s">
        <v>983</v>
      </c>
      <c r="C367" s="1401"/>
      <c r="D367" s="1383"/>
      <c r="E367" s="1383"/>
      <c r="F367" s="1383"/>
      <c r="G367" s="1383"/>
      <c r="H367" s="1383"/>
      <c r="I367" s="1403"/>
      <c r="J367" s="1426">
        <f t="shared" si="30"/>
        <v>0</v>
      </c>
      <c r="K367" s="1401"/>
      <c r="L367" s="1383"/>
      <c r="M367" s="1383"/>
      <c r="N367" s="1402"/>
      <c r="O367" s="1426">
        <f t="shared" si="31"/>
        <v>0</v>
      </c>
      <c r="P367" s="1404"/>
      <c r="Q367" s="1396"/>
      <c r="R367" s="1383"/>
      <c r="S367" s="1383"/>
      <c r="T367" s="1383"/>
      <c r="U367" s="1383"/>
      <c r="V367" s="1403"/>
      <c r="W367" s="1426">
        <f t="shared" si="32"/>
        <v>0</v>
      </c>
      <c r="X367" s="1401"/>
      <c r="Y367" s="1383"/>
      <c r="Z367" s="1383"/>
      <c r="AA367" s="1403"/>
      <c r="AB367" s="1426">
        <f t="shared" si="33"/>
        <v>0</v>
      </c>
      <c r="AC367" s="1404"/>
      <c r="AD367" s="1401"/>
      <c r="AE367" s="1383"/>
      <c r="AF367" s="1383"/>
      <c r="AG367" s="1383"/>
      <c r="AH367" s="1383"/>
      <c r="AI367" s="1383"/>
      <c r="AJ367" s="1383"/>
      <c r="AK367" s="1383"/>
      <c r="AL367" s="1411"/>
      <c r="AM367" s="1426">
        <f t="shared" si="34"/>
        <v>0</v>
      </c>
      <c r="AN367" s="1421"/>
      <c r="AO367" s="1384"/>
      <c r="AP367" s="1384"/>
      <c r="AQ367" s="1415"/>
      <c r="AR367" s="1424" t="s">
        <v>87</v>
      </c>
      <c r="AS367" s="1426">
        <f t="shared" si="35"/>
        <v>0</v>
      </c>
      <c r="AT367" s="1413"/>
    </row>
    <row r="368" spans="2:46" ht="15" customHeight="1">
      <c r="B368" s="959" t="s">
        <v>984</v>
      </c>
      <c r="C368" s="1401"/>
      <c r="D368" s="1383"/>
      <c r="E368" s="1383"/>
      <c r="F368" s="1383"/>
      <c r="G368" s="1383"/>
      <c r="H368" s="1383"/>
      <c r="I368" s="1403"/>
      <c r="J368" s="1426">
        <f t="shared" si="30"/>
        <v>0</v>
      </c>
      <c r="K368" s="1401"/>
      <c r="L368" s="1383"/>
      <c r="M368" s="1383"/>
      <c r="N368" s="1402"/>
      <c r="O368" s="1426">
        <f t="shared" si="31"/>
        <v>0</v>
      </c>
      <c r="P368" s="1404"/>
      <c r="Q368" s="1396"/>
      <c r="R368" s="1383"/>
      <c r="S368" s="1383"/>
      <c r="T368" s="1383"/>
      <c r="U368" s="1383"/>
      <c r="V368" s="1403"/>
      <c r="W368" s="1426">
        <f t="shared" si="32"/>
        <v>0</v>
      </c>
      <c r="X368" s="1401"/>
      <c r="Y368" s="1383"/>
      <c r="Z368" s="1383"/>
      <c r="AA368" s="1403"/>
      <c r="AB368" s="1426">
        <f t="shared" si="33"/>
        <v>0</v>
      </c>
      <c r="AC368" s="1404"/>
      <c r="AD368" s="1401"/>
      <c r="AE368" s="1383"/>
      <c r="AF368" s="1383"/>
      <c r="AG368" s="1383"/>
      <c r="AH368" s="1383"/>
      <c r="AI368" s="1383"/>
      <c r="AJ368" s="1383"/>
      <c r="AK368" s="1383"/>
      <c r="AL368" s="1411"/>
      <c r="AM368" s="1426">
        <f t="shared" si="34"/>
        <v>0</v>
      </c>
      <c r="AN368" s="1421"/>
      <c r="AO368" s="1384"/>
      <c r="AP368" s="1384"/>
      <c r="AQ368" s="1415"/>
      <c r="AR368" s="1424" t="s">
        <v>87</v>
      </c>
      <c r="AS368" s="1426">
        <f t="shared" si="35"/>
        <v>0</v>
      </c>
      <c r="AT368" s="1413"/>
    </row>
    <row r="369" spans="2:46" ht="15" customHeight="1">
      <c r="B369" s="959" t="s">
        <v>985</v>
      </c>
      <c r="C369" s="1401"/>
      <c r="D369" s="1383"/>
      <c r="E369" s="1383"/>
      <c r="F369" s="1383"/>
      <c r="G369" s="1383"/>
      <c r="H369" s="1383"/>
      <c r="I369" s="1403"/>
      <c r="J369" s="1426">
        <f t="shared" si="30"/>
        <v>0</v>
      </c>
      <c r="K369" s="1401"/>
      <c r="L369" s="1383"/>
      <c r="M369" s="1383"/>
      <c r="N369" s="1402"/>
      <c r="O369" s="1426">
        <f t="shared" si="31"/>
        <v>0</v>
      </c>
      <c r="P369" s="1404"/>
      <c r="Q369" s="1396"/>
      <c r="R369" s="1383"/>
      <c r="S369" s="1383"/>
      <c r="T369" s="1383"/>
      <c r="U369" s="1383"/>
      <c r="V369" s="1403"/>
      <c r="W369" s="1426">
        <f t="shared" si="32"/>
        <v>0</v>
      </c>
      <c r="X369" s="1401"/>
      <c r="Y369" s="1383"/>
      <c r="Z369" s="1383"/>
      <c r="AA369" s="1403"/>
      <c r="AB369" s="1426">
        <f t="shared" si="33"/>
        <v>0</v>
      </c>
      <c r="AC369" s="1404"/>
      <c r="AD369" s="1401"/>
      <c r="AE369" s="1383"/>
      <c r="AF369" s="1383"/>
      <c r="AG369" s="1383"/>
      <c r="AH369" s="1383"/>
      <c r="AI369" s="1383"/>
      <c r="AJ369" s="1383"/>
      <c r="AK369" s="1383"/>
      <c r="AL369" s="1411"/>
      <c r="AM369" s="1426">
        <f t="shared" si="34"/>
        <v>0</v>
      </c>
      <c r="AN369" s="1421"/>
      <c r="AO369" s="1384"/>
      <c r="AP369" s="1384"/>
      <c r="AQ369" s="1415"/>
      <c r="AR369" s="1424" t="s">
        <v>87</v>
      </c>
      <c r="AS369" s="1426">
        <f t="shared" si="35"/>
        <v>0</v>
      </c>
      <c r="AT369" s="1413"/>
    </row>
    <row r="370" spans="2:46" ht="15" customHeight="1">
      <c r="B370" s="959" t="s">
        <v>986</v>
      </c>
      <c r="C370" s="1401"/>
      <c r="D370" s="1383"/>
      <c r="E370" s="1383"/>
      <c r="F370" s="1383"/>
      <c r="G370" s="1383"/>
      <c r="H370" s="1383"/>
      <c r="I370" s="1403"/>
      <c r="J370" s="1426">
        <f t="shared" si="30"/>
        <v>0</v>
      </c>
      <c r="K370" s="1401"/>
      <c r="L370" s="1383"/>
      <c r="M370" s="1383"/>
      <c r="N370" s="1402"/>
      <c r="O370" s="1426">
        <f t="shared" si="31"/>
        <v>0</v>
      </c>
      <c r="P370" s="1404"/>
      <c r="Q370" s="1396"/>
      <c r="R370" s="1383"/>
      <c r="S370" s="1383"/>
      <c r="T370" s="1383"/>
      <c r="U370" s="1383"/>
      <c r="V370" s="1403"/>
      <c r="W370" s="1426">
        <f t="shared" si="32"/>
        <v>0</v>
      </c>
      <c r="X370" s="1401"/>
      <c r="Y370" s="1383"/>
      <c r="Z370" s="1383"/>
      <c r="AA370" s="1403"/>
      <c r="AB370" s="1426">
        <f t="shared" si="33"/>
        <v>0</v>
      </c>
      <c r="AC370" s="1404"/>
      <c r="AD370" s="1401"/>
      <c r="AE370" s="1383"/>
      <c r="AF370" s="1383"/>
      <c r="AG370" s="1383"/>
      <c r="AH370" s="1383"/>
      <c r="AI370" s="1383"/>
      <c r="AJ370" s="1383"/>
      <c r="AK370" s="1383"/>
      <c r="AL370" s="1411"/>
      <c r="AM370" s="1426">
        <f t="shared" si="34"/>
        <v>0</v>
      </c>
      <c r="AN370" s="1421"/>
      <c r="AO370" s="1384"/>
      <c r="AP370" s="1384"/>
      <c r="AQ370" s="1415"/>
      <c r="AR370" s="1424" t="s">
        <v>87</v>
      </c>
      <c r="AS370" s="1426">
        <f t="shared" si="35"/>
        <v>0</v>
      </c>
      <c r="AT370" s="1413"/>
    </row>
    <row r="371" spans="2:46" ht="15" customHeight="1">
      <c r="B371" s="959" t="s">
        <v>987</v>
      </c>
      <c r="C371" s="1401"/>
      <c r="D371" s="1383"/>
      <c r="E371" s="1383"/>
      <c r="F371" s="1383"/>
      <c r="G371" s="1383"/>
      <c r="H371" s="1383"/>
      <c r="I371" s="1403"/>
      <c r="J371" s="1426">
        <f t="shared" si="30"/>
        <v>0</v>
      </c>
      <c r="K371" s="1401"/>
      <c r="L371" s="1383"/>
      <c r="M371" s="1383"/>
      <c r="N371" s="1402"/>
      <c r="O371" s="1426">
        <f t="shared" si="31"/>
        <v>0</v>
      </c>
      <c r="P371" s="1404"/>
      <c r="Q371" s="1396"/>
      <c r="R371" s="1383"/>
      <c r="S371" s="1383"/>
      <c r="T371" s="1383"/>
      <c r="U371" s="1383"/>
      <c r="V371" s="1403"/>
      <c r="W371" s="1426">
        <f t="shared" si="32"/>
        <v>0</v>
      </c>
      <c r="X371" s="1401"/>
      <c r="Y371" s="1383"/>
      <c r="Z371" s="1383"/>
      <c r="AA371" s="1403"/>
      <c r="AB371" s="1426">
        <f t="shared" si="33"/>
        <v>0</v>
      </c>
      <c r="AC371" s="1404"/>
      <c r="AD371" s="1401"/>
      <c r="AE371" s="1383"/>
      <c r="AF371" s="1383"/>
      <c r="AG371" s="1383"/>
      <c r="AH371" s="1383"/>
      <c r="AI371" s="1383"/>
      <c r="AJ371" s="1383"/>
      <c r="AK371" s="1383"/>
      <c r="AL371" s="1411"/>
      <c r="AM371" s="1426">
        <f t="shared" si="34"/>
        <v>0</v>
      </c>
      <c r="AN371" s="1421"/>
      <c r="AO371" s="1384"/>
      <c r="AP371" s="1384"/>
      <c r="AQ371" s="1415"/>
      <c r="AR371" s="1424" t="s">
        <v>87</v>
      </c>
      <c r="AS371" s="1426">
        <f t="shared" si="35"/>
        <v>0</v>
      </c>
      <c r="AT371" s="1413"/>
    </row>
    <row r="372" spans="2:46" ht="15" customHeight="1">
      <c r="B372" s="959" t="s">
        <v>988</v>
      </c>
      <c r="C372" s="1401"/>
      <c r="D372" s="1383"/>
      <c r="E372" s="1383"/>
      <c r="F372" s="1383"/>
      <c r="G372" s="1383"/>
      <c r="H372" s="1383"/>
      <c r="I372" s="1403"/>
      <c r="J372" s="1426">
        <f t="shared" si="30"/>
        <v>0</v>
      </c>
      <c r="K372" s="1401"/>
      <c r="L372" s="1383"/>
      <c r="M372" s="1383"/>
      <c r="N372" s="1402"/>
      <c r="O372" s="1426">
        <f t="shared" si="31"/>
        <v>0</v>
      </c>
      <c r="P372" s="1404"/>
      <c r="Q372" s="1396"/>
      <c r="R372" s="1383"/>
      <c r="S372" s="1383"/>
      <c r="T372" s="1383"/>
      <c r="U372" s="1383"/>
      <c r="V372" s="1403"/>
      <c r="W372" s="1426">
        <f t="shared" si="32"/>
        <v>0</v>
      </c>
      <c r="X372" s="1401"/>
      <c r="Y372" s="1383"/>
      <c r="Z372" s="1383"/>
      <c r="AA372" s="1403"/>
      <c r="AB372" s="1426">
        <f t="shared" si="33"/>
        <v>0</v>
      </c>
      <c r="AC372" s="1404"/>
      <c r="AD372" s="1401"/>
      <c r="AE372" s="1383"/>
      <c r="AF372" s="1383"/>
      <c r="AG372" s="1383"/>
      <c r="AH372" s="1383"/>
      <c r="AI372" s="1383"/>
      <c r="AJ372" s="1383"/>
      <c r="AK372" s="1383"/>
      <c r="AL372" s="1411"/>
      <c r="AM372" s="1426">
        <f t="shared" si="34"/>
        <v>0</v>
      </c>
      <c r="AN372" s="1421"/>
      <c r="AO372" s="1384"/>
      <c r="AP372" s="1384"/>
      <c r="AQ372" s="1415"/>
      <c r="AR372" s="1424" t="s">
        <v>87</v>
      </c>
      <c r="AS372" s="1426">
        <f t="shared" si="35"/>
        <v>0</v>
      </c>
      <c r="AT372" s="1413"/>
    </row>
    <row r="373" spans="2:46" ht="15" customHeight="1" thickBot="1">
      <c r="B373" s="1796" t="s">
        <v>989</v>
      </c>
      <c r="C373" s="1401"/>
      <c r="D373" s="1383"/>
      <c r="E373" s="1383"/>
      <c r="F373" s="1383"/>
      <c r="G373" s="1383"/>
      <c r="H373" s="1383"/>
      <c r="I373" s="1403"/>
      <c r="J373" s="1426">
        <f t="shared" si="30"/>
        <v>0</v>
      </c>
      <c r="K373" s="1401"/>
      <c r="L373" s="1383"/>
      <c r="M373" s="1383"/>
      <c r="N373" s="1402"/>
      <c r="O373" s="1426">
        <f t="shared" si="31"/>
        <v>0</v>
      </c>
      <c r="P373" s="1404"/>
      <c r="Q373" s="1396"/>
      <c r="R373" s="1383"/>
      <c r="S373" s="1383"/>
      <c r="T373" s="1383"/>
      <c r="U373" s="1383"/>
      <c r="V373" s="1403"/>
      <c r="W373" s="1426">
        <f t="shared" si="32"/>
        <v>0</v>
      </c>
      <c r="X373" s="1401"/>
      <c r="Y373" s="1383"/>
      <c r="Z373" s="1383"/>
      <c r="AA373" s="1403"/>
      <c r="AB373" s="1426">
        <f t="shared" si="33"/>
        <v>0</v>
      </c>
      <c r="AC373" s="1404"/>
      <c r="AD373" s="1401"/>
      <c r="AE373" s="1383"/>
      <c r="AF373" s="1383"/>
      <c r="AG373" s="1383"/>
      <c r="AH373" s="1383"/>
      <c r="AI373" s="1383"/>
      <c r="AJ373" s="1383"/>
      <c r="AK373" s="1383"/>
      <c r="AL373" s="1411"/>
      <c r="AM373" s="1426">
        <f t="shared" si="34"/>
        <v>0</v>
      </c>
      <c r="AN373" s="1421"/>
      <c r="AO373" s="1384"/>
      <c r="AP373" s="1384"/>
      <c r="AQ373" s="1415"/>
      <c r="AR373" s="1424" t="s">
        <v>87</v>
      </c>
      <c r="AS373" s="1426">
        <f t="shared" si="35"/>
        <v>0</v>
      </c>
      <c r="AT373" s="1413"/>
    </row>
    <row r="374" spans="2:46" ht="15.75" customHeight="1" thickBot="1">
      <c r="B374" s="1409" t="s">
        <v>169</v>
      </c>
      <c r="C374" s="1428">
        <f t="shared" ref="C374:I374" si="36">SUM(C9:C373)</f>
        <v>0</v>
      </c>
      <c r="D374" s="1429">
        <f t="shared" si="36"/>
        <v>0</v>
      </c>
      <c r="E374" s="1429">
        <f t="shared" si="36"/>
        <v>0</v>
      </c>
      <c r="F374" s="1429">
        <f t="shared" si="36"/>
        <v>0</v>
      </c>
      <c r="G374" s="1429">
        <f t="shared" si="36"/>
        <v>0</v>
      </c>
      <c r="H374" s="1429">
        <f t="shared" si="36"/>
        <v>0</v>
      </c>
      <c r="I374" s="1430">
        <f t="shared" si="36"/>
        <v>0</v>
      </c>
      <c r="J374" s="1427">
        <f t="shared" si="30"/>
        <v>0</v>
      </c>
      <c r="K374" s="1428">
        <f>SUM(K9:K373)</f>
        <v>0</v>
      </c>
      <c r="L374" s="1429">
        <f>SUM(L9:L373)</f>
        <v>0</v>
      </c>
      <c r="M374" s="1429">
        <f>SUM(M9:M373)</f>
        <v>0</v>
      </c>
      <c r="N374" s="1431">
        <f>SUM(N9:N373)</f>
        <v>0</v>
      </c>
      <c r="O374" s="1427">
        <f t="shared" si="31"/>
        <v>0</v>
      </c>
      <c r="P374" s="1432">
        <f t="shared" ref="P374:V374" si="37">SUM(P9:P373)</f>
        <v>0</v>
      </c>
      <c r="Q374" s="1433">
        <f t="shared" si="37"/>
        <v>0</v>
      </c>
      <c r="R374" s="1429">
        <f t="shared" si="37"/>
        <v>0</v>
      </c>
      <c r="S374" s="1429">
        <f t="shared" si="37"/>
        <v>0</v>
      </c>
      <c r="T374" s="1429">
        <f t="shared" si="37"/>
        <v>0</v>
      </c>
      <c r="U374" s="1429">
        <f t="shared" si="37"/>
        <v>0</v>
      </c>
      <c r="V374" s="1430">
        <f t="shared" si="37"/>
        <v>0</v>
      </c>
      <c r="W374" s="1427">
        <f>SUM(Q374:V374)</f>
        <v>0</v>
      </c>
      <c r="X374" s="1428">
        <f>SUM(X9:X373)</f>
        <v>0</v>
      </c>
      <c r="Y374" s="1429">
        <f>SUM(Y9:Y373)</f>
        <v>0</v>
      </c>
      <c r="Z374" s="1429">
        <f>SUM(Z9:Z373)</f>
        <v>0</v>
      </c>
      <c r="AA374" s="1430">
        <f>SUM(AA9:AA373)</f>
        <v>0</v>
      </c>
      <c r="AB374" s="1427">
        <f>SUM(X374:AA374)</f>
        <v>0</v>
      </c>
      <c r="AC374" s="1432">
        <f t="shared" ref="AC374:AL374" si="38">SUM(AC9:AC373)</f>
        <v>0</v>
      </c>
      <c r="AD374" s="1428">
        <f t="shared" si="38"/>
        <v>0</v>
      </c>
      <c r="AE374" s="1429">
        <f t="shared" si="38"/>
        <v>0</v>
      </c>
      <c r="AF374" s="1429">
        <f t="shared" si="38"/>
        <v>0</v>
      </c>
      <c r="AG374" s="1429">
        <f t="shared" si="38"/>
        <v>0</v>
      </c>
      <c r="AH374" s="1429">
        <f t="shared" si="38"/>
        <v>0</v>
      </c>
      <c r="AI374" s="1429">
        <f t="shared" si="38"/>
        <v>0</v>
      </c>
      <c r="AJ374" s="1429">
        <f t="shared" si="38"/>
        <v>0</v>
      </c>
      <c r="AK374" s="1429">
        <f t="shared" si="38"/>
        <v>0</v>
      </c>
      <c r="AL374" s="1434">
        <f t="shared" si="38"/>
        <v>0</v>
      </c>
      <c r="AM374" s="1427">
        <f t="shared" si="34"/>
        <v>0</v>
      </c>
      <c r="AN374" s="1435">
        <f>SUM(AN9:AN373)</f>
        <v>0</v>
      </c>
      <c r="AO374" s="1436">
        <f>SUM(AO9:AO373)</f>
        <v>0</v>
      </c>
      <c r="AP374" s="1436">
        <f>SUM(AP9:AP373)</f>
        <v>0</v>
      </c>
      <c r="AQ374" s="1437">
        <f>SUM(AQ9:AQ373)</f>
        <v>0</v>
      </c>
      <c r="AR374" s="1438"/>
      <c r="AS374" s="1427">
        <f>SUM(AN374:AR374)</f>
        <v>0</v>
      </c>
      <c r="AT374" s="1427">
        <f>SUM(AT9:AT373)</f>
        <v>0</v>
      </c>
    </row>
    <row r="375" spans="2:46" ht="15.75" thickBot="1">
      <c r="B375" s="1143"/>
      <c r="C375" s="1115"/>
      <c r="D375" s="1115"/>
      <c r="E375" s="1115"/>
      <c r="F375" s="1115"/>
      <c r="G375" s="1115"/>
      <c r="H375" s="1115"/>
      <c r="I375" s="1115"/>
      <c r="J375" s="1115"/>
      <c r="K375" s="1115"/>
      <c r="L375" s="1115"/>
      <c r="M375" s="1115"/>
      <c r="N375" s="1115"/>
      <c r="O375" s="1115"/>
      <c r="P375" s="1115"/>
      <c r="Q375" s="1115"/>
      <c r="R375" s="1115"/>
      <c r="S375" s="1115"/>
      <c r="T375" s="1115"/>
      <c r="U375" s="1115"/>
      <c r="V375" s="1115"/>
      <c r="W375" s="1115"/>
      <c r="X375" s="1115"/>
      <c r="Y375" s="1115"/>
      <c r="Z375" s="1115"/>
      <c r="AA375" s="1115"/>
      <c r="AB375" s="1115"/>
      <c r="AC375" s="1115"/>
      <c r="AD375" s="1115"/>
      <c r="AE375" s="1115"/>
      <c r="AF375" s="1115"/>
      <c r="AG375" s="1115"/>
      <c r="AH375" s="1115"/>
      <c r="AI375" s="1115"/>
      <c r="AJ375" s="1115"/>
    </row>
    <row r="376" spans="2:46">
      <c r="B376" s="1143"/>
      <c r="C376" s="1115"/>
      <c r="D376" s="1115"/>
      <c r="E376" s="1115"/>
      <c r="F376" s="1115"/>
      <c r="G376" s="1115"/>
      <c r="H376" s="1115"/>
      <c r="I376" s="1115"/>
      <c r="J376" s="1115"/>
      <c r="V376" s="1115"/>
      <c r="W376" s="1115"/>
      <c r="X376" s="1115"/>
      <c r="Y376" s="1115"/>
      <c r="Z376" s="1115"/>
      <c r="AD376" s="1115"/>
      <c r="AE376" s="1115"/>
      <c r="AF376" s="1115"/>
      <c r="AG376" s="1115"/>
      <c r="AH376" s="1115"/>
      <c r="AI376" s="1115"/>
      <c r="AJ376" s="1115"/>
      <c r="AP376" s="825" t="s">
        <v>92</v>
      </c>
      <c r="AQ376" s="1144"/>
      <c r="AR376" s="1145"/>
      <c r="AS376" s="827" t="s">
        <v>93</v>
      </c>
      <c r="AT376" s="828"/>
    </row>
    <row r="377" spans="2:46">
      <c r="B377" s="1143"/>
      <c r="C377" s="1115"/>
      <c r="D377" s="1115"/>
      <c r="E377" s="1115"/>
      <c r="F377" s="1115"/>
      <c r="G377" s="1115"/>
      <c r="H377" s="1115"/>
      <c r="I377" s="1115"/>
      <c r="J377" s="1115"/>
      <c r="V377" s="1115"/>
      <c r="W377" s="1115"/>
      <c r="X377" s="1115"/>
      <c r="Y377" s="1115"/>
      <c r="Z377" s="1115"/>
      <c r="AD377" s="1115"/>
      <c r="AE377" s="1115"/>
      <c r="AF377" s="1115"/>
      <c r="AG377" s="1115"/>
      <c r="AH377" s="1115"/>
      <c r="AI377" s="1115"/>
      <c r="AJ377" s="1115"/>
      <c r="AP377" s="829" t="s">
        <v>382</v>
      </c>
      <c r="AQ377" s="830"/>
      <c r="AR377" s="1146"/>
      <c r="AS377" s="1147" t="s">
        <v>382</v>
      </c>
      <c r="AT377" s="1148"/>
    </row>
    <row r="378" spans="2:46" ht="16.5" customHeight="1">
      <c r="B378" s="1143"/>
      <c r="C378" s="1149"/>
      <c r="D378" s="1149"/>
      <c r="E378" s="1149"/>
      <c r="F378" s="1149"/>
      <c r="G378" s="1149"/>
      <c r="H378" s="1115"/>
      <c r="I378" s="1115"/>
      <c r="J378" s="1115"/>
      <c r="V378" s="1115"/>
      <c r="W378" s="1115"/>
      <c r="X378" s="1115"/>
      <c r="Y378" s="1115"/>
      <c r="Z378" s="1115"/>
      <c r="AD378" s="1115"/>
      <c r="AE378" s="1115"/>
      <c r="AF378" s="1115"/>
      <c r="AG378" s="1115"/>
      <c r="AH378" s="1115"/>
      <c r="AI378" s="1115"/>
      <c r="AJ378" s="1115"/>
      <c r="AP378" s="833"/>
      <c r="AQ378" s="835"/>
      <c r="AR378" s="834"/>
      <c r="AS378" s="835"/>
      <c r="AT378" s="836"/>
    </row>
    <row r="379" spans="2:46" s="1150" customFormat="1">
      <c r="B379" s="1143"/>
      <c r="AP379" s="837"/>
      <c r="AQ379" s="835"/>
      <c r="AR379" s="1151"/>
      <c r="AS379" s="838"/>
      <c r="AT379" s="836"/>
    </row>
    <row r="380" spans="2:46" ht="15.75" thickBot="1">
      <c r="B380" s="1143"/>
      <c r="AP380" s="1152" t="s">
        <v>94</v>
      </c>
      <c r="AQ380" s="835"/>
      <c r="AR380" s="1153"/>
      <c r="AS380" s="841" t="s">
        <v>94</v>
      </c>
      <c r="AT380" s="842"/>
    </row>
    <row r="381" spans="2:46" ht="15.75" thickBot="1">
      <c r="B381" s="1143"/>
      <c r="AP381" s="843" t="s">
        <v>95</v>
      </c>
      <c r="AQ381" s="1154"/>
      <c r="AR381" s="1155"/>
      <c r="AS381" s="845"/>
      <c r="AT381" s="846"/>
    </row>
    <row r="382" spans="2:46">
      <c r="B382" s="1143"/>
    </row>
  </sheetData>
  <sheetProtection selectLockedCells="1"/>
  <protectedRanges>
    <protectedRange password="C521" sqref="AP378:AQ378 AS378:AT378" name="Oblast1_1_1_1_1_1"/>
  </protectedRanges>
  <mergeCells count="10">
    <mergeCell ref="AC5:AC6"/>
    <mergeCell ref="AD5:AM5"/>
    <mergeCell ref="AN5:AS5"/>
    <mergeCell ref="AT5:AT6"/>
    <mergeCell ref="B5:B7"/>
    <mergeCell ref="C5:J5"/>
    <mergeCell ref="K5:O5"/>
    <mergeCell ref="P5:P6"/>
    <mergeCell ref="Q5:W5"/>
    <mergeCell ref="X5:AB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19" fitToHeight="0" orientation="landscape" cellComments="asDisplayed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I35"/>
  <sheetViews>
    <sheetView showGridLines="0" zoomScale="85" zoomScaleNormal="85" workbookViewId="0">
      <selection activeCell="F3" sqref="F3"/>
    </sheetView>
  </sheetViews>
  <sheetFormatPr defaultRowHeight="15"/>
  <cols>
    <col min="1" max="1" width="2.5703125" customWidth="1"/>
    <col min="2" max="2" width="3.42578125" customWidth="1"/>
    <col min="3" max="3" width="27.140625" customWidth="1"/>
    <col min="4" max="4" width="19.42578125" customWidth="1"/>
    <col min="5" max="5" width="19.28515625" customWidth="1"/>
    <col min="6" max="6" width="21.85546875" customWidth="1"/>
    <col min="7" max="7" width="17.140625" customWidth="1"/>
    <col min="8" max="8" width="17.7109375" customWidth="1"/>
  </cols>
  <sheetData>
    <row r="1" spans="1:9" ht="15.75" thickBot="1">
      <c r="A1" s="1156"/>
      <c r="B1" s="1156"/>
      <c r="C1" s="1156"/>
      <c r="D1" s="1156"/>
      <c r="E1" s="1156"/>
      <c r="F1" s="1156"/>
      <c r="G1" s="1156"/>
      <c r="H1" s="1156"/>
      <c r="I1" s="1156"/>
    </row>
    <row r="2" spans="1:9" ht="15.75" thickBot="1">
      <c r="A2" s="1156"/>
      <c r="B2" s="1156"/>
      <c r="C2" s="1157" t="s">
        <v>0</v>
      </c>
      <c r="D2" s="1158"/>
      <c r="E2" s="1159" t="s">
        <v>1</v>
      </c>
      <c r="F2" s="1160">
        <v>2023</v>
      </c>
      <c r="I2" s="1156"/>
    </row>
    <row r="3" spans="1:9">
      <c r="A3" s="1156"/>
      <c r="B3" s="1156"/>
      <c r="C3" s="1156"/>
      <c r="D3" s="1156"/>
      <c r="E3" s="1157"/>
      <c r="F3" s="1161"/>
      <c r="G3" s="1157"/>
      <c r="H3" s="1161"/>
      <c r="I3" s="1156"/>
    </row>
    <row r="4" spans="1:9" ht="65.25" customHeight="1">
      <c r="A4" s="1156"/>
      <c r="B4" s="2029" t="s">
        <v>470</v>
      </c>
      <c r="C4" s="2029"/>
      <c r="D4" s="2029"/>
      <c r="E4" s="2029"/>
      <c r="F4" s="2029"/>
      <c r="G4" s="2029"/>
      <c r="H4" s="1162"/>
      <c r="I4" s="1156"/>
    </row>
    <row r="5" spans="1:9" ht="15.75" thickBot="1">
      <c r="A5" s="1156"/>
      <c r="B5" s="1156"/>
      <c r="C5" s="1156"/>
      <c r="D5" s="1156"/>
      <c r="E5" s="1156"/>
      <c r="F5" s="1156"/>
      <c r="G5" s="1156"/>
      <c r="H5" s="1156"/>
      <c r="I5" s="1156"/>
    </row>
    <row r="6" spans="1:9" ht="47.25" customHeight="1">
      <c r="A6" s="1156"/>
      <c r="B6" s="2030" t="s">
        <v>471</v>
      </c>
      <c r="C6" s="2031"/>
      <c r="D6" s="1163" t="s">
        <v>472</v>
      </c>
      <c r="E6" s="1736" t="s">
        <v>473</v>
      </c>
      <c r="F6" s="1743" t="s">
        <v>474</v>
      </c>
      <c r="G6" s="1156"/>
    </row>
    <row r="7" spans="1:9" ht="17.25" customHeight="1">
      <c r="A7" s="1156"/>
      <c r="B7" s="2032"/>
      <c r="C7" s="2033"/>
      <c r="D7" s="1164" t="s">
        <v>990</v>
      </c>
      <c r="E7" s="1737" t="s">
        <v>991</v>
      </c>
      <c r="F7" s="1744" t="s">
        <v>991</v>
      </c>
      <c r="G7" s="1156"/>
    </row>
    <row r="8" spans="1:9" ht="15.75" customHeight="1" thickBot="1">
      <c r="A8" s="1156"/>
      <c r="B8" s="2034"/>
      <c r="C8" s="2035"/>
      <c r="D8" s="1165" t="s">
        <v>398</v>
      </c>
      <c r="E8" s="1738" t="s">
        <v>398</v>
      </c>
      <c r="F8" s="1745" t="s">
        <v>87</v>
      </c>
      <c r="G8" s="1156"/>
    </row>
    <row r="9" spans="1:9" ht="15.75" thickBot="1">
      <c r="A9" s="1156"/>
      <c r="B9" s="1166"/>
      <c r="C9" s="1167" t="s">
        <v>14</v>
      </c>
      <c r="D9" s="1168" t="s">
        <v>15</v>
      </c>
      <c r="E9" s="1739" t="s">
        <v>16</v>
      </c>
      <c r="F9" s="1746" t="s">
        <v>17</v>
      </c>
      <c r="G9" s="1156"/>
    </row>
    <row r="10" spans="1:9">
      <c r="A10" s="1156"/>
      <c r="B10" s="1169">
        <v>1</v>
      </c>
      <c r="C10" s="1170" t="s">
        <v>475</v>
      </c>
      <c r="D10" s="1442">
        <f>D11+D12+D13</f>
        <v>0</v>
      </c>
      <c r="E10" s="1442">
        <f>E11+E12+E13</f>
        <v>0</v>
      </c>
      <c r="F10" s="1747" t="s">
        <v>87</v>
      </c>
      <c r="G10" s="1156"/>
    </row>
    <row r="11" spans="1:9">
      <c r="A11" s="1156"/>
      <c r="B11" s="1171">
        <v>2</v>
      </c>
      <c r="C11" s="1172" t="s">
        <v>476</v>
      </c>
      <c r="D11" s="1440"/>
      <c r="E11" s="1740"/>
      <c r="F11" s="1177"/>
      <c r="G11" s="1173"/>
    </row>
    <row r="12" spans="1:9">
      <c r="A12" s="1156"/>
      <c r="B12" s="1171">
        <v>3</v>
      </c>
      <c r="C12" s="1172" t="s">
        <v>476</v>
      </c>
      <c r="D12" s="1440"/>
      <c r="E12" s="1740"/>
      <c r="F12" s="1177"/>
      <c r="G12" s="1156"/>
    </row>
    <row r="13" spans="1:9" ht="15.75" thickBot="1">
      <c r="A13" s="1156"/>
      <c r="B13" s="1174">
        <v>4</v>
      </c>
      <c r="C13" s="1172" t="s">
        <v>476</v>
      </c>
      <c r="D13" s="1441"/>
      <c r="E13" s="1741"/>
      <c r="F13" s="1179"/>
      <c r="G13" s="1156"/>
    </row>
    <row r="14" spans="1:9">
      <c r="A14" s="1156"/>
      <c r="B14" s="1175">
        <v>5</v>
      </c>
      <c r="C14" s="1176" t="s">
        <v>477</v>
      </c>
      <c r="D14" s="1443">
        <f>SUM(D15:D23)</f>
        <v>0</v>
      </c>
      <c r="E14" s="1443">
        <f>SUM(E15:E23)</f>
        <v>0</v>
      </c>
      <c r="F14" s="1748" t="s">
        <v>87</v>
      </c>
      <c r="G14" s="1156"/>
    </row>
    <row r="15" spans="1:9">
      <c r="A15" s="1156"/>
      <c r="B15" s="1171">
        <v>6</v>
      </c>
      <c r="C15" s="1172" t="s">
        <v>478</v>
      </c>
      <c r="D15" s="1440"/>
      <c r="E15" s="1740"/>
      <c r="F15" s="1177"/>
      <c r="G15" s="1156"/>
    </row>
    <row r="16" spans="1:9">
      <c r="A16" s="1156"/>
      <c r="B16" s="1178">
        <v>7</v>
      </c>
      <c r="C16" s="1172" t="s">
        <v>478</v>
      </c>
      <c r="D16" s="1440"/>
      <c r="E16" s="1740"/>
      <c r="F16" s="1179"/>
      <c r="G16" s="1156"/>
    </row>
    <row r="17" spans="1:9">
      <c r="A17" s="1156"/>
      <c r="B17" s="1171">
        <v>8</v>
      </c>
      <c r="C17" s="1172" t="s">
        <v>478</v>
      </c>
      <c r="D17" s="1439"/>
      <c r="E17" s="1740"/>
      <c r="F17" s="1179"/>
      <c r="G17" s="1156"/>
    </row>
    <row r="18" spans="1:9">
      <c r="A18" s="1156"/>
      <c r="B18" s="1178">
        <v>9</v>
      </c>
      <c r="C18" s="1172" t="s">
        <v>478</v>
      </c>
      <c r="D18" s="1440"/>
      <c r="E18" s="1740"/>
      <c r="F18" s="1179"/>
      <c r="G18" s="1156"/>
    </row>
    <row r="19" spans="1:9">
      <c r="A19" s="1156"/>
      <c r="B19" s="1171">
        <v>10</v>
      </c>
      <c r="C19" s="1172" t="s">
        <v>478</v>
      </c>
      <c r="D19" s="1440"/>
      <c r="E19" s="1740"/>
      <c r="F19" s="1179"/>
      <c r="G19" s="1156"/>
    </row>
    <row r="20" spans="1:9">
      <c r="A20" s="1156"/>
      <c r="B20" s="1171">
        <v>11</v>
      </c>
      <c r="C20" s="1172" t="s">
        <v>478</v>
      </c>
      <c r="D20" s="1440"/>
      <c r="E20" s="1740"/>
      <c r="F20" s="1177"/>
      <c r="G20" s="1156"/>
    </row>
    <row r="21" spans="1:9">
      <c r="A21" s="1156"/>
      <c r="B21" s="1171">
        <v>12</v>
      </c>
      <c r="C21" s="1172" t="s">
        <v>478</v>
      </c>
      <c r="D21" s="1440"/>
      <c r="E21" s="1740"/>
      <c r="F21" s="1177"/>
      <c r="G21" s="1156"/>
    </row>
    <row r="22" spans="1:9">
      <c r="A22" s="1156"/>
      <c r="B22" s="1171">
        <v>13</v>
      </c>
      <c r="C22" s="1172" t="s">
        <v>478</v>
      </c>
      <c r="D22" s="1440"/>
      <c r="E22" s="1740"/>
      <c r="F22" s="1177"/>
      <c r="G22" s="1156"/>
    </row>
    <row r="23" spans="1:9" ht="15.75" thickBot="1">
      <c r="A23" s="1156"/>
      <c r="B23" s="1180">
        <v>14</v>
      </c>
      <c r="C23" s="1181" t="s">
        <v>478</v>
      </c>
      <c r="D23" s="1441"/>
      <c r="E23" s="1742"/>
      <c r="F23" s="1182"/>
      <c r="G23" s="1156"/>
    </row>
    <row r="24" spans="1:9">
      <c r="A24" s="1156"/>
      <c r="B24" s="1156"/>
      <c r="C24" s="1156"/>
      <c r="F24" s="1156"/>
      <c r="G24" s="1183"/>
      <c r="H24" s="1184"/>
      <c r="I24" s="1156"/>
    </row>
    <row r="25" spans="1:9" ht="15.75" thickBot="1">
      <c r="A25" s="1156"/>
      <c r="B25" s="1156"/>
      <c r="C25" s="1156"/>
      <c r="D25" s="1156"/>
      <c r="E25" s="1156"/>
      <c r="F25" s="1156"/>
      <c r="G25" s="1156"/>
      <c r="H25" s="1156"/>
      <c r="I25" s="1156"/>
    </row>
    <row r="26" spans="1:9">
      <c r="A26" s="1156"/>
      <c r="B26" s="1156"/>
      <c r="C26" s="825" t="s">
        <v>92</v>
      </c>
      <c r="D26" s="826"/>
      <c r="E26" s="827" t="s">
        <v>93</v>
      </c>
      <c r="F26" s="828"/>
      <c r="G26" s="1156"/>
      <c r="H26" s="1156"/>
      <c r="I26" s="1156"/>
    </row>
    <row r="27" spans="1:9">
      <c r="A27" s="1156"/>
      <c r="B27" s="1156"/>
      <c r="C27" s="829" t="s">
        <v>382</v>
      </c>
      <c r="D27" s="830"/>
      <c r="E27" s="1185" t="s">
        <v>382</v>
      </c>
      <c r="F27" s="1148"/>
      <c r="I27" s="1156"/>
    </row>
    <row r="28" spans="1:9">
      <c r="A28" s="1156"/>
      <c r="B28" s="1156"/>
      <c r="C28" s="833"/>
      <c r="D28" s="834"/>
      <c r="E28" s="835"/>
      <c r="F28" s="836"/>
      <c r="I28" s="1156"/>
    </row>
    <row r="29" spans="1:9">
      <c r="A29" s="1156"/>
      <c r="B29" s="1156"/>
      <c r="C29" s="837"/>
      <c r="D29" s="834"/>
      <c r="E29" s="838"/>
      <c r="F29" s="836"/>
      <c r="I29" s="1156"/>
    </row>
    <row r="30" spans="1:9" ht="15.75" thickBot="1">
      <c r="A30" s="1156"/>
      <c r="B30" s="1156"/>
      <c r="C30" s="839" t="s">
        <v>94</v>
      </c>
      <c r="D30" s="840"/>
      <c r="E30" s="841" t="s">
        <v>94</v>
      </c>
      <c r="F30" s="842"/>
      <c r="I30" s="1156"/>
    </row>
    <row r="31" spans="1:9" ht="15.75" thickBot="1">
      <c r="A31" s="1156"/>
      <c r="B31" s="1156"/>
      <c r="C31" s="843" t="s">
        <v>95</v>
      </c>
      <c r="D31" s="844"/>
      <c r="E31" s="845"/>
      <c r="F31" s="846"/>
      <c r="I31" s="1156"/>
    </row>
    <row r="32" spans="1:9">
      <c r="A32" s="1156"/>
      <c r="B32" s="1156"/>
      <c r="C32" s="1156"/>
      <c r="D32" s="1186"/>
      <c r="E32" s="1187"/>
      <c r="I32" s="1156"/>
    </row>
    <row r="33" spans="1:9">
      <c r="A33" s="1156"/>
      <c r="B33" s="1156"/>
      <c r="C33" s="1156"/>
      <c r="D33" s="1186"/>
      <c r="E33" s="1156"/>
      <c r="F33" s="1156"/>
      <c r="G33" s="1156"/>
      <c r="H33" s="1156"/>
      <c r="I33" s="1156"/>
    </row>
    <row r="34" spans="1:9">
      <c r="A34" s="1156"/>
      <c r="B34" s="1156"/>
      <c r="C34" s="1156"/>
      <c r="D34" s="1156"/>
      <c r="E34" s="1156"/>
      <c r="F34" s="1156"/>
      <c r="G34" s="1156"/>
      <c r="H34" s="1156"/>
      <c r="I34" s="1156"/>
    </row>
    <row r="35" spans="1:9" ht="23.25" customHeight="1">
      <c r="A35" s="1156"/>
      <c r="B35" s="1156"/>
      <c r="C35" s="1156"/>
      <c r="D35" s="1156"/>
      <c r="E35" s="1188"/>
      <c r="F35" s="1156"/>
      <c r="G35" s="1156"/>
      <c r="H35" s="1156"/>
      <c r="I35" s="1156"/>
    </row>
  </sheetData>
  <protectedRanges>
    <protectedRange password="C521" sqref="C28:F28" name="Oblast1_1_1_1_1_1"/>
  </protectedRanges>
  <mergeCells count="2">
    <mergeCell ref="B4:G4"/>
    <mergeCell ref="B6:C8"/>
  </mergeCells>
  <pageMargins left="0.7" right="0.7" top="0.78740157499999996" bottom="0.78740157499999996" header="0.3" footer="0.3"/>
  <pageSetup paperSize="9" scale="78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autoPageBreaks="0" fitToPage="1"/>
  </sheetPr>
  <dimension ref="B1:M138"/>
  <sheetViews>
    <sheetView showGridLines="0" zoomScale="80" zoomScaleNormal="80" workbookViewId="0">
      <selection activeCell="B3" sqref="B3:L3"/>
    </sheetView>
  </sheetViews>
  <sheetFormatPr defaultColWidth="9.140625" defaultRowHeight="12.75"/>
  <cols>
    <col min="1" max="1" width="2.85546875" style="1445" customWidth="1"/>
    <col min="2" max="2" width="3.28515625" style="1445" customWidth="1"/>
    <col min="3" max="3" width="4" style="1445" customWidth="1"/>
    <col min="4" max="4" width="18.28515625" style="1445" customWidth="1"/>
    <col min="5" max="12" width="21.85546875" style="1445" customWidth="1"/>
    <col min="13" max="13" width="12" style="1445" customWidth="1"/>
    <col min="14" max="16384" width="9.140625" style="1445"/>
  </cols>
  <sheetData>
    <row r="1" spans="2:13" s="1444" customFormat="1" ht="21" thickBot="1"/>
    <row r="2" spans="2:13" ht="13.5" thickBot="1">
      <c r="I2" s="876" t="s">
        <v>0</v>
      </c>
      <c r="J2" s="877"/>
      <c r="K2" s="878" t="s">
        <v>1</v>
      </c>
      <c r="L2" s="1446">
        <v>2023</v>
      </c>
    </row>
    <row r="3" spans="2:13" ht="15.75">
      <c r="B3" s="2039" t="s">
        <v>479</v>
      </c>
      <c r="C3" s="2039"/>
      <c r="D3" s="2039"/>
      <c r="E3" s="2039"/>
      <c r="F3" s="2039"/>
      <c r="G3" s="2039"/>
      <c r="H3" s="2039"/>
      <c r="I3" s="2039"/>
      <c r="J3" s="2039"/>
      <c r="K3" s="2039"/>
      <c r="L3" s="2039"/>
    </row>
    <row r="4" spans="2:13" ht="13.5" thickBot="1">
      <c r="D4" s="1447"/>
      <c r="E4" s="1447"/>
      <c r="F4" s="1447"/>
      <c r="G4" s="1447"/>
      <c r="H4" s="1447"/>
      <c r="I4" s="1447"/>
      <c r="J4" s="1447"/>
      <c r="K4" s="1447"/>
      <c r="L4" s="1447"/>
    </row>
    <row r="5" spans="2:13" ht="72.75" customHeight="1" thickBot="1">
      <c r="B5" s="2040" t="s">
        <v>481</v>
      </c>
      <c r="C5" s="2041"/>
      <c r="D5" s="2041"/>
      <c r="E5" s="1448" t="s">
        <v>482</v>
      </c>
      <c r="F5" s="1449" t="s">
        <v>483</v>
      </c>
      <c r="G5" s="1502" t="s">
        <v>484</v>
      </c>
      <c r="H5" s="1450" t="s">
        <v>580</v>
      </c>
      <c r="I5" s="1451" t="s">
        <v>485</v>
      </c>
      <c r="J5" s="1451" t="s">
        <v>486</v>
      </c>
      <c r="K5" s="1451" t="s">
        <v>487</v>
      </c>
      <c r="L5" s="1451" t="s">
        <v>488</v>
      </c>
    </row>
    <row r="6" spans="2:13" ht="15" customHeight="1" thickBot="1">
      <c r="B6" s="2042"/>
      <c r="C6" s="2043"/>
      <c r="D6" s="2043"/>
      <c r="E6" s="1452" t="s">
        <v>398</v>
      </c>
      <c r="F6" s="1453" t="s">
        <v>398</v>
      </c>
      <c r="G6" s="1503" t="s">
        <v>398</v>
      </c>
      <c r="H6" s="1454" t="s">
        <v>480</v>
      </c>
      <c r="I6" s="1455" t="s">
        <v>398</v>
      </c>
      <c r="J6" s="1455" t="s">
        <v>480</v>
      </c>
      <c r="K6" s="1455" t="s">
        <v>456</v>
      </c>
      <c r="L6" s="1455" t="s">
        <v>480</v>
      </c>
    </row>
    <row r="7" spans="2:13" ht="12.75" customHeight="1" thickBot="1">
      <c r="B7" s="2044"/>
      <c r="C7" s="2045"/>
      <c r="D7" s="1456" t="s">
        <v>14</v>
      </c>
      <c r="E7" s="1452" t="s">
        <v>15</v>
      </c>
      <c r="F7" s="1453" t="s">
        <v>16</v>
      </c>
      <c r="G7" s="1503" t="s">
        <v>17</v>
      </c>
      <c r="H7" s="1455" t="s">
        <v>18</v>
      </c>
      <c r="I7" s="1455" t="s">
        <v>19</v>
      </c>
      <c r="J7" s="1455" t="s">
        <v>20</v>
      </c>
      <c r="K7" s="1455" t="s">
        <v>21</v>
      </c>
      <c r="L7" s="1455" t="s">
        <v>22</v>
      </c>
    </row>
    <row r="8" spans="2:13" ht="15" customHeight="1">
      <c r="B8" s="2037" t="s">
        <v>386</v>
      </c>
      <c r="C8" s="1457">
        <v>1</v>
      </c>
      <c r="D8" s="1489" t="s">
        <v>453</v>
      </c>
      <c r="E8" s="1496"/>
      <c r="F8" s="1500"/>
      <c r="G8" s="1504"/>
      <c r="H8" s="1459"/>
      <c r="I8" s="1458"/>
      <c r="J8" s="1458"/>
      <c r="K8" s="1458"/>
      <c r="L8" s="1459"/>
      <c r="M8" s="1460"/>
    </row>
    <row r="9" spans="2:13" ht="15" customHeight="1">
      <c r="B9" s="2037"/>
      <c r="C9" s="1461">
        <v>2</v>
      </c>
      <c r="D9" s="1491" t="s">
        <v>453</v>
      </c>
      <c r="E9" s="1497"/>
      <c r="F9" s="1191"/>
      <c r="G9" s="1505"/>
      <c r="H9" s="1463"/>
      <c r="I9" s="1462"/>
      <c r="J9" s="1462"/>
      <c r="K9" s="1462"/>
      <c r="L9" s="1463"/>
      <c r="M9" s="1460"/>
    </row>
    <row r="10" spans="2:13" ht="15" customHeight="1">
      <c r="B10" s="2037"/>
      <c r="C10" s="1461">
        <v>3</v>
      </c>
      <c r="D10" s="1491" t="s">
        <v>453</v>
      </c>
      <c r="E10" s="1497"/>
      <c r="F10" s="1191"/>
      <c r="G10" s="1505"/>
      <c r="H10" s="1463"/>
      <c r="I10" s="1462"/>
      <c r="J10" s="1462"/>
      <c r="K10" s="1462"/>
      <c r="L10" s="1463"/>
      <c r="M10" s="1460"/>
    </row>
    <row r="11" spans="2:13" ht="15" customHeight="1">
      <c r="B11" s="2037"/>
      <c r="C11" s="1461">
        <v>4</v>
      </c>
      <c r="D11" s="1491" t="s">
        <v>453</v>
      </c>
      <c r="E11" s="1497"/>
      <c r="F11" s="1191"/>
      <c r="G11" s="1505"/>
      <c r="H11" s="1463"/>
      <c r="I11" s="1462"/>
      <c r="J11" s="1462"/>
      <c r="K11" s="1462"/>
      <c r="L11" s="1463"/>
      <c r="M11" s="1460"/>
    </row>
    <row r="12" spans="2:13" ht="15" customHeight="1">
      <c r="B12" s="2037"/>
      <c r="C12" s="1461">
        <v>5</v>
      </c>
      <c r="D12" s="1491" t="s">
        <v>453</v>
      </c>
      <c r="E12" s="1497"/>
      <c r="F12" s="1191"/>
      <c r="G12" s="1505"/>
      <c r="H12" s="1463"/>
      <c r="I12" s="1462"/>
      <c r="J12" s="1462"/>
      <c r="K12" s="1462"/>
      <c r="L12" s="1463"/>
      <c r="M12" s="1460"/>
    </row>
    <row r="13" spans="2:13" ht="15" customHeight="1">
      <c r="B13" s="2037"/>
      <c r="C13" s="1461">
        <v>6</v>
      </c>
      <c r="D13" s="1491" t="s">
        <v>453</v>
      </c>
      <c r="E13" s="1497"/>
      <c r="F13" s="1191"/>
      <c r="G13" s="1505"/>
      <c r="H13" s="1463"/>
      <c r="I13" s="1462"/>
      <c r="J13" s="1462"/>
      <c r="K13" s="1462"/>
      <c r="L13" s="1463"/>
      <c r="M13" s="1460"/>
    </row>
    <row r="14" spans="2:13" ht="15" customHeight="1">
      <c r="B14" s="2037"/>
      <c r="C14" s="1461">
        <v>7</v>
      </c>
      <c r="D14" s="1491" t="s">
        <v>453</v>
      </c>
      <c r="E14" s="1497"/>
      <c r="F14" s="1191"/>
      <c r="G14" s="1505"/>
      <c r="H14" s="1463"/>
      <c r="I14" s="1462"/>
      <c r="J14" s="1462"/>
      <c r="K14" s="1462"/>
      <c r="L14" s="1463"/>
      <c r="M14" s="1460"/>
    </row>
    <row r="15" spans="2:13" ht="15" customHeight="1">
      <c r="B15" s="2037"/>
      <c r="C15" s="1461">
        <v>8</v>
      </c>
      <c r="D15" s="1492" t="s">
        <v>453</v>
      </c>
      <c r="E15" s="1497"/>
      <c r="F15" s="1191"/>
      <c r="G15" s="1505"/>
      <c r="H15" s="1463"/>
      <c r="I15" s="1462"/>
      <c r="J15" s="1462"/>
      <c r="K15" s="1462"/>
      <c r="L15" s="1463"/>
      <c r="M15" s="1460"/>
    </row>
    <row r="16" spans="2:13" ht="15" customHeight="1" thickBot="1">
      <c r="B16" s="2037"/>
      <c r="C16" s="1464">
        <v>9</v>
      </c>
      <c r="D16" s="1493" t="s">
        <v>453</v>
      </c>
      <c r="E16" s="1498"/>
      <c r="F16" s="1501"/>
      <c r="G16" s="1506"/>
      <c r="H16" s="1466"/>
      <c r="I16" s="1465"/>
      <c r="J16" s="1465"/>
      <c r="K16" s="1465"/>
      <c r="L16" s="1466"/>
      <c r="M16" s="1460"/>
    </row>
    <row r="17" spans="2:13" ht="15" customHeight="1" thickBot="1">
      <c r="B17" s="2038"/>
      <c r="C17" s="1455">
        <v>10</v>
      </c>
      <c r="D17" s="1490" t="s">
        <v>169</v>
      </c>
      <c r="E17" s="1499">
        <f>SUM(E8:E16)</f>
        <v>0</v>
      </c>
      <c r="F17" s="1494">
        <f t="shared" ref="F17:G17" si="0">SUM(F8:F16)</f>
        <v>0</v>
      </c>
      <c r="G17" s="1507">
        <f t="shared" si="0"/>
        <v>0</v>
      </c>
      <c r="H17" s="1495">
        <f>SUM(H8:H16)</f>
        <v>0</v>
      </c>
      <c r="I17" s="1495">
        <f t="shared" ref="I17:L17" si="1">SUM(I8:I16)</f>
        <v>0</v>
      </c>
      <c r="J17" s="1495">
        <f t="shared" si="1"/>
        <v>0</v>
      </c>
      <c r="K17" s="1495">
        <f t="shared" si="1"/>
        <v>0</v>
      </c>
      <c r="L17" s="1495">
        <f t="shared" si="1"/>
        <v>0</v>
      </c>
      <c r="M17" s="1460"/>
    </row>
    <row r="18" spans="2:13" ht="15" customHeight="1">
      <c r="B18" s="2036" t="s">
        <v>387</v>
      </c>
      <c r="C18" s="1467">
        <v>1</v>
      </c>
      <c r="D18" s="1489" t="s">
        <v>453</v>
      </c>
      <c r="E18" s="1496"/>
      <c r="F18" s="1500"/>
      <c r="G18" s="1504"/>
      <c r="H18" s="1459"/>
      <c r="I18" s="1458"/>
      <c r="J18" s="1458"/>
      <c r="K18" s="1458"/>
      <c r="L18" s="1459"/>
      <c r="M18" s="1460"/>
    </row>
    <row r="19" spans="2:13" ht="15" customHeight="1">
      <c r="B19" s="2037"/>
      <c r="C19" s="1468">
        <v>2</v>
      </c>
      <c r="D19" s="1491" t="s">
        <v>453</v>
      </c>
      <c r="E19" s="1497"/>
      <c r="F19" s="1191"/>
      <c r="G19" s="1505"/>
      <c r="H19" s="1463"/>
      <c r="I19" s="1462"/>
      <c r="J19" s="1462"/>
      <c r="K19" s="1462"/>
      <c r="L19" s="1463"/>
      <c r="M19" s="1460"/>
    </row>
    <row r="20" spans="2:13" ht="15" customHeight="1">
      <c r="B20" s="2037"/>
      <c r="C20" s="1468">
        <v>3</v>
      </c>
      <c r="D20" s="1491" t="s">
        <v>453</v>
      </c>
      <c r="E20" s="1497"/>
      <c r="F20" s="1191"/>
      <c r="G20" s="1505"/>
      <c r="H20" s="1463"/>
      <c r="I20" s="1462"/>
      <c r="J20" s="1462"/>
      <c r="K20" s="1462"/>
      <c r="L20" s="1463"/>
      <c r="M20" s="1460"/>
    </row>
    <row r="21" spans="2:13" ht="15" customHeight="1">
      <c r="B21" s="2037"/>
      <c r="C21" s="1468">
        <v>4</v>
      </c>
      <c r="D21" s="1491" t="s">
        <v>453</v>
      </c>
      <c r="E21" s="1497"/>
      <c r="F21" s="1191"/>
      <c r="G21" s="1505"/>
      <c r="H21" s="1463"/>
      <c r="I21" s="1462"/>
      <c r="J21" s="1462"/>
      <c r="K21" s="1462"/>
      <c r="L21" s="1463"/>
      <c r="M21" s="1460"/>
    </row>
    <row r="22" spans="2:13" ht="15" customHeight="1">
      <c r="B22" s="2037"/>
      <c r="C22" s="1468">
        <v>5</v>
      </c>
      <c r="D22" s="1491" t="s">
        <v>453</v>
      </c>
      <c r="E22" s="1497"/>
      <c r="F22" s="1191"/>
      <c r="G22" s="1505"/>
      <c r="H22" s="1463"/>
      <c r="I22" s="1462"/>
      <c r="J22" s="1462"/>
      <c r="K22" s="1462"/>
      <c r="L22" s="1463"/>
      <c r="M22" s="1460"/>
    </row>
    <row r="23" spans="2:13" ht="15" customHeight="1">
      <c r="B23" s="2037"/>
      <c r="C23" s="1468">
        <v>6</v>
      </c>
      <c r="D23" s="1491" t="s">
        <v>453</v>
      </c>
      <c r="E23" s="1497"/>
      <c r="F23" s="1191"/>
      <c r="G23" s="1505"/>
      <c r="H23" s="1463"/>
      <c r="I23" s="1462"/>
      <c r="J23" s="1462"/>
      <c r="K23" s="1462"/>
      <c r="L23" s="1463"/>
      <c r="M23" s="1460"/>
    </row>
    <row r="24" spans="2:13" ht="15" customHeight="1">
      <c r="B24" s="2037"/>
      <c r="C24" s="1468">
        <v>7</v>
      </c>
      <c r="D24" s="1491" t="s">
        <v>453</v>
      </c>
      <c r="E24" s="1497"/>
      <c r="F24" s="1191"/>
      <c r="G24" s="1505"/>
      <c r="H24" s="1463"/>
      <c r="I24" s="1462"/>
      <c r="J24" s="1462"/>
      <c r="K24" s="1462"/>
      <c r="L24" s="1463"/>
      <c r="M24" s="1460"/>
    </row>
    <row r="25" spans="2:13" ht="15" customHeight="1">
      <c r="B25" s="2037"/>
      <c r="C25" s="1468">
        <v>8</v>
      </c>
      <c r="D25" s="1492" t="s">
        <v>453</v>
      </c>
      <c r="E25" s="1497"/>
      <c r="F25" s="1191"/>
      <c r="G25" s="1505"/>
      <c r="H25" s="1463"/>
      <c r="I25" s="1462"/>
      <c r="J25" s="1462"/>
      <c r="K25" s="1462"/>
      <c r="L25" s="1463"/>
      <c r="M25" s="1460"/>
    </row>
    <row r="26" spans="2:13" ht="15" customHeight="1" thickBot="1">
      <c r="B26" s="2037"/>
      <c r="C26" s="1469">
        <v>9</v>
      </c>
      <c r="D26" s="1493" t="s">
        <v>453</v>
      </c>
      <c r="E26" s="1498"/>
      <c r="F26" s="1501"/>
      <c r="G26" s="1506"/>
      <c r="H26" s="1466"/>
      <c r="I26" s="1465"/>
      <c r="J26" s="1465"/>
      <c r="K26" s="1465"/>
      <c r="L26" s="1466"/>
      <c r="M26" s="1460"/>
    </row>
    <row r="27" spans="2:13" ht="15" customHeight="1" thickBot="1">
      <c r="B27" s="2038"/>
      <c r="C27" s="1455">
        <v>10</v>
      </c>
      <c r="D27" s="1490" t="s">
        <v>169</v>
      </c>
      <c r="E27" s="1499">
        <f>SUM(E18:E26)</f>
        <v>0</v>
      </c>
      <c r="F27" s="1494">
        <f t="shared" ref="F27:G27" si="2">SUM(F18:F26)</f>
        <v>0</v>
      </c>
      <c r="G27" s="1507">
        <f t="shared" si="2"/>
        <v>0</v>
      </c>
      <c r="H27" s="1495">
        <f t="shared" ref="H27:L27" si="3">SUM(H18:H26)</f>
        <v>0</v>
      </c>
      <c r="I27" s="1495">
        <f t="shared" si="3"/>
        <v>0</v>
      </c>
      <c r="J27" s="1495">
        <f t="shared" si="3"/>
        <v>0</v>
      </c>
      <c r="K27" s="1495">
        <f t="shared" si="3"/>
        <v>0</v>
      </c>
      <c r="L27" s="1495">
        <f t="shared" si="3"/>
        <v>0</v>
      </c>
      <c r="M27" s="1460"/>
    </row>
    <row r="28" spans="2:13" ht="15" customHeight="1">
      <c r="B28" s="2036" t="s">
        <v>388</v>
      </c>
      <c r="C28" s="1467">
        <v>1</v>
      </c>
      <c r="D28" s="1489" t="s">
        <v>453</v>
      </c>
      <c r="E28" s="1496"/>
      <c r="F28" s="1500"/>
      <c r="G28" s="1504"/>
      <c r="H28" s="1459"/>
      <c r="I28" s="1458"/>
      <c r="J28" s="1458"/>
      <c r="K28" s="1458"/>
      <c r="L28" s="1459"/>
      <c r="M28" s="1460"/>
    </row>
    <row r="29" spans="2:13" ht="15" customHeight="1">
      <c r="B29" s="2037"/>
      <c r="C29" s="1468">
        <v>2</v>
      </c>
      <c r="D29" s="1491" t="s">
        <v>453</v>
      </c>
      <c r="E29" s="1497"/>
      <c r="F29" s="1191"/>
      <c r="G29" s="1505"/>
      <c r="H29" s="1463"/>
      <c r="I29" s="1462"/>
      <c r="J29" s="1462"/>
      <c r="K29" s="1462"/>
      <c r="L29" s="1463"/>
      <c r="M29" s="1460"/>
    </row>
    <row r="30" spans="2:13" ht="15" customHeight="1">
      <c r="B30" s="2037"/>
      <c r="C30" s="1468">
        <v>3</v>
      </c>
      <c r="D30" s="1491" t="s">
        <v>453</v>
      </c>
      <c r="E30" s="1497"/>
      <c r="F30" s="1191"/>
      <c r="G30" s="1505"/>
      <c r="H30" s="1463"/>
      <c r="I30" s="1462"/>
      <c r="J30" s="1462"/>
      <c r="K30" s="1462"/>
      <c r="L30" s="1463"/>
      <c r="M30" s="1460"/>
    </row>
    <row r="31" spans="2:13" ht="15" customHeight="1">
      <c r="B31" s="2037"/>
      <c r="C31" s="1468">
        <v>4</v>
      </c>
      <c r="D31" s="1491" t="s">
        <v>453</v>
      </c>
      <c r="E31" s="1497"/>
      <c r="F31" s="1191"/>
      <c r="G31" s="1505"/>
      <c r="H31" s="1463"/>
      <c r="I31" s="1462"/>
      <c r="J31" s="1462"/>
      <c r="K31" s="1462"/>
      <c r="L31" s="1463"/>
      <c r="M31" s="1460"/>
    </row>
    <row r="32" spans="2:13" ht="15" customHeight="1">
      <c r="B32" s="2037"/>
      <c r="C32" s="1468">
        <v>5</v>
      </c>
      <c r="D32" s="1491" t="s">
        <v>453</v>
      </c>
      <c r="E32" s="1497"/>
      <c r="F32" s="1191"/>
      <c r="G32" s="1505"/>
      <c r="H32" s="1463"/>
      <c r="I32" s="1462"/>
      <c r="J32" s="1462"/>
      <c r="K32" s="1462"/>
      <c r="L32" s="1463"/>
      <c r="M32" s="1460"/>
    </row>
    <row r="33" spans="2:13" ht="15" customHeight="1">
      <c r="B33" s="2037"/>
      <c r="C33" s="1468">
        <v>6</v>
      </c>
      <c r="D33" s="1491" t="s">
        <v>453</v>
      </c>
      <c r="E33" s="1497"/>
      <c r="F33" s="1191"/>
      <c r="G33" s="1505"/>
      <c r="H33" s="1463"/>
      <c r="I33" s="1462"/>
      <c r="J33" s="1462"/>
      <c r="K33" s="1462"/>
      <c r="L33" s="1463"/>
      <c r="M33" s="1460"/>
    </row>
    <row r="34" spans="2:13" ht="15" customHeight="1">
      <c r="B34" s="2037"/>
      <c r="C34" s="1468">
        <v>7</v>
      </c>
      <c r="D34" s="1491" t="s">
        <v>453</v>
      </c>
      <c r="E34" s="1497"/>
      <c r="F34" s="1191"/>
      <c r="G34" s="1505"/>
      <c r="H34" s="1463"/>
      <c r="I34" s="1462"/>
      <c r="J34" s="1462"/>
      <c r="K34" s="1462"/>
      <c r="L34" s="1463"/>
      <c r="M34" s="1460"/>
    </row>
    <row r="35" spans="2:13" ht="15" customHeight="1">
      <c r="B35" s="2037"/>
      <c r="C35" s="1468">
        <v>8</v>
      </c>
      <c r="D35" s="1492" t="s">
        <v>453</v>
      </c>
      <c r="E35" s="1497"/>
      <c r="F35" s="1191"/>
      <c r="G35" s="1505"/>
      <c r="H35" s="1463"/>
      <c r="I35" s="1462"/>
      <c r="J35" s="1462"/>
      <c r="K35" s="1462"/>
      <c r="L35" s="1463"/>
      <c r="M35" s="1460"/>
    </row>
    <row r="36" spans="2:13" ht="15" customHeight="1" thickBot="1">
      <c r="B36" s="2037"/>
      <c r="C36" s="1469">
        <v>9</v>
      </c>
      <c r="D36" s="1493" t="s">
        <v>453</v>
      </c>
      <c r="E36" s="1498"/>
      <c r="F36" s="1501"/>
      <c r="G36" s="1506"/>
      <c r="H36" s="1466"/>
      <c r="I36" s="1465"/>
      <c r="J36" s="1465"/>
      <c r="K36" s="1465"/>
      <c r="L36" s="1466"/>
      <c r="M36" s="1460"/>
    </row>
    <row r="37" spans="2:13" ht="15" customHeight="1" thickBot="1">
      <c r="B37" s="2038"/>
      <c r="C37" s="1455">
        <v>10</v>
      </c>
      <c r="D37" s="1490" t="s">
        <v>169</v>
      </c>
      <c r="E37" s="1499">
        <f>SUM(E28:E36)</f>
        <v>0</v>
      </c>
      <c r="F37" s="1494">
        <f t="shared" ref="F37:G37" si="4">SUM(F28:F36)</f>
        <v>0</v>
      </c>
      <c r="G37" s="1507">
        <f t="shared" si="4"/>
        <v>0</v>
      </c>
      <c r="H37" s="1495">
        <f t="shared" ref="H37:L37" si="5">SUM(H28:H36)</f>
        <v>0</v>
      </c>
      <c r="I37" s="1495">
        <f t="shared" si="5"/>
        <v>0</v>
      </c>
      <c r="J37" s="1495">
        <f t="shared" si="5"/>
        <v>0</v>
      </c>
      <c r="K37" s="1495">
        <f t="shared" si="5"/>
        <v>0</v>
      </c>
      <c r="L37" s="1495">
        <f t="shared" si="5"/>
        <v>0</v>
      </c>
      <c r="M37" s="1460"/>
    </row>
    <row r="38" spans="2:13" ht="15" customHeight="1">
      <c r="B38" s="2036" t="s">
        <v>389</v>
      </c>
      <c r="C38" s="1467">
        <v>1</v>
      </c>
      <c r="D38" s="1489" t="s">
        <v>453</v>
      </c>
      <c r="E38" s="1496"/>
      <c r="F38" s="1500"/>
      <c r="G38" s="1504"/>
      <c r="H38" s="1459"/>
      <c r="I38" s="1458"/>
      <c r="J38" s="1458"/>
      <c r="K38" s="1458"/>
      <c r="L38" s="1459"/>
      <c r="M38" s="1460"/>
    </row>
    <row r="39" spans="2:13" ht="15" customHeight="1">
      <c r="B39" s="2037"/>
      <c r="C39" s="1468">
        <v>2</v>
      </c>
      <c r="D39" s="1491" t="s">
        <v>453</v>
      </c>
      <c r="E39" s="1497"/>
      <c r="F39" s="1191"/>
      <c r="G39" s="1505"/>
      <c r="H39" s="1463"/>
      <c r="I39" s="1462"/>
      <c r="J39" s="1462"/>
      <c r="K39" s="1462"/>
      <c r="L39" s="1463"/>
      <c r="M39" s="1460"/>
    </row>
    <row r="40" spans="2:13" ht="15" customHeight="1">
      <c r="B40" s="2037"/>
      <c r="C40" s="1468">
        <v>3</v>
      </c>
      <c r="D40" s="1491" t="s">
        <v>453</v>
      </c>
      <c r="E40" s="1497"/>
      <c r="F40" s="1191"/>
      <c r="G40" s="1505"/>
      <c r="H40" s="1463"/>
      <c r="I40" s="1462"/>
      <c r="J40" s="1462"/>
      <c r="K40" s="1462"/>
      <c r="L40" s="1463"/>
      <c r="M40" s="1460"/>
    </row>
    <row r="41" spans="2:13" ht="15" customHeight="1">
      <c r="B41" s="2037"/>
      <c r="C41" s="1468">
        <v>4</v>
      </c>
      <c r="D41" s="1491" t="s">
        <v>453</v>
      </c>
      <c r="E41" s="1497"/>
      <c r="F41" s="1191"/>
      <c r="G41" s="1505"/>
      <c r="H41" s="1463"/>
      <c r="I41" s="1462"/>
      <c r="J41" s="1462"/>
      <c r="K41" s="1462"/>
      <c r="L41" s="1463"/>
      <c r="M41" s="1460"/>
    </row>
    <row r="42" spans="2:13" ht="15" customHeight="1">
      <c r="B42" s="2037"/>
      <c r="C42" s="1468">
        <v>5</v>
      </c>
      <c r="D42" s="1491" t="s">
        <v>453</v>
      </c>
      <c r="E42" s="1497"/>
      <c r="F42" s="1191"/>
      <c r="G42" s="1505"/>
      <c r="H42" s="1463"/>
      <c r="I42" s="1462"/>
      <c r="J42" s="1462"/>
      <c r="K42" s="1462"/>
      <c r="L42" s="1463"/>
      <c r="M42" s="1460"/>
    </row>
    <row r="43" spans="2:13" ht="15" customHeight="1">
      <c r="B43" s="2037"/>
      <c r="C43" s="1468">
        <v>6</v>
      </c>
      <c r="D43" s="1491" t="s">
        <v>453</v>
      </c>
      <c r="E43" s="1497"/>
      <c r="F43" s="1191"/>
      <c r="G43" s="1505"/>
      <c r="H43" s="1463"/>
      <c r="I43" s="1462"/>
      <c r="J43" s="1462"/>
      <c r="K43" s="1462"/>
      <c r="L43" s="1463"/>
      <c r="M43" s="1460"/>
    </row>
    <row r="44" spans="2:13" ht="15" customHeight="1">
      <c r="B44" s="2037"/>
      <c r="C44" s="1468">
        <v>7</v>
      </c>
      <c r="D44" s="1491" t="s">
        <v>453</v>
      </c>
      <c r="E44" s="1497"/>
      <c r="F44" s="1191"/>
      <c r="G44" s="1505"/>
      <c r="H44" s="1463"/>
      <c r="I44" s="1462"/>
      <c r="J44" s="1462"/>
      <c r="K44" s="1462"/>
      <c r="L44" s="1463"/>
      <c r="M44" s="1460"/>
    </row>
    <row r="45" spans="2:13" ht="15" customHeight="1">
      <c r="B45" s="2037"/>
      <c r="C45" s="1468">
        <v>8</v>
      </c>
      <c r="D45" s="1492" t="s">
        <v>453</v>
      </c>
      <c r="E45" s="1497"/>
      <c r="F45" s="1191"/>
      <c r="G45" s="1505"/>
      <c r="H45" s="1463"/>
      <c r="I45" s="1462"/>
      <c r="J45" s="1462"/>
      <c r="K45" s="1462"/>
      <c r="L45" s="1463"/>
      <c r="M45" s="1460"/>
    </row>
    <row r="46" spans="2:13" ht="15" customHeight="1" thickBot="1">
      <c r="B46" s="2037"/>
      <c r="C46" s="1469">
        <v>9</v>
      </c>
      <c r="D46" s="1493" t="s">
        <v>453</v>
      </c>
      <c r="E46" s="1498"/>
      <c r="F46" s="1501"/>
      <c r="G46" s="1506"/>
      <c r="H46" s="1466"/>
      <c r="I46" s="1465"/>
      <c r="J46" s="1465"/>
      <c r="K46" s="1465"/>
      <c r="L46" s="1466"/>
      <c r="M46" s="1460"/>
    </row>
    <row r="47" spans="2:13" ht="15" customHeight="1" thickBot="1">
      <c r="B47" s="2038"/>
      <c r="C47" s="1455">
        <v>10</v>
      </c>
      <c r="D47" s="1490" t="s">
        <v>169</v>
      </c>
      <c r="E47" s="1499">
        <f>SUM(E38:E46)</f>
        <v>0</v>
      </c>
      <c r="F47" s="1494">
        <f t="shared" ref="F47:G47" si="6">SUM(F38:F46)</f>
        <v>0</v>
      </c>
      <c r="G47" s="1507">
        <f t="shared" si="6"/>
        <v>0</v>
      </c>
      <c r="H47" s="1495">
        <f t="shared" ref="H47:L47" si="7">SUM(H38:H46)</f>
        <v>0</v>
      </c>
      <c r="I47" s="1495">
        <f t="shared" si="7"/>
        <v>0</v>
      </c>
      <c r="J47" s="1495">
        <f t="shared" si="7"/>
        <v>0</v>
      </c>
      <c r="K47" s="1495">
        <f t="shared" si="7"/>
        <v>0</v>
      </c>
      <c r="L47" s="1495">
        <f t="shared" si="7"/>
        <v>0</v>
      </c>
      <c r="M47" s="1460"/>
    </row>
    <row r="48" spans="2:13" ht="15" customHeight="1">
      <c r="B48" s="2036" t="s">
        <v>390</v>
      </c>
      <c r="C48" s="1467">
        <v>1</v>
      </c>
      <c r="D48" s="1489" t="s">
        <v>453</v>
      </c>
      <c r="E48" s="1496"/>
      <c r="F48" s="1500"/>
      <c r="G48" s="1504"/>
      <c r="H48" s="1459"/>
      <c r="I48" s="1458"/>
      <c r="J48" s="1458"/>
      <c r="K48" s="1458"/>
      <c r="L48" s="1459"/>
      <c r="M48" s="1460"/>
    </row>
    <row r="49" spans="2:13" ht="15" customHeight="1">
      <c r="B49" s="2037"/>
      <c r="C49" s="1468">
        <v>2</v>
      </c>
      <c r="D49" s="1491" t="s">
        <v>453</v>
      </c>
      <c r="E49" s="1497"/>
      <c r="F49" s="1191"/>
      <c r="G49" s="1505"/>
      <c r="H49" s="1463"/>
      <c r="I49" s="1462"/>
      <c r="J49" s="1462"/>
      <c r="K49" s="1462"/>
      <c r="L49" s="1463"/>
      <c r="M49" s="1460"/>
    </row>
    <row r="50" spans="2:13" ht="15" customHeight="1">
      <c r="B50" s="2037"/>
      <c r="C50" s="1468">
        <v>3</v>
      </c>
      <c r="D50" s="1491" t="s">
        <v>453</v>
      </c>
      <c r="E50" s="1497"/>
      <c r="F50" s="1191"/>
      <c r="G50" s="1505"/>
      <c r="H50" s="1463"/>
      <c r="I50" s="1462"/>
      <c r="J50" s="1462"/>
      <c r="K50" s="1462"/>
      <c r="L50" s="1463"/>
      <c r="M50" s="1460"/>
    </row>
    <row r="51" spans="2:13" ht="15" customHeight="1">
      <c r="B51" s="2037"/>
      <c r="C51" s="1468">
        <v>4</v>
      </c>
      <c r="D51" s="1491" t="s">
        <v>453</v>
      </c>
      <c r="E51" s="1497"/>
      <c r="F51" s="1191"/>
      <c r="G51" s="1505"/>
      <c r="H51" s="1463"/>
      <c r="I51" s="1462"/>
      <c r="J51" s="1462"/>
      <c r="K51" s="1462"/>
      <c r="L51" s="1463"/>
      <c r="M51" s="1460"/>
    </row>
    <row r="52" spans="2:13" ht="15" customHeight="1">
      <c r="B52" s="2037"/>
      <c r="C52" s="1468">
        <v>5</v>
      </c>
      <c r="D52" s="1491" t="s">
        <v>453</v>
      </c>
      <c r="E52" s="1497"/>
      <c r="F52" s="1191"/>
      <c r="G52" s="1505"/>
      <c r="H52" s="1463"/>
      <c r="I52" s="1462"/>
      <c r="J52" s="1462"/>
      <c r="K52" s="1462"/>
      <c r="L52" s="1463"/>
      <c r="M52" s="1460"/>
    </row>
    <row r="53" spans="2:13" ht="15" customHeight="1">
      <c r="B53" s="2037"/>
      <c r="C53" s="1468">
        <v>6</v>
      </c>
      <c r="D53" s="1491" t="s">
        <v>453</v>
      </c>
      <c r="E53" s="1497"/>
      <c r="F53" s="1191"/>
      <c r="G53" s="1505"/>
      <c r="H53" s="1463"/>
      <c r="I53" s="1462"/>
      <c r="J53" s="1462"/>
      <c r="K53" s="1462"/>
      <c r="L53" s="1463"/>
      <c r="M53" s="1460"/>
    </row>
    <row r="54" spans="2:13" ht="15" customHeight="1">
      <c r="B54" s="2037"/>
      <c r="C54" s="1468">
        <v>7</v>
      </c>
      <c r="D54" s="1491" t="s">
        <v>453</v>
      </c>
      <c r="E54" s="1497"/>
      <c r="F54" s="1191"/>
      <c r="G54" s="1505"/>
      <c r="H54" s="1463"/>
      <c r="I54" s="1462"/>
      <c r="J54" s="1462"/>
      <c r="K54" s="1462"/>
      <c r="L54" s="1463"/>
      <c r="M54" s="1460"/>
    </row>
    <row r="55" spans="2:13" ht="15" customHeight="1">
      <c r="B55" s="2037"/>
      <c r="C55" s="1468">
        <v>8</v>
      </c>
      <c r="D55" s="1492" t="s">
        <v>453</v>
      </c>
      <c r="E55" s="1497"/>
      <c r="F55" s="1191"/>
      <c r="G55" s="1505"/>
      <c r="H55" s="1463"/>
      <c r="I55" s="1462"/>
      <c r="J55" s="1462"/>
      <c r="K55" s="1462"/>
      <c r="L55" s="1463"/>
      <c r="M55" s="1460"/>
    </row>
    <row r="56" spans="2:13" ht="15" customHeight="1" thickBot="1">
      <c r="B56" s="2037"/>
      <c r="C56" s="1469">
        <v>9</v>
      </c>
      <c r="D56" s="1493" t="s">
        <v>453</v>
      </c>
      <c r="E56" s="1498"/>
      <c r="F56" s="1501"/>
      <c r="G56" s="1506"/>
      <c r="H56" s="1466"/>
      <c r="I56" s="1465"/>
      <c r="J56" s="1465"/>
      <c r="K56" s="1465"/>
      <c r="L56" s="1466"/>
      <c r="M56" s="1460"/>
    </row>
    <row r="57" spans="2:13" ht="15" customHeight="1" thickBot="1">
      <c r="B57" s="2038"/>
      <c r="C57" s="1455">
        <v>10</v>
      </c>
      <c r="D57" s="1490" t="s">
        <v>169</v>
      </c>
      <c r="E57" s="1499">
        <f>SUM(E48:E56)</f>
        <v>0</v>
      </c>
      <c r="F57" s="1494">
        <f t="shared" ref="F57:G57" si="8">SUM(F48:F56)</f>
        <v>0</v>
      </c>
      <c r="G57" s="1507">
        <f t="shared" si="8"/>
        <v>0</v>
      </c>
      <c r="H57" s="1495">
        <f t="shared" ref="H57:L57" si="9">SUM(H48:H56)</f>
        <v>0</v>
      </c>
      <c r="I57" s="1495">
        <f t="shared" si="9"/>
        <v>0</v>
      </c>
      <c r="J57" s="1495">
        <f t="shared" si="9"/>
        <v>0</v>
      </c>
      <c r="K57" s="1495">
        <f t="shared" si="9"/>
        <v>0</v>
      </c>
      <c r="L57" s="1495">
        <f t="shared" si="9"/>
        <v>0</v>
      </c>
      <c r="M57" s="1460"/>
    </row>
    <row r="58" spans="2:13" ht="15" customHeight="1">
      <c r="B58" s="2036" t="s">
        <v>391</v>
      </c>
      <c r="C58" s="1467">
        <v>1</v>
      </c>
      <c r="D58" s="1489" t="s">
        <v>453</v>
      </c>
      <c r="E58" s="1496"/>
      <c r="F58" s="1500"/>
      <c r="G58" s="1504"/>
      <c r="H58" s="1459"/>
      <c r="I58" s="1458"/>
      <c r="J58" s="1458"/>
      <c r="K58" s="1458"/>
      <c r="L58" s="1459"/>
      <c r="M58" s="1460"/>
    </row>
    <row r="59" spans="2:13" ht="15" customHeight="1">
      <c r="B59" s="2037"/>
      <c r="C59" s="1468">
        <v>2</v>
      </c>
      <c r="D59" s="1491" t="s">
        <v>453</v>
      </c>
      <c r="E59" s="1497"/>
      <c r="F59" s="1191"/>
      <c r="G59" s="1505"/>
      <c r="H59" s="1463"/>
      <c r="I59" s="1462"/>
      <c r="J59" s="1462"/>
      <c r="K59" s="1462"/>
      <c r="L59" s="1463"/>
      <c r="M59" s="1460"/>
    </row>
    <row r="60" spans="2:13" ht="15" customHeight="1">
      <c r="B60" s="2037"/>
      <c r="C60" s="1468">
        <v>3</v>
      </c>
      <c r="D60" s="1491" t="s">
        <v>453</v>
      </c>
      <c r="E60" s="1497"/>
      <c r="F60" s="1191"/>
      <c r="G60" s="1505"/>
      <c r="H60" s="1463"/>
      <c r="I60" s="1462"/>
      <c r="J60" s="1462"/>
      <c r="K60" s="1462"/>
      <c r="L60" s="1463"/>
      <c r="M60" s="1460"/>
    </row>
    <row r="61" spans="2:13" ht="15" customHeight="1">
      <c r="B61" s="2037"/>
      <c r="C61" s="1468">
        <v>4</v>
      </c>
      <c r="D61" s="1491" t="s">
        <v>453</v>
      </c>
      <c r="E61" s="1497"/>
      <c r="F61" s="1191"/>
      <c r="G61" s="1505"/>
      <c r="H61" s="1463"/>
      <c r="I61" s="1462"/>
      <c r="J61" s="1462"/>
      <c r="K61" s="1462"/>
      <c r="L61" s="1463"/>
      <c r="M61" s="1460"/>
    </row>
    <row r="62" spans="2:13" ht="15" customHeight="1">
      <c r="B62" s="2037"/>
      <c r="C62" s="1468">
        <v>5</v>
      </c>
      <c r="D62" s="1491" t="s">
        <v>453</v>
      </c>
      <c r="E62" s="1497"/>
      <c r="F62" s="1191"/>
      <c r="G62" s="1505"/>
      <c r="H62" s="1463"/>
      <c r="I62" s="1462"/>
      <c r="J62" s="1462"/>
      <c r="K62" s="1462"/>
      <c r="L62" s="1463"/>
      <c r="M62" s="1460"/>
    </row>
    <row r="63" spans="2:13" ht="15" customHeight="1">
      <c r="B63" s="2037"/>
      <c r="C63" s="1468">
        <v>6</v>
      </c>
      <c r="D63" s="1491" t="s">
        <v>453</v>
      </c>
      <c r="E63" s="1497"/>
      <c r="F63" s="1191"/>
      <c r="G63" s="1505"/>
      <c r="H63" s="1463"/>
      <c r="I63" s="1462"/>
      <c r="J63" s="1462"/>
      <c r="K63" s="1462"/>
      <c r="L63" s="1463"/>
      <c r="M63" s="1460"/>
    </row>
    <row r="64" spans="2:13" ht="15" customHeight="1">
      <c r="B64" s="2037"/>
      <c r="C64" s="1468">
        <v>7</v>
      </c>
      <c r="D64" s="1491" t="s">
        <v>453</v>
      </c>
      <c r="E64" s="1497"/>
      <c r="F64" s="1191"/>
      <c r="G64" s="1505"/>
      <c r="H64" s="1463"/>
      <c r="I64" s="1462"/>
      <c r="J64" s="1462"/>
      <c r="K64" s="1462"/>
      <c r="L64" s="1463"/>
      <c r="M64" s="1460"/>
    </row>
    <row r="65" spans="2:13" ht="15" customHeight="1">
      <c r="B65" s="2037"/>
      <c r="C65" s="1468">
        <v>8</v>
      </c>
      <c r="D65" s="1492" t="s">
        <v>453</v>
      </c>
      <c r="E65" s="1497"/>
      <c r="F65" s="1191"/>
      <c r="G65" s="1505"/>
      <c r="H65" s="1463"/>
      <c r="I65" s="1462"/>
      <c r="J65" s="1462"/>
      <c r="K65" s="1462"/>
      <c r="L65" s="1463"/>
      <c r="M65" s="1460"/>
    </row>
    <row r="66" spans="2:13" ht="15" customHeight="1" thickBot="1">
      <c r="B66" s="2037"/>
      <c r="C66" s="1469">
        <v>9</v>
      </c>
      <c r="D66" s="1493" t="s">
        <v>453</v>
      </c>
      <c r="E66" s="1498"/>
      <c r="F66" s="1501"/>
      <c r="G66" s="1506"/>
      <c r="H66" s="1466"/>
      <c r="I66" s="1465"/>
      <c r="J66" s="1465"/>
      <c r="K66" s="1465"/>
      <c r="L66" s="1466"/>
      <c r="M66" s="1460"/>
    </row>
    <row r="67" spans="2:13" ht="15" customHeight="1" thickBot="1">
      <c r="B67" s="2038"/>
      <c r="C67" s="1455">
        <v>10</v>
      </c>
      <c r="D67" s="1490" t="s">
        <v>169</v>
      </c>
      <c r="E67" s="1499">
        <f>SUM(E58:E66)</f>
        <v>0</v>
      </c>
      <c r="F67" s="1494">
        <f t="shared" ref="F67:G67" si="10">SUM(F58:F66)</f>
        <v>0</v>
      </c>
      <c r="G67" s="1507">
        <f t="shared" si="10"/>
        <v>0</v>
      </c>
      <c r="H67" s="1495">
        <f t="shared" ref="H67:L67" si="11">SUM(H58:H66)</f>
        <v>0</v>
      </c>
      <c r="I67" s="1495">
        <f t="shared" si="11"/>
        <v>0</v>
      </c>
      <c r="J67" s="1495">
        <f t="shared" si="11"/>
        <v>0</v>
      </c>
      <c r="K67" s="1495">
        <f t="shared" si="11"/>
        <v>0</v>
      </c>
      <c r="L67" s="1495">
        <f t="shared" si="11"/>
        <v>0</v>
      </c>
      <c r="M67" s="1460"/>
    </row>
    <row r="68" spans="2:13" ht="15" customHeight="1">
      <c r="B68" s="2036" t="s">
        <v>392</v>
      </c>
      <c r="C68" s="1467">
        <v>1</v>
      </c>
      <c r="D68" s="1489" t="s">
        <v>453</v>
      </c>
      <c r="E68" s="1496"/>
      <c r="F68" s="1500"/>
      <c r="G68" s="1504"/>
      <c r="H68" s="1459"/>
      <c r="I68" s="1458"/>
      <c r="J68" s="1458"/>
      <c r="K68" s="1458"/>
      <c r="L68" s="1459"/>
      <c r="M68" s="1460"/>
    </row>
    <row r="69" spans="2:13" ht="15" customHeight="1">
      <c r="B69" s="2037"/>
      <c r="C69" s="1468">
        <v>2</v>
      </c>
      <c r="D69" s="1491" t="s">
        <v>453</v>
      </c>
      <c r="E69" s="1497"/>
      <c r="F69" s="1191"/>
      <c r="G69" s="1505"/>
      <c r="H69" s="1463"/>
      <c r="I69" s="1462"/>
      <c r="J69" s="1462"/>
      <c r="K69" s="1462"/>
      <c r="L69" s="1463"/>
      <c r="M69" s="1460"/>
    </row>
    <row r="70" spans="2:13" ht="15" customHeight="1">
      <c r="B70" s="2037"/>
      <c r="C70" s="1468">
        <v>3</v>
      </c>
      <c r="D70" s="1491" t="s">
        <v>453</v>
      </c>
      <c r="E70" s="1497"/>
      <c r="F70" s="1191"/>
      <c r="G70" s="1505"/>
      <c r="H70" s="1463"/>
      <c r="I70" s="1462"/>
      <c r="J70" s="1462"/>
      <c r="K70" s="1462"/>
      <c r="L70" s="1463"/>
      <c r="M70" s="1460"/>
    </row>
    <row r="71" spans="2:13" ht="15" customHeight="1">
      <c r="B71" s="2037"/>
      <c r="C71" s="1468">
        <v>4</v>
      </c>
      <c r="D71" s="1491" t="s">
        <v>453</v>
      </c>
      <c r="E71" s="1497"/>
      <c r="F71" s="1191"/>
      <c r="G71" s="1505"/>
      <c r="H71" s="1463"/>
      <c r="I71" s="1462"/>
      <c r="J71" s="1462"/>
      <c r="K71" s="1462"/>
      <c r="L71" s="1463"/>
      <c r="M71" s="1460"/>
    </row>
    <row r="72" spans="2:13" ht="15" customHeight="1">
      <c r="B72" s="2037"/>
      <c r="C72" s="1468">
        <v>5</v>
      </c>
      <c r="D72" s="1491" t="s">
        <v>453</v>
      </c>
      <c r="E72" s="1497"/>
      <c r="F72" s="1191"/>
      <c r="G72" s="1505"/>
      <c r="H72" s="1463"/>
      <c r="I72" s="1462"/>
      <c r="J72" s="1462"/>
      <c r="K72" s="1462"/>
      <c r="L72" s="1463"/>
      <c r="M72" s="1460"/>
    </row>
    <row r="73" spans="2:13" ht="15" customHeight="1">
      <c r="B73" s="2037"/>
      <c r="C73" s="1468">
        <v>6</v>
      </c>
      <c r="D73" s="1491" t="s">
        <v>453</v>
      </c>
      <c r="E73" s="1497"/>
      <c r="F73" s="1191"/>
      <c r="G73" s="1505"/>
      <c r="H73" s="1463"/>
      <c r="I73" s="1462"/>
      <c r="J73" s="1462"/>
      <c r="K73" s="1462"/>
      <c r="L73" s="1463"/>
      <c r="M73" s="1460"/>
    </row>
    <row r="74" spans="2:13" ht="15" customHeight="1">
      <c r="B74" s="2037"/>
      <c r="C74" s="1468">
        <v>7</v>
      </c>
      <c r="D74" s="1491" t="s">
        <v>453</v>
      </c>
      <c r="E74" s="1497"/>
      <c r="F74" s="1191"/>
      <c r="G74" s="1505"/>
      <c r="H74" s="1463"/>
      <c r="I74" s="1462"/>
      <c r="J74" s="1462"/>
      <c r="K74" s="1462"/>
      <c r="L74" s="1463"/>
      <c r="M74" s="1460"/>
    </row>
    <row r="75" spans="2:13" ht="15" customHeight="1">
      <c r="B75" s="2037"/>
      <c r="C75" s="1468">
        <v>8</v>
      </c>
      <c r="D75" s="1492" t="s">
        <v>453</v>
      </c>
      <c r="E75" s="1497"/>
      <c r="F75" s="1191"/>
      <c r="G75" s="1505"/>
      <c r="H75" s="1463"/>
      <c r="I75" s="1462"/>
      <c r="J75" s="1462"/>
      <c r="K75" s="1462"/>
      <c r="L75" s="1463"/>
      <c r="M75" s="1460"/>
    </row>
    <row r="76" spans="2:13" ht="15" customHeight="1" thickBot="1">
      <c r="B76" s="2037"/>
      <c r="C76" s="1469">
        <v>9</v>
      </c>
      <c r="D76" s="1493" t="s">
        <v>453</v>
      </c>
      <c r="E76" s="1498"/>
      <c r="F76" s="1501"/>
      <c r="G76" s="1506"/>
      <c r="H76" s="1466"/>
      <c r="I76" s="1465"/>
      <c r="J76" s="1465"/>
      <c r="K76" s="1465"/>
      <c r="L76" s="1466"/>
      <c r="M76" s="1460"/>
    </row>
    <row r="77" spans="2:13" ht="15" customHeight="1" thickBot="1">
      <c r="B77" s="2038"/>
      <c r="C77" s="1455">
        <v>10</v>
      </c>
      <c r="D77" s="1490" t="s">
        <v>169</v>
      </c>
      <c r="E77" s="1499">
        <f>SUM(E68:E76)</f>
        <v>0</v>
      </c>
      <c r="F77" s="1494">
        <f t="shared" ref="F77:G77" si="12">SUM(F68:F76)</f>
        <v>0</v>
      </c>
      <c r="G77" s="1507">
        <f t="shared" si="12"/>
        <v>0</v>
      </c>
      <c r="H77" s="1495">
        <f t="shared" ref="H77:L77" si="13">SUM(H68:H76)</f>
        <v>0</v>
      </c>
      <c r="I77" s="1495">
        <f t="shared" si="13"/>
        <v>0</v>
      </c>
      <c r="J77" s="1495">
        <f t="shared" si="13"/>
        <v>0</v>
      </c>
      <c r="K77" s="1495">
        <f t="shared" si="13"/>
        <v>0</v>
      </c>
      <c r="L77" s="1495">
        <f t="shared" si="13"/>
        <v>0</v>
      </c>
      <c r="M77" s="1460"/>
    </row>
    <row r="78" spans="2:13" ht="15" customHeight="1">
      <c r="B78" s="2036" t="s">
        <v>393</v>
      </c>
      <c r="C78" s="1467">
        <v>1</v>
      </c>
      <c r="D78" s="1489" t="s">
        <v>453</v>
      </c>
      <c r="E78" s="1496"/>
      <c r="F78" s="1500"/>
      <c r="G78" s="1504"/>
      <c r="H78" s="1459"/>
      <c r="I78" s="1458"/>
      <c r="J78" s="1458"/>
      <c r="K78" s="1458"/>
      <c r="L78" s="1459"/>
      <c r="M78" s="1460"/>
    </row>
    <row r="79" spans="2:13" ht="15" customHeight="1">
      <c r="B79" s="2037"/>
      <c r="C79" s="1468">
        <v>2</v>
      </c>
      <c r="D79" s="1491" t="s">
        <v>453</v>
      </c>
      <c r="E79" s="1497"/>
      <c r="F79" s="1191"/>
      <c r="G79" s="1505"/>
      <c r="H79" s="1463"/>
      <c r="I79" s="1462"/>
      <c r="J79" s="1462"/>
      <c r="K79" s="1462"/>
      <c r="L79" s="1463"/>
      <c r="M79" s="1460"/>
    </row>
    <row r="80" spans="2:13" ht="15" customHeight="1">
      <c r="B80" s="2037"/>
      <c r="C80" s="1468">
        <v>3</v>
      </c>
      <c r="D80" s="1491" t="s">
        <v>453</v>
      </c>
      <c r="E80" s="1497"/>
      <c r="F80" s="1191"/>
      <c r="G80" s="1505"/>
      <c r="H80" s="1463"/>
      <c r="I80" s="1462"/>
      <c r="J80" s="1462"/>
      <c r="K80" s="1462"/>
      <c r="L80" s="1463"/>
      <c r="M80" s="1460"/>
    </row>
    <row r="81" spans="2:13" ht="15" customHeight="1">
      <c r="B81" s="2037"/>
      <c r="C81" s="1468">
        <v>4</v>
      </c>
      <c r="D81" s="1491" t="s">
        <v>453</v>
      </c>
      <c r="E81" s="1497"/>
      <c r="F81" s="1191"/>
      <c r="G81" s="1505"/>
      <c r="H81" s="1463"/>
      <c r="I81" s="1462"/>
      <c r="J81" s="1462"/>
      <c r="K81" s="1462"/>
      <c r="L81" s="1463"/>
      <c r="M81" s="1460"/>
    </row>
    <row r="82" spans="2:13" ht="15" customHeight="1">
      <c r="B82" s="2037"/>
      <c r="C82" s="1468">
        <v>5</v>
      </c>
      <c r="D82" s="1491" t="s">
        <v>453</v>
      </c>
      <c r="E82" s="1497"/>
      <c r="F82" s="1191"/>
      <c r="G82" s="1505"/>
      <c r="H82" s="1463"/>
      <c r="I82" s="1462"/>
      <c r="J82" s="1462"/>
      <c r="K82" s="1462"/>
      <c r="L82" s="1463"/>
      <c r="M82" s="1460"/>
    </row>
    <row r="83" spans="2:13" ht="15" customHeight="1">
      <c r="B83" s="2037"/>
      <c r="C83" s="1468">
        <v>6</v>
      </c>
      <c r="D83" s="1491" t="s">
        <v>453</v>
      </c>
      <c r="E83" s="1497"/>
      <c r="F83" s="1191"/>
      <c r="G83" s="1505"/>
      <c r="H83" s="1463"/>
      <c r="I83" s="1462"/>
      <c r="J83" s="1462"/>
      <c r="K83" s="1462"/>
      <c r="L83" s="1463"/>
      <c r="M83" s="1460"/>
    </row>
    <row r="84" spans="2:13" ht="15" customHeight="1">
      <c r="B84" s="2037"/>
      <c r="C84" s="1468">
        <v>7</v>
      </c>
      <c r="D84" s="1491" t="s">
        <v>453</v>
      </c>
      <c r="E84" s="1497"/>
      <c r="F84" s="1191"/>
      <c r="G84" s="1505"/>
      <c r="H84" s="1463"/>
      <c r="I84" s="1462"/>
      <c r="J84" s="1462"/>
      <c r="K84" s="1462"/>
      <c r="L84" s="1463"/>
      <c r="M84" s="1460"/>
    </row>
    <row r="85" spans="2:13" ht="15" customHeight="1">
      <c r="B85" s="2037"/>
      <c r="C85" s="1468">
        <v>8</v>
      </c>
      <c r="D85" s="1492" t="s">
        <v>453</v>
      </c>
      <c r="E85" s="1497"/>
      <c r="F85" s="1191"/>
      <c r="G85" s="1505"/>
      <c r="H85" s="1463"/>
      <c r="I85" s="1462"/>
      <c r="J85" s="1462"/>
      <c r="K85" s="1462"/>
      <c r="L85" s="1463"/>
      <c r="M85" s="1460"/>
    </row>
    <row r="86" spans="2:13" ht="15" customHeight="1" thickBot="1">
      <c r="B86" s="2037"/>
      <c r="C86" s="1469">
        <v>9</v>
      </c>
      <c r="D86" s="1493" t="s">
        <v>453</v>
      </c>
      <c r="E86" s="1498"/>
      <c r="F86" s="1501"/>
      <c r="G86" s="1506"/>
      <c r="H86" s="1466"/>
      <c r="I86" s="1465"/>
      <c r="J86" s="1465"/>
      <c r="K86" s="1465"/>
      <c r="L86" s="1466"/>
      <c r="M86" s="1460"/>
    </row>
    <row r="87" spans="2:13" ht="15" customHeight="1" thickBot="1">
      <c r="B87" s="2038"/>
      <c r="C87" s="1455">
        <v>10</v>
      </c>
      <c r="D87" s="1490" t="s">
        <v>169</v>
      </c>
      <c r="E87" s="1499">
        <f>SUM(E78:E86)</f>
        <v>0</v>
      </c>
      <c r="F87" s="1494">
        <f t="shared" ref="F87:G87" si="14">SUM(F78:F86)</f>
        <v>0</v>
      </c>
      <c r="G87" s="1507">
        <f t="shared" si="14"/>
        <v>0</v>
      </c>
      <c r="H87" s="1495">
        <f t="shared" ref="H87:L87" si="15">SUM(H78:H86)</f>
        <v>0</v>
      </c>
      <c r="I87" s="1495">
        <f t="shared" si="15"/>
        <v>0</v>
      </c>
      <c r="J87" s="1495">
        <f t="shared" si="15"/>
        <v>0</v>
      </c>
      <c r="K87" s="1495">
        <f t="shared" si="15"/>
        <v>0</v>
      </c>
      <c r="L87" s="1495">
        <f t="shared" si="15"/>
        <v>0</v>
      </c>
      <c r="M87" s="1460"/>
    </row>
    <row r="88" spans="2:13" ht="15" customHeight="1">
      <c r="B88" s="2036" t="s">
        <v>394</v>
      </c>
      <c r="C88" s="1467">
        <v>1</v>
      </c>
      <c r="D88" s="1489" t="s">
        <v>453</v>
      </c>
      <c r="E88" s="1496"/>
      <c r="F88" s="1500"/>
      <c r="G88" s="1504"/>
      <c r="H88" s="1459"/>
      <c r="I88" s="1458"/>
      <c r="J88" s="1458"/>
      <c r="K88" s="1458"/>
      <c r="L88" s="1459"/>
      <c r="M88" s="1460"/>
    </row>
    <row r="89" spans="2:13" ht="15" customHeight="1">
      <c r="B89" s="2037"/>
      <c r="C89" s="1468">
        <v>2</v>
      </c>
      <c r="D89" s="1491" t="s">
        <v>453</v>
      </c>
      <c r="E89" s="1497"/>
      <c r="F89" s="1191"/>
      <c r="G89" s="1505"/>
      <c r="H89" s="1463"/>
      <c r="I89" s="1462"/>
      <c r="J89" s="1462"/>
      <c r="K89" s="1462"/>
      <c r="L89" s="1463"/>
      <c r="M89" s="1460"/>
    </row>
    <row r="90" spans="2:13" ht="15" customHeight="1">
      <c r="B90" s="2037"/>
      <c r="C90" s="1468">
        <v>3</v>
      </c>
      <c r="D90" s="1491" t="s">
        <v>453</v>
      </c>
      <c r="E90" s="1497"/>
      <c r="F90" s="1191"/>
      <c r="G90" s="1505"/>
      <c r="H90" s="1463"/>
      <c r="I90" s="1462"/>
      <c r="J90" s="1462"/>
      <c r="K90" s="1462"/>
      <c r="L90" s="1463"/>
      <c r="M90" s="1460"/>
    </row>
    <row r="91" spans="2:13" ht="15" customHeight="1">
      <c r="B91" s="2037"/>
      <c r="C91" s="1468">
        <v>4</v>
      </c>
      <c r="D91" s="1491" t="s">
        <v>453</v>
      </c>
      <c r="E91" s="1497"/>
      <c r="F91" s="1191"/>
      <c r="G91" s="1505"/>
      <c r="H91" s="1463"/>
      <c r="I91" s="1462"/>
      <c r="J91" s="1462"/>
      <c r="K91" s="1462"/>
      <c r="L91" s="1463"/>
      <c r="M91" s="1460"/>
    </row>
    <row r="92" spans="2:13" ht="15" customHeight="1">
      <c r="B92" s="2037"/>
      <c r="C92" s="1468">
        <v>5</v>
      </c>
      <c r="D92" s="1491" t="s">
        <v>453</v>
      </c>
      <c r="E92" s="1497"/>
      <c r="F92" s="1191"/>
      <c r="G92" s="1505"/>
      <c r="H92" s="1463"/>
      <c r="I92" s="1462"/>
      <c r="J92" s="1462"/>
      <c r="K92" s="1462"/>
      <c r="L92" s="1463"/>
      <c r="M92" s="1460"/>
    </row>
    <row r="93" spans="2:13" ht="15" customHeight="1">
      <c r="B93" s="2037"/>
      <c r="C93" s="1468">
        <v>6</v>
      </c>
      <c r="D93" s="1491" t="s">
        <v>453</v>
      </c>
      <c r="E93" s="1497"/>
      <c r="F93" s="1191"/>
      <c r="G93" s="1505"/>
      <c r="H93" s="1463"/>
      <c r="I93" s="1462"/>
      <c r="J93" s="1462"/>
      <c r="K93" s="1462"/>
      <c r="L93" s="1463"/>
      <c r="M93" s="1460"/>
    </row>
    <row r="94" spans="2:13" ht="15" customHeight="1">
      <c r="B94" s="2037"/>
      <c r="C94" s="1468">
        <v>7</v>
      </c>
      <c r="D94" s="1491" t="s">
        <v>453</v>
      </c>
      <c r="E94" s="1497"/>
      <c r="F94" s="1191"/>
      <c r="G94" s="1505"/>
      <c r="H94" s="1463"/>
      <c r="I94" s="1462"/>
      <c r="J94" s="1462"/>
      <c r="K94" s="1462"/>
      <c r="L94" s="1463"/>
      <c r="M94" s="1460"/>
    </row>
    <row r="95" spans="2:13" ht="15" customHeight="1">
      <c r="B95" s="2037"/>
      <c r="C95" s="1468">
        <v>8</v>
      </c>
      <c r="D95" s="1492" t="s">
        <v>453</v>
      </c>
      <c r="E95" s="1497"/>
      <c r="F95" s="1191"/>
      <c r="G95" s="1505"/>
      <c r="H95" s="1463"/>
      <c r="I95" s="1462"/>
      <c r="J95" s="1462"/>
      <c r="K95" s="1462"/>
      <c r="L95" s="1463"/>
      <c r="M95" s="1460"/>
    </row>
    <row r="96" spans="2:13" ht="15" customHeight="1" thickBot="1">
      <c r="B96" s="2037"/>
      <c r="C96" s="1469">
        <v>9</v>
      </c>
      <c r="D96" s="1493" t="s">
        <v>453</v>
      </c>
      <c r="E96" s="1498"/>
      <c r="F96" s="1501"/>
      <c r="G96" s="1506"/>
      <c r="H96" s="1466"/>
      <c r="I96" s="1465"/>
      <c r="J96" s="1465"/>
      <c r="K96" s="1465"/>
      <c r="L96" s="1466"/>
      <c r="M96" s="1460"/>
    </row>
    <row r="97" spans="2:13" ht="15" customHeight="1" thickBot="1">
      <c r="B97" s="2038"/>
      <c r="C97" s="1455">
        <v>10</v>
      </c>
      <c r="D97" s="1490" t="s">
        <v>169</v>
      </c>
      <c r="E97" s="1499">
        <f>SUM(E88:E96)</f>
        <v>0</v>
      </c>
      <c r="F97" s="1494">
        <f t="shared" ref="F97:G97" si="16">SUM(F88:F96)</f>
        <v>0</v>
      </c>
      <c r="G97" s="1507">
        <f t="shared" si="16"/>
        <v>0</v>
      </c>
      <c r="H97" s="1495">
        <f t="shared" ref="H97:L97" si="17">SUM(H88:H96)</f>
        <v>0</v>
      </c>
      <c r="I97" s="1495">
        <f t="shared" si="17"/>
        <v>0</v>
      </c>
      <c r="J97" s="1495">
        <f t="shared" si="17"/>
        <v>0</v>
      </c>
      <c r="K97" s="1495">
        <f t="shared" si="17"/>
        <v>0</v>
      </c>
      <c r="L97" s="1495">
        <f t="shared" si="17"/>
        <v>0</v>
      </c>
      <c r="M97" s="1460"/>
    </row>
    <row r="98" spans="2:13" ht="15" customHeight="1">
      <c r="B98" s="2036" t="s">
        <v>395</v>
      </c>
      <c r="C98" s="1467">
        <v>1</v>
      </c>
      <c r="D98" s="1489" t="s">
        <v>453</v>
      </c>
      <c r="E98" s="1496"/>
      <c r="F98" s="1500"/>
      <c r="G98" s="1504"/>
      <c r="H98" s="1459"/>
      <c r="I98" s="1458"/>
      <c r="J98" s="1458"/>
      <c r="K98" s="1458"/>
      <c r="L98" s="1459"/>
      <c r="M98" s="1460"/>
    </row>
    <row r="99" spans="2:13" ht="15" customHeight="1">
      <c r="B99" s="2037"/>
      <c r="C99" s="1468">
        <v>2</v>
      </c>
      <c r="D99" s="1491" t="s">
        <v>453</v>
      </c>
      <c r="E99" s="1497"/>
      <c r="F99" s="1191"/>
      <c r="G99" s="1505"/>
      <c r="H99" s="1463"/>
      <c r="I99" s="1462"/>
      <c r="J99" s="1462"/>
      <c r="K99" s="1462"/>
      <c r="L99" s="1463"/>
      <c r="M99" s="1460"/>
    </row>
    <row r="100" spans="2:13" ht="15" customHeight="1">
      <c r="B100" s="2037"/>
      <c r="C100" s="1468">
        <v>3</v>
      </c>
      <c r="D100" s="1491" t="s">
        <v>453</v>
      </c>
      <c r="E100" s="1497"/>
      <c r="F100" s="1191"/>
      <c r="G100" s="1505"/>
      <c r="H100" s="1463"/>
      <c r="I100" s="1462"/>
      <c r="J100" s="1462"/>
      <c r="K100" s="1462"/>
      <c r="L100" s="1463"/>
      <c r="M100" s="1460"/>
    </row>
    <row r="101" spans="2:13" ht="15" customHeight="1">
      <c r="B101" s="2037"/>
      <c r="C101" s="1468">
        <v>4</v>
      </c>
      <c r="D101" s="1491" t="s">
        <v>453</v>
      </c>
      <c r="E101" s="1497"/>
      <c r="F101" s="1191"/>
      <c r="G101" s="1505"/>
      <c r="H101" s="1463"/>
      <c r="I101" s="1462"/>
      <c r="J101" s="1462"/>
      <c r="K101" s="1462"/>
      <c r="L101" s="1463"/>
      <c r="M101" s="1460"/>
    </row>
    <row r="102" spans="2:13" ht="15" customHeight="1">
      <c r="B102" s="2037"/>
      <c r="C102" s="1468">
        <v>5</v>
      </c>
      <c r="D102" s="1491" t="s">
        <v>453</v>
      </c>
      <c r="E102" s="1497"/>
      <c r="F102" s="1191"/>
      <c r="G102" s="1505"/>
      <c r="H102" s="1463"/>
      <c r="I102" s="1462"/>
      <c r="J102" s="1462"/>
      <c r="K102" s="1462"/>
      <c r="L102" s="1463"/>
      <c r="M102" s="1460"/>
    </row>
    <row r="103" spans="2:13" ht="15" customHeight="1">
      <c r="B103" s="2037"/>
      <c r="C103" s="1468">
        <v>6</v>
      </c>
      <c r="D103" s="1491" t="s">
        <v>453</v>
      </c>
      <c r="E103" s="1497"/>
      <c r="F103" s="1191"/>
      <c r="G103" s="1505"/>
      <c r="H103" s="1463"/>
      <c r="I103" s="1462"/>
      <c r="J103" s="1462"/>
      <c r="K103" s="1462"/>
      <c r="L103" s="1463"/>
      <c r="M103" s="1460"/>
    </row>
    <row r="104" spans="2:13" ht="15" customHeight="1">
      <c r="B104" s="2037"/>
      <c r="C104" s="1468">
        <v>7</v>
      </c>
      <c r="D104" s="1491" t="s">
        <v>453</v>
      </c>
      <c r="E104" s="1497"/>
      <c r="F104" s="1191"/>
      <c r="G104" s="1505"/>
      <c r="H104" s="1463"/>
      <c r="I104" s="1462"/>
      <c r="J104" s="1462"/>
      <c r="K104" s="1462"/>
      <c r="L104" s="1463"/>
      <c r="M104" s="1460"/>
    </row>
    <row r="105" spans="2:13" ht="15" customHeight="1">
      <c r="B105" s="2037"/>
      <c r="C105" s="1468">
        <v>8</v>
      </c>
      <c r="D105" s="1492" t="s">
        <v>453</v>
      </c>
      <c r="E105" s="1497"/>
      <c r="F105" s="1191"/>
      <c r="G105" s="1505"/>
      <c r="H105" s="1463"/>
      <c r="I105" s="1462"/>
      <c r="J105" s="1462"/>
      <c r="K105" s="1462"/>
      <c r="L105" s="1463"/>
      <c r="M105" s="1460"/>
    </row>
    <row r="106" spans="2:13" ht="15" customHeight="1" thickBot="1">
      <c r="B106" s="2037"/>
      <c r="C106" s="1469">
        <v>9</v>
      </c>
      <c r="D106" s="1493" t="s">
        <v>453</v>
      </c>
      <c r="E106" s="1498"/>
      <c r="F106" s="1501"/>
      <c r="G106" s="1506"/>
      <c r="H106" s="1466"/>
      <c r="I106" s="1465"/>
      <c r="J106" s="1465"/>
      <c r="K106" s="1465"/>
      <c r="L106" s="1466"/>
      <c r="M106" s="1460"/>
    </row>
    <row r="107" spans="2:13" ht="15" customHeight="1" thickBot="1">
      <c r="B107" s="2038"/>
      <c r="C107" s="1455">
        <v>10</v>
      </c>
      <c r="D107" s="1490" t="s">
        <v>169</v>
      </c>
      <c r="E107" s="1499">
        <f>SUM(E98:E106)</f>
        <v>0</v>
      </c>
      <c r="F107" s="1494">
        <f t="shared" ref="F107:G107" si="18">SUM(F98:F106)</f>
        <v>0</v>
      </c>
      <c r="G107" s="1507">
        <f t="shared" si="18"/>
        <v>0</v>
      </c>
      <c r="H107" s="1495">
        <f t="shared" ref="H107:L107" si="19">SUM(H98:H106)</f>
        <v>0</v>
      </c>
      <c r="I107" s="1495">
        <f t="shared" si="19"/>
        <v>0</v>
      </c>
      <c r="J107" s="1495">
        <f t="shared" si="19"/>
        <v>0</v>
      </c>
      <c r="K107" s="1495">
        <f t="shared" si="19"/>
        <v>0</v>
      </c>
      <c r="L107" s="1495">
        <f t="shared" si="19"/>
        <v>0</v>
      </c>
      <c r="M107" s="1460"/>
    </row>
    <row r="108" spans="2:13" ht="15" customHeight="1">
      <c r="B108" s="2036" t="s">
        <v>396</v>
      </c>
      <c r="C108" s="1467">
        <v>1</v>
      </c>
      <c r="D108" s="1489" t="s">
        <v>453</v>
      </c>
      <c r="E108" s="1496"/>
      <c r="F108" s="1500"/>
      <c r="G108" s="1504"/>
      <c r="H108" s="1459"/>
      <c r="I108" s="1458"/>
      <c r="J108" s="1458"/>
      <c r="K108" s="1458"/>
      <c r="L108" s="1459"/>
      <c r="M108" s="1460"/>
    </row>
    <row r="109" spans="2:13" ht="15" customHeight="1">
      <c r="B109" s="2037"/>
      <c r="C109" s="1468">
        <v>2</v>
      </c>
      <c r="D109" s="1491" t="s">
        <v>453</v>
      </c>
      <c r="E109" s="1497"/>
      <c r="F109" s="1191"/>
      <c r="G109" s="1505"/>
      <c r="H109" s="1463"/>
      <c r="I109" s="1462"/>
      <c r="J109" s="1462"/>
      <c r="K109" s="1462"/>
      <c r="L109" s="1463"/>
      <c r="M109" s="1460"/>
    </row>
    <row r="110" spans="2:13" ht="15" customHeight="1">
      <c r="B110" s="2037"/>
      <c r="C110" s="1468">
        <v>3</v>
      </c>
      <c r="D110" s="1491" t="s">
        <v>453</v>
      </c>
      <c r="E110" s="1497"/>
      <c r="F110" s="1191"/>
      <c r="G110" s="1505"/>
      <c r="H110" s="1463"/>
      <c r="I110" s="1462"/>
      <c r="J110" s="1462"/>
      <c r="K110" s="1462"/>
      <c r="L110" s="1463"/>
      <c r="M110" s="1460"/>
    </row>
    <row r="111" spans="2:13" ht="15" customHeight="1">
      <c r="B111" s="2037"/>
      <c r="C111" s="1468">
        <v>4</v>
      </c>
      <c r="D111" s="1491" t="s">
        <v>453</v>
      </c>
      <c r="E111" s="1497"/>
      <c r="F111" s="1191"/>
      <c r="G111" s="1505"/>
      <c r="H111" s="1463"/>
      <c r="I111" s="1462"/>
      <c r="J111" s="1462"/>
      <c r="K111" s="1462"/>
      <c r="L111" s="1463"/>
      <c r="M111" s="1460"/>
    </row>
    <row r="112" spans="2:13" ht="15" customHeight="1">
      <c r="B112" s="2037"/>
      <c r="C112" s="1468">
        <v>5</v>
      </c>
      <c r="D112" s="1491" t="s">
        <v>453</v>
      </c>
      <c r="E112" s="1497"/>
      <c r="F112" s="1191"/>
      <c r="G112" s="1505"/>
      <c r="H112" s="1463"/>
      <c r="I112" s="1462"/>
      <c r="J112" s="1462"/>
      <c r="K112" s="1462"/>
      <c r="L112" s="1463"/>
      <c r="M112" s="1460"/>
    </row>
    <row r="113" spans="2:13" ht="15" customHeight="1">
      <c r="B113" s="2037"/>
      <c r="C113" s="1468">
        <v>6</v>
      </c>
      <c r="D113" s="1491" t="s">
        <v>453</v>
      </c>
      <c r="E113" s="1497"/>
      <c r="F113" s="1191"/>
      <c r="G113" s="1505"/>
      <c r="H113" s="1463"/>
      <c r="I113" s="1462"/>
      <c r="J113" s="1462"/>
      <c r="K113" s="1462"/>
      <c r="L113" s="1463"/>
      <c r="M113" s="1460"/>
    </row>
    <row r="114" spans="2:13" ht="15" customHeight="1">
      <c r="B114" s="2037"/>
      <c r="C114" s="1468">
        <v>7</v>
      </c>
      <c r="D114" s="1491" t="s">
        <v>453</v>
      </c>
      <c r="E114" s="1497"/>
      <c r="F114" s="1191"/>
      <c r="G114" s="1505"/>
      <c r="H114" s="1463"/>
      <c r="I114" s="1462"/>
      <c r="J114" s="1462"/>
      <c r="K114" s="1462"/>
      <c r="L114" s="1463"/>
      <c r="M114" s="1460"/>
    </row>
    <row r="115" spans="2:13" ht="15" customHeight="1">
      <c r="B115" s="2037"/>
      <c r="C115" s="1468">
        <v>8</v>
      </c>
      <c r="D115" s="1492" t="s">
        <v>453</v>
      </c>
      <c r="E115" s="1497"/>
      <c r="F115" s="1191"/>
      <c r="G115" s="1505"/>
      <c r="H115" s="1463"/>
      <c r="I115" s="1462"/>
      <c r="J115" s="1462"/>
      <c r="K115" s="1462"/>
      <c r="L115" s="1463"/>
      <c r="M115" s="1460"/>
    </row>
    <row r="116" spans="2:13" ht="15" customHeight="1" thickBot="1">
      <c r="B116" s="2037"/>
      <c r="C116" s="1469">
        <v>9</v>
      </c>
      <c r="D116" s="1493" t="s">
        <v>453</v>
      </c>
      <c r="E116" s="1498"/>
      <c r="F116" s="1501"/>
      <c r="G116" s="1506"/>
      <c r="H116" s="1466"/>
      <c r="I116" s="1465"/>
      <c r="J116" s="1465"/>
      <c r="K116" s="1465"/>
      <c r="L116" s="1466"/>
      <c r="M116" s="1460"/>
    </row>
    <row r="117" spans="2:13" ht="15" customHeight="1" thickBot="1">
      <c r="B117" s="2038"/>
      <c r="C117" s="1455">
        <v>10</v>
      </c>
      <c r="D117" s="1490" t="s">
        <v>169</v>
      </c>
      <c r="E117" s="1499">
        <f>SUM(E108:E116)</f>
        <v>0</v>
      </c>
      <c r="F117" s="1494">
        <f t="shared" ref="F117:G117" si="20">SUM(F108:F116)</f>
        <v>0</v>
      </c>
      <c r="G117" s="1507">
        <f t="shared" si="20"/>
        <v>0</v>
      </c>
      <c r="H117" s="1495">
        <f t="shared" ref="H117:L117" si="21">SUM(H108:H116)</f>
        <v>0</v>
      </c>
      <c r="I117" s="1495">
        <f t="shared" si="21"/>
        <v>0</v>
      </c>
      <c r="J117" s="1495">
        <f t="shared" si="21"/>
        <v>0</v>
      </c>
      <c r="K117" s="1495">
        <f t="shared" si="21"/>
        <v>0</v>
      </c>
      <c r="L117" s="1495">
        <f t="shared" si="21"/>
        <v>0</v>
      </c>
      <c r="M117" s="1460"/>
    </row>
    <row r="118" spans="2:13" ht="15" customHeight="1">
      <c r="B118" s="2036" t="s">
        <v>397</v>
      </c>
      <c r="C118" s="1467">
        <v>1</v>
      </c>
      <c r="D118" s="1489" t="s">
        <v>453</v>
      </c>
      <c r="E118" s="1496"/>
      <c r="F118" s="1500"/>
      <c r="G118" s="1504"/>
      <c r="H118" s="1459"/>
      <c r="I118" s="1458"/>
      <c r="J118" s="1458"/>
      <c r="K118" s="1458"/>
      <c r="L118" s="1459"/>
      <c r="M118" s="1460"/>
    </row>
    <row r="119" spans="2:13" ht="15" customHeight="1">
      <c r="B119" s="2037"/>
      <c r="C119" s="1468">
        <v>2</v>
      </c>
      <c r="D119" s="1491" t="s">
        <v>453</v>
      </c>
      <c r="E119" s="1497"/>
      <c r="F119" s="1191"/>
      <c r="G119" s="1505"/>
      <c r="H119" s="1463"/>
      <c r="I119" s="1462"/>
      <c r="J119" s="1462"/>
      <c r="K119" s="1462"/>
      <c r="L119" s="1463"/>
      <c r="M119" s="1460"/>
    </row>
    <row r="120" spans="2:13" ht="15" customHeight="1">
      <c r="B120" s="2037"/>
      <c r="C120" s="1468">
        <v>3</v>
      </c>
      <c r="D120" s="1491" t="s">
        <v>453</v>
      </c>
      <c r="E120" s="1497"/>
      <c r="F120" s="1191"/>
      <c r="G120" s="1505"/>
      <c r="H120" s="1463"/>
      <c r="I120" s="1462"/>
      <c r="J120" s="1462"/>
      <c r="K120" s="1462"/>
      <c r="L120" s="1463"/>
      <c r="M120" s="1460"/>
    </row>
    <row r="121" spans="2:13" ht="15" customHeight="1">
      <c r="B121" s="2037"/>
      <c r="C121" s="1468">
        <v>4</v>
      </c>
      <c r="D121" s="1491" t="s">
        <v>453</v>
      </c>
      <c r="E121" s="1497"/>
      <c r="F121" s="1191"/>
      <c r="G121" s="1505"/>
      <c r="H121" s="1463"/>
      <c r="I121" s="1462"/>
      <c r="J121" s="1462"/>
      <c r="K121" s="1462"/>
      <c r="L121" s="1463"/>
      <c r="M121" s="1460"/>
    </row>
    <row r="122" spans="2:13" ht="15" customHeight="1">
      <c r="B122" s="2037"/>
      <c r="C122" s="1468">
        <v>5</v>
      </c>
      <c r="D122" s="1491" t="s">
        <v>453</v>
      </c>
      <c r="E122" s="1497"/>
      <c r="F122" s="1191"/>
      <c r="G122" s="1505"/>
      <c r="H122" s="1463"/>
      <c r="I122" s="1462"/>
      <c r="J122" s="1462"/>
      <c r="K122" s="1462"/>
      <c r="L122" s="1463"/>
      <c r="M122" s="1460"/>
    </row>
    <row r="123" spans="2:13" ht="15" customHeight="1">
      <c r="B123" s="2037"/>
      <c r="C123" s="1468">
        <v>6</v>
      </c>
      <c r="D123" s="1491" t="s">
        <v>453</v>
      </c>
      <c r="E123" s="1497"/>
      <c r="F123" s="1191"/>
      <c r="G123" s="1505"/>
      <c r="H123" s="1463"/>
      <c r="I123" s="1462"/>
      <c r="J123" s="1462"/>
      <c r="K123" s="1462"/>
      <c r="L123" s="1463"/>
      <c r="M123" s="1460"/>
    </row>
    <row r="124" spans="2:13" ht="15" customHeight="1">
      <c r="B124" s="2037"/>
      <c r="C124" s="1468">
        <v>7</v>
      </c>
      <c r="D124" s="1491" t="s">
        <v>453</v>
      </c>
      <c r="E124" s="1497"/>
      <c r="F124" s="1191"/>
      <c r="G124" s="1505"/>
      <c r="H124" s="1463"/>
      <c r="I124" s="1462"/>
      <c r="J124" s="1462"/>
      <c r="K124" s="1462"/>
      <c r="L124" s="1463"/>
      <c r="M124" s="1460"/>
    </row>
    <row r="125" spans="2:13" ht="15" customHeight="1">
      <c r="B125" s="2037"/>
      <c r="C125" s="1468">
        <v>8</v>
      </c>
      <c r="D125" s="1492" t="s">
        <v>453</v>
      </c>
      <c r="E125" s="1497"/>
      <c r="F125" s="1191"/>
      <c r="G125" s="1505"/>
      <c r="H125" s="1463"/>
      <c r="I125" s="1462"/>
      <c r="J125" s="1462"/>
      <c r="K125" s="1462"/>
      <c r="L125" s="1463"/>
      <c r="M125" s="1460"/>
    </row>
    <row r="126" spans="2:13" ht="15" customHeight="1" thickBot="1">
      <c r="B126" s="2037"/>
      <c r="C126" s="1469">
        <v>9</v>
      </c>
      <c r="D126" s="1493" t="s">
        <v>453</v>
      </c>
      <c r="E126" s="1498"/>
      <c r="F126" s="1501"/>
      <c r="G126" s="1506"/>
      <c r="H126" s="1466"/>
      <c r="I126" s="1465"/>
      <c r="J126" s="1465"/>
      <c r="K126" s="1465"/>
      <c r="L126" s="1466"/>
      <c r="M126" s="1460"/>
    </row>
    <row r="127" spans="2:13" ht="15" customHeight="1" thickBot="1">
      <c r="B127" s="2038"/>
      <c r="C127" s="1455">
        <v>10</v>
      </c>
      <c r="D127" s="1490" t="s">
        <v>169</v>
      </c>
      <c r="E127" s="1499">
        <f>SUM(E118:E126)</f>
        <v>0</v>
      </c>
      <c r="F127" s="1494">
        <f t="shared" ref="F127:G127" si="22">SUM(F118:F126)</f>
        <v>0</v>
      </c>
      <c r="G127" s="1507">
        <f t="shared" si="22"/>
        <v>0</v>
      </c>
      <c r="H127" s="1495">
        <f t="shared" ref="H127:L127" si="23">SUM(H118:H126)</f>
        <v>0</v>
      </c>
      <c r="I127" s="1495">
        <f t="shared" si="23"/>
        <v>0</v>
      </c>
      <c r="J127" s="1495">
        <f t="shared" si="23"/>
        <v>0</v>
      </c>
      <c r="K127" s="1495">
        <f t="shared" si="23"/>
        <v>0</v>
      </c>
      <c r="L127" s="1495">
        <f t="shared" si="23"/>
        <v>0</v>
      </c>
    </row>
    <row r="128" spans="2:13">
      <c r="E128" s="1470"/>
      <c r="F128" s="1470"/>
      <c r="G128" s="1470"/>
      <c r="H128" s="1470"/>
      <c r="I128" s="1470"/>
      <c r="J128" s="1470"/>
      <c r="K128" s="1470"/>
      <c r="L128" s="1470"/>
    </row>
    <row r="129" spans="5:12">
      <c r="E129" s="1470"/>
      <c r="F129" s="1470"/>
      <c r="G129" s="1470"/>
      <c r="H129" s="1470"/>
      <c r="I129" s="1470"/>
      <c r="J129" s="1470"/>
      <c r="K129" s="1470"/>
      <c r="L129" s="1470"/>
    </row>
    <row r="130" spans="5:12" ht="13.5" thickBot="1"/>
    <row r="131" spans="5:12">
      <c r="I131" s="1471" t="s">
        <v>92</v>
      </c>
      <c r="J131" s="1472"/>
      <c r="K131" s="1473" t="s">
        <v>93</v>
      </c>
      <c r="L131" s="1474"/>
    </row>
    <row r="132" spans="5:12">
      <c r="I132" s="1475"/>
      <c r="J132" s="1476"/>
      <c r="K132" s="1477"/>
      <c r="L132" s="1478"/>
    </row>
    <row r="133" spans="5:12">
      <c r="I133" s="1479"/>
      <c r="J133" s="1480"/>
      <c r="K133" s="1057"/>
      <c r="L133" s="1051"/>
    </row>
    <row r="134" spans="5:12">
      <c r="I134" s="1481"/>
      <c r="J134" s="1480"/>
      <c r="K134" s="1482"/>
      <c r="L134" s="1051"/>
    </row>
    <row r="135" spans="5:12" ht="13.5" thickBot="1">
      <c r="I135" s="1483" t="s">
        <v>94</v>
      </c>
      <c r="J135" s="1484"/>
      <c r="K135" s="1485" t="s">
        <v>94</v>
      </c>
      <c r="L135" s="1054"/>
    </row>
    <row r="136" spans="5:12" ht="13.5" thickBot="1">
      <c r="I136" s="1486" t="s">
        <v>95</v>
      </c>
      <c r="J136" s="1487"/>
      <c r="K136" s="1056"/>
      <c r="L136" s="1057"/>
    </row>
    <row r="138" spans="5:12" s="1488" customFormat="1" ht="14.25" customHeight="1">
      <c r="I138" s="1445"/>
      <c r="J138" s="1445"/>
      <c r="K138" s="1445"/>
      <c r="L138" s="1445"/>
    </row>
  </sheetData>
  <sheetProtection selectLockedCells="1"/>
  <mergeCells count="15">
    <mergeCell ref="B98:B107"/>
    <mergeCell ref="B108:B117"/>
    <mergeCell ref="B118:B127"/>
    <mergeCell ref="B38:B47"/>
    <mergeCell ref="B48:B57"/>
    <mergeCell ref="B58:B67"/>
    <mergeCell ref="B68:B77"/>
    <mergeCell ref="B78:B87"/>
    <mergeCell ref="B88:B97"/>
    <mergeCell ref="B28:B37"/>
    <mergeCell ref="B3:L3"/>
    <mergeCell ref="B5:D6"/>
    <mergeCell ref="B7:C7"/>
    <mergeCell ref="B8:B17"/>
    <mergeCell ref="B18:B27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2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7"/>
  <dimension ref="B1:W95"/>
  <sheetViews>
    <sheetView showGridLines="0" topLeftCell="E1" zoomScale="70" zoomScaleNormal="70" workbookViewId="0">
      <selection activeCell="V3" sqref="V3"/>
    </sheetView>
  </sheetViews>
  <sheetFormatPr defaultColWidth="9.140625" defaultRowHeight="15"/>
  <cols>
    <col min="1" max="1" width="2.7109375" style="178" customWidth="1"/>
    <col min="2" max="2" width="3.5703125" style="178" customWidth="1"/>
    <col min="3" max="3" width="49" style="178" customWidth="1"/>
    <col min="4" max="4" width="15.42578125" style="178" customWidth="1"/>
    <col min="5" max="6" width="19" style="178" customWidth="1"/>
    <col min="7" max="7" width="22.42578125" style="178" customWidth="1"/>
    <col min="8" max="11" width="17" style="178" customWidth="1"/>
    <col min="12" max="12" width="19" style="178" customWidth="1"/>
    <col min="13" max="16" width="17" style="178" customWidth="1"/>
    <col min="17" max="17" width="19" style="178" customWidth="1"/>
    <col min="18" max="21" width="17" style="178" customWidth="1"/>
    <col min="22" max="22" width="19" style="178" customWidth="1"/>
    <col min="23" max="16384" width="9.140625" style="178"/>
  </cols>
  <sheetData>
    <row r="1" spans="2:23" ht="15.75" thickBot="1"/>
    <row r="2" spans="2:23" s="179" customFormat="1" ht="13.5" thickBot="1"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1" t="s">
        <v>0</v>
      </c>
      <c r="S2" s="182"/>
      <c r="U2" s="181" t="s">
        <v>1</v>
      </c>
      <c r="V2" s="183">
        <v>2023</v>
      </c>
    </row>
    <row r="3" spans="2:23" s="179" customFormat="1" ht="15.75">
      <c r="B3" s="262" t="s">
        <v>145</v>
      </c>
      <c r="C3" s="184"/>
      <c r="D3" s="185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0"/>
      <c r="W3" s="187"/>
    </row>
    <row r="4" spans="2:23" s="179" customFormat="1" ht="13.5" thickBot="1">
      <c r="B4" s="188"/>
      <c r="C4" s="188"/>
      <c r="D4" s="188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90" t="s">
        <v>3</v>
      </c>
      <c r="W4" s="187"/>
    </row>
    <row r="5" spans="2:23" ht="15.6" customHeight="1">
      <c r="B5" s="1840" t="s">
        <v>146</v>
      </c>
      <c r="C5" s="1841"/>
      <c r="D5" s="1871"/>
      <c r="E5" s="1849">
        <f>V2</f>
        <v>2023</v>
      </c>
      <c r="F5" s="1850"/>
      <c r="G5" s="1850"/>
      <c r="H5" s="1850"/>
      <c r="I5" s="1850"/>
      <c r="J5" s="1850"/>
      <c r="K5" s="1850"/>
      <c r="L5" s="1851"/>
      <c r="M5" s="1852">
        <f>V2+1</f>
        <v>2024</v>
      </c>
      <c r="N5" s="1853"/>
      <c r="O5" s="1853"/>
      <c r="P5" s="1853"/>
      <c r="Q5" s="1853"/>
      <c r="R5" s="1849">
        <f>V2+2</f>
        <v>2025</v>
      </c>
      <c r="S5" s="1854"/>
      <c r="T5" s="1850"/>
      <c r="U5" s="1850"/>
      <c r="V5" s="1851"/>
      <c r="W5" s="191"/>
    </row>
    <row r="6" spans="2:23">
      <c r="B6" s="1842"/>
      <c r="C6" s="1843"/>
      <c r="D6" s="1872"/>
      <c r="E6" s="1855" t="s">
        <v>4</v>
      </c>
      <c r="F6" s="1856"/>
      <c r="G6" s="1856"/>
      <c r="H6" s="1856"/>
      <c r="I6" s="1856"/>
      <c r="J6" s="1856"/>
      <c r="K6" s="1856"/>
      <c r="L6" s="1857"/>
      <c r="M6" s="1858" t="s">
        <v>5</v>
      </c>
      <c r="N6" s="1859"/>
      <c r="O6" s="1859"/>
      <c r="P6" s="1859"/>
      <c r="Q6" s="1859"/>
      <c r="R6" s="1855" t="s">
        <v>5</v>
      </c>
      <c r="S6" s="1860"/>
      <c r="T6" s="1856"/>
      <c r="U6" s="1856"/>
      <c r="V6" s="1857"/>
      <c r="W6" s="191"/>
    </row>
    <row r="7" spans="2:23" ht="39" thickBot="1">
      <c r="B7" s="1844"/>
      <c r="C7" s="1845"/>
      <c r="D7" s="1873"/>
      <c r="E7" s="192" t="s">
        <v>6</v>
      </c>
      <c r="F7" s="193" t="s">
        <v>7</v>
      </c>
      <c r="G7" s="193" t="s">
        <v>96</v>
      </c>
      <c r="H7" s="193" t="s">
        <v>8</v>
      </c>
      <c r="I7" s="193" t="s">
        <v>97</v>
      </c>
      <c r="J7" s="193" t="s">
        <v>9</v>
      </c>
      <c r="K7" s="193" t="s">
        <v>10</v>
      </c>
      <c r="L7" s="195" t="s">
        <v>11</v>
      </c>
      <c r="M7" s="192" t="s">
        <v>8</v>
      </c>
      <c r="N7" s="193" t="s">
        <v>97</v>
      </c>
      <c r="O7" s="196" t="s">
        <v>9</v>
      </c>
      <c r="P7" s="194" t="s">
        <v>12</v>
      </c>
      <c r="Q7" s="194" t="s">
        <v>13</v>
      </c>
      <c r="R7" s="192" t="s">
        <v>8</v>
      </c>
      <c r="S7" s="193" t="s">
        <v>97</v>
      </c>
      <c r="T7" s="196" t="s">
        <v>9</v>
      </c>
      <c r="U7" s="193" t="s">
        <v>12</v>
      </c>
      <c r="V7" s="195" t="s">
        <v>13</v>
      </c>
      <c r="W7" s="191"/>
    </row>
    <row r="8" spans="2:23" ht="15.75" thickBot="1">
      <c r="B8" s="197"/>
      <c r="C8" s="1867" t="s">
        <v>14</v>
      </c>
      <c r="D8" s="1868"/>
      <c r="E8" s="198" t="s">
        <v>15</v>
      </c>
      <c r="F8" s="199" t="s">
        <v>16</v>
      </c>
      <c r="G8" s="200" t="s">
        <v>17</v>
      </c>
      <c r="H8" s="200" t="s">
        <v>18</v>
      </c>
      <c r="I8" s="200" t="s">
        <v>19</v>
      </c>
      <c r="J8" s="200" t="s">
        <v>20</v>
      </c>
      <c r="K8" s="201" t="s">
        <v>21</v>
      </c>
      <c r="L8" s="202" t="s">
        <v>22</v>
      </c>
      <c r="M8" s="203" t="s">
        <v>23</v>
      </c>
      <c r="N8" s="200" t="s">
        <v>24</v>
      </c>
      <c r="O8" s="200" t="s">
        <v>25</v>
      </c>
      <c r="P8" s="202" t="s">
        <v>26</v>
      </c>
      <c r="Q8" s="204" t="s">
        <v>27</v>
      </c>
      <c r="R8" s="205" t="s">
        <v>103</v>
      </c>
      <c r="S8" s="269" t="s">
        <v>28</v>
      </c>
      <c r="T8" s="206" t="s">
        <v>104</v>
      </c>
      <c r="U8" s="207" t="s">
        <v>105</v>
      </c>
      <c r="V8" s="208" t="s">
        <v>106</v>
      </c>
      <c r="W8" s="191"/>
    </row>
    <row r="9" spans="2:23" ht="15.75" thickBot="1">
      <c r="B9" s="37">
        <v>1</v>
      </c>
      <c r="C9" s="1869" t="s">
        <v>107</v>
      </c>
      <c r="D9" s="1870"/>
      <c r="E9" s="209">
        <f>E10+E32+E38+E43</f>
        <v>0</v>
      </c>
      <c r="F9" s="210">
        <f t="shared" ref="F9:V9" si="0">F10+F32+F38+F43</f>
        <v>0</v>
      </c>
      <c r="G9" s="210">
        <f>G10+G32+G38+G43</f>
        <v>0</v>
      </c>
      <c r="H9" s="210">
        <f t="shared" si="0"/>
        <v>0</v>
      </c>
      <c r="I9" s="210">
        <f>I10+I32+I38+I43</f>
        <v>0</v>
      </c>
      <c r="J9" s="210">
        <f>J10+J32+J38+J43</f>
        <v>0</v>
      </c>
      <c r="K9" s="210">
        <f t="shared" si="0"/>
        <v>0</v>
      </c>
      <c r="L9" s="40">
        <f t="shared" si="0"/>
        <v>0</v>
      </c>
      <c r="M9" s="211">
        <f t="shared" si="0"/>
        <v>0</v>
      </c>
      <c r="N9" s="211">
        <f t="shared" si="0"/>
        <v>0</v>
      </c>
      <c r="O9" s="211">
        <f t="shared" si="0"/>
        <v>0</v>
      </c>
      <c r="P9" s="48">
        <f t="shared" si="0"/>
        <v>0</v>
      </c>
      <c r="Q9" s="280">
        <f t="shared" si="0"/>
        <v>0</v>
      </c>
      <c r="R9" s="211">
        <f t="shared" si="0"/>
        <v>0</v>
      </c>
      <c r="S9" s="48">
        <f t="shared" si="0"/>
        <v>0</v>
      </c>
      <c r="T9" s="271">
        <f t="shared" si="0"/>
        <v>0</v>
      </c>
      <c r="U9" s="271">
        <f t="shared" si="0"/>
        <v>0</v>
      </c>
      <c r="V9" s="280">
        <f t="shared" si="0"/>
        <v>0</v>
      </c>
      <c r="W9" s="41"/>
    </row>
    <row r="10" spans="2:23">
      <c r="B10" s="37">
        <v>2</v>
      </c>
      <c r="C10" s="1863" t="s">
        <v>40</v>
      </c>
      <c r="D10" s="1864"/>
      <c r="E10" s="212">
        <f>SUM(E11:E31)</f>
        <v>0</v>
      </c>
      <c r="F10" s="213">
        <f t="shared" ref="F10:V10" si="1">SUM(F11:F31)</f>
        <v>0</v>
      </c>
      <c r="G10" s="213">
        <f t="shared" si="1"/>
        <v>0</v>
      </c>
      <c r="H10" s="213">
        <f t="shared" si="1"/>
        <v>0</v>
      </c>
      <c r="I10" s="213">
        <f t="shared" si="1"/>
        <v>0</v>
      </c>
      <c r="J10" s="213">
        <f t="shared" si="1"/>
        <v>0</v>
      </c>
      <c r="K10" s="213">
        <f t="shared" si="1"/>
        <v>0</v>
      </c>
      <c r="L10" s="67">
        <f>SUM(L11:L31)</f>
        <v>0</v>
      </c>
      <c r="M10" s="66">
        <f t="shared" si="1"/>
        <v>0</v>
      </c>
      <c r="N10" s="213">
        <f t="shared" si="1"/>
        <v>0</v>
      </c>
      <c r="O10" s="213">
        <f t="shared" si="1"/>
        <v>0</v>
      </c>
      <c r="P10" s="214">
        <f t="shared" si="1"/>
        <v>0</v>
      </c>
      <c r="Q10" s="281">
        <f t="shared" si="1"/>
        <v>0</v>
      </c>
      <c r="R10" s="66">
        <f t="shared" si="1"/>
        <v>0</v>
      </c>
      <c r="S10" s="214">
        <f t="shared" si="1"/>
        <v>0</v>
      </c>
      <c r="T10" s="272">
        <f t="shared" si="1"/>
        <v>0</v>
      </c>
      <c r="U10" s="272">
        <f t="shared" si="1"/>
        <v>0</v>
      </c>
      <c r="V10" s="281">
        <f t="shared" si="1"/>
        <v>0</v>
      </c>
      <c r="W10" s="41"/>
    </row>
    <row r="11" spans="2:23">
      <c r="B11" s="42">
        <v>3</v>
      </c>
      <c r="C11" s="1865" t="s">
        <v>108</v>
      </c>
      <c r="D11" s="1866"/>
      <c r="E11" s="215"/>
      <c r="F11" s="216"/>
      <c r="G11" s="216"/>
      <c r="H11" s="216"/>
      <c r="I11" s="216"/>
      <c r="J11" s="216"/>
      <c r="K11" s="216"/>
      <c r="L11" s="217">
        <f t="shared" ref="L11:L31" si="2">F11+G11+H11+I11-J11-K11</f>
        <v>0</v>
      </c>
      <c r="M11" s="216"/>
      <c r="N11" s="216"/>
      <c r="O11" s="216"/>
      <c r="P11" s="277"/>
      <c r="Q11" s="282">
        <f t="shared" ref="Q11:Q31" si="3">L11+N11+M11-O11-P11</f>
        <v>0</v>
      </c>
      <c r="R11" s="216"/>
      <c r="S11" s="270"/>
      <c r="T11" s="216"/>
      <c r="U11" s="277"/>
      <c r="V11" s="282">
        <f t="shared" ref="V11:V31" si="4">Q11+R11+S11-T11-U11</f>
        <v>0</v>
      </c>
      <c r="W11" s="41"/>
    </row>
    <row r="12" spans="2:23">
      <c r="B12" s="42">
        <v>4</v>
      </c>
      <c r="C12" s="1865" t="s">
        <v>109</v>
      </c>
      <c r="D12" s="1866"/>
      <c r="E12" s="215"/>
      <c r="F12" s="216"/>
      <c r="G12" s="216"/>
      <c r="H12" s="216"/>
      <c r="I12" s="216"/>
      <c r="J12" s="216"/>
      <c r="K12" s="216"/>
      <c r="L12" s="217">
        <f t="shared" si="2"/>
        <v>0</v>
      </c>
      <c r="M12" s="216"/>
      <c r="N12" s="216"/>
      <c r="O12" s="216"/>
      <c r="P12" s="278"/>
      <c r="Q12" s="282">
        <f t="shared" si="3"/>
        <v>0</v>
      </c>
      <c r="R12" s="216"/>
      <c r="S12" s="270"/>
      <c r="T12" s="216"/>
      <c r="U12" s="277"/>
      <c r="V12" s="282">
        <f t="shared" si="4"/>
        <v>0</v>
      </c>
      <c r="W12" s="41"/>
    </row>
    <row r="13" spans="2:23">
      <c r="B13" s="42">
        <v>5</v>
      </c>
      <c r="C13" s="1865" t="s">
        <v>110</v>
      </c>
      <c r="D13" s="1866"/>
      <c r="E13" s="215"/>
      <c r="F13" s="216"/>
      <c r="G13" s="216"/>
      <c r="H13" s="216"/>
      <c r="I13" s="216"/>
      <c r="J13" s="216"/>
      <c r="K13" s="216"/>
      <c r="L13" s="217">
        <f t="shared" si="2"/>
        <v>0</v>
      </c>
      <c r="M13" s="216"/>
      <c r="N13" s="216"/>
      <c r="O13" s="216"/>
      <c r="P13" s="278"/>
      <c r="Q13" s="282">
        <f t="shared" si="3"/>
        <v>0</v>
      </c>
      <c r="R13" s="216"/>
      <c r="S13" s="270"/>
      <c r="T13" s="216"/>
      <c r="U13" s="277"/>
      <c r="V13" s="282">
        <f t="shared" si="4"/>
        <v>0</v>
      </c>
      <c r="W13" s="41"/>
    </row>
    <row r="14" spans="2:23">
      <c r="B14" s="42">
        <v>6</v>
      </c>
      <c r="C14" s="1865" t="s">
        <v>111</v>
      </c>
      <c r="D14" s="1866"/>
      <c r="E14" s="215"/>
      <c r="F14" s="216"/>
      <c r="G14" s="216"/>
      <c r="H14" s="216"/>
      <c r="I14" s="216"/>
      <c r="J14" s="216"/>
      <c r="K14" s="216"/>
      <c r="L14" s="217">
        <f t="shared" si="2"/>
        <v>0</v>
      </c>
      <c r="M14" s="216"/>
      <c r="N14" s="216"/>
      <c r="O14" s="216"/>
      <c r="P14" s="278"/>
      <c r="Q14" s="282">
        <f t="shared" si="3"/>
        <v>0</v>
      </c>
      <c r="R14" s="216"/>
      <c r="S14" s="270"/>
      <c r="T14" s="216"/>
      <c r="U14" s="277"/>
      <c r="V14" s="282">
        <f t="shared" si="4"/>
        <v>0</v>
      </c>
      <c r="W14" s="41"/>
    </row>
    <row r="15" spans="2:23">
      <c r="B15" s="42">
        <v>7</v>
      </c>
      <c r="C15" s="1865" t="s">
        <v>112</v>
      </c>
      <c r="D15" s="1866"/>
      <c r="E15" s="215"/>
      <c r="F15" s="216"/>
      <c r="G15" s="216"/>
      <c r="H15" s="216"/>
      <c r="I15" s="216"/>
      <c r="J15" s="216"/>
      <c r="K15" s="216"/>
      <c r="L15" s="217">
        <f t="shared" si="2"/>
        <v>0</v>
      </c>
      <c r="M15" s="216"/>
      <c r="N15" s="216"/>
      <c r="O15" s="216"/>
      <c r="P15" s="278"/>
      <c r="Q15" s="282">
        <f t="shared" si="3"/>
        <v>0</v>
      </c>
      <c r="R15" s="216"/>
      <c r="S15" s="270"/>
      <c r="T15" s="216"/>
      <c r="U15" s="277"/>
      <c r="V15" s="282">
        <f t="shared" si="4"/>
        <v>0</v>
      </c>
      <c r="W15" s="41"/>
    </row>
    <row r="16" spans="2:23">
      <c r="B16" s="42">
        <v>8</v>
      </c>
      <c r="C16" s="1865" t="s">
        <v>113</v>
      </c>
      <c r="D16" s="1866"/>
      <c r="E16" s="215"/>
      <c r="F16" s="216"/>
      <c r="G16" s="216"/>
      <c r="H16" s="216"/>
      <c r="I16" s="216"/>
      <c r="J16" s="216"/>
      <c r="K16" s="216"/>
      <c r="L16" s="217">
        <f t="shared" si="2"/>
        <v>0</v>
      </c>
      <c r="M16" s="216"/>
      <c r="N16" s="216"/>
      <c r="O16" s="216"/>
      <c r="P16" s="278"/>
      <c r="Q16" s="282">
        <f t="shared" si="3"/>
        <v>0</v>
      </c>
      <c r="R16" s="216"/>
      <c r="S16" s="270"/>
      <c r="T16" s="216"/>
      <c r="U16" s="277"/>
      <c r="V16" s="282">
        <f t="shared" si="4"/>
        <v>0</v>
      </c>
      <c r="W16" s="41"/>
    </row>
    <row r="17" spans="2:23">
      <c r="B17" s="42">
        <v>9</v>
      </c>
      <c r="C17" s="1865" t="s">
        <v>114</v>
      </c>
      <c r="D17" s="1866"/>
      <c r="E17" s="215"/>
      <c r="F17" s="216"/>
      <c r="G17" s="216"/>
      <c r="H17" s="216"/>
      <c r="I17" s="216"/>
      <c r="J17" s="216"/>
      <c r="K17" s="216"/>
      <c r="L17" s="217">
        <f t="shared" si="2"/>
        <v>0</v>
      </c>
      <c r="M17" s="216"/>
      <c r="N17" s="216"/>
      <c r="O17" s="216"/>
      <c r="P17" s="278"/>
      <c r="Q17" s="282">
        <f t="shared" si="3"/>
        <v>0</v>
      </c>
      <c r="R17" s="216"/>
      <c r="S17" s="270"/>
      <c r="T17" s="216"/>
      <c r="U17" s="277"/>
      <c r="V17" s="282">
        <f t="shared" si="4"/>
        <v>0</v>
      </c>
      <c r="W17" s="41"/>
    </row>
    <row r="18" spans="2:23">
      <c r="B18" s="42">
        <v>10</v>
      </c>
      <c r="C18" s="1865" t="s">
        <v>115</v>
      </c>
      <c r="D18" s="1866" t="s">
        <v>116</v>
      </c>
      <c r="E18" s="215"/>
      <c r="F18" s="216"/>
      <c r="G18" s="216"/>
      <c r="H18" s="216"/>
      <c r="I18" s="216"/>
      <c r="J18" s="216"/>
      <c r="K18" s="216"/>
      <c r="L18" s="217">
        <f t="shared" si="2"/>
        <v>0</v>
      </c>
      <c r="M18" s="216"/>
      <c r="N18" s="216"/>
      <c r="O18" s="216"/>
      <c r="P18" s="278"/>
      <c r="Q18" s="282">
        <f t="shared" si="3"/>
        <v>0</v>
      </c>
      <c r="R18" s="216"/>
      <c r="S18" s="270"/>
      <c r="T18" s="216"/>
      <c r="U18" s="277"/>
      <c r="V18" s="282">
        <f t="shared" si="4"/>
        <v>0</v>
      </c>
      <c r="W18" s="41"/>
    </row>
    <row r="19" spans="2:23">
      <c r="B19" s="42">
        <v>11</v>
      </c>
      <c r="C19" s="1865" t="s">
        <v>117</v>
      </c>
      <c r="D19" s="1866" t="s">
        <v>118</v>
      </c>
      <c r="E19" s="215"/>
      <c r="F19" s="216"/>
      <c r="G19" s="216"/>
      <c r="H19" s="216"/>
      <c r="I19" s="216"/>
      <c r="J19" s="216"/>
      <c r="K19" s="216"/>
      <c r="L19" s="217">
        <f t="shared" si="2"/>
        <v>0</v>
      </c>
      <c r="M19" s="216"/>
      <c r="N19" s="216"/>
      <c r="O19" s="216"/>
      <c r="P19" s="278"/>
      <c r="Q19" s="282">
        <f t="shared" si="3"/>
        <v>0</v>
      </c>
      <c r="R19" s="216"/>
      <c r="S19" s="270"/>
      <c r="T19" s="216"/>
      <c r="U19" s="277"/>
      <c r="V19" s="282">
        <f t="shared" si="4"/>
        <v>0</v>
      </c>
      <c r="W19" s="41"/>
    </row>
    <row r="20" spans="2:23">
      <c r="B20" s="42">
        <v>12</v>
      </c>
      <c r="C20" s="1865" t="s">
        <v>119</v>
      </c>
      <c r="D20" s="1866" t="s">
        <v>119</v>
      </c>
      <c r="E20" s="215"/>
      <c r="F20" s="216"/>
      <c r="G20" s="216"/>
      <c r="H20" s="216"/>
      <c r="I20" s="216"/>
      <c r="J20" s="216"/>
      <c r="K20" s="216"/>
      <c r="L20" s="217">
        <f t="shared" si="2"/>
        <v>0</v>
      </c>
      <c r="M20" s="216"/>
      <c r="N20" s="216"/>
      <c r="O20" s="216"/>
      <c r="P20" s="278"/>
      <c r="Q20" s="282">
        <f t="shared" si="3"/>
        <v>0</v>
      </c>
      <c r="R20" s="216"/>
      <c r="S20" s="270"/>
      <c r="T20" s="216"/>
      <c r="U20" s="277"/>
      <c r="V20" s="282">
        <f t="shared" si="4"/>
        <v>0</v>
      </c>
      <c r="W20" s="41"/>
    </row>
    <row r="21" spans="2:23">
      <c r="B21" s="42">
        <v>13</v>
      </c>
      <c r="C21" s="1865" t="s">
        <v>120</v>
      </c>
      <c r="D21" s="1866" t="s">
        <v>120</v>
      </c>
      <c r="E21" s="215"/>
      <c r="F21" s="216"/>
      <c r="G21" s="216"/>
      <c r="H21" s="216"/>
      <c r="I21" s="216"/>
      <c r="J21" s="216"/>
      <c r="K21" s="216"/>
      <c r="L21" s="217">
        <f t="shared" si="2"/>
        <v>0</v>
      </c>
      <c r="M21" s="216"/>
      <c r="N21" s="216"/>
      <c r="O21" s="216"/>
      <c r="P21" s="278"/>
      <c r="Q21" s="282">
        <f t="shared" si="3"/>
        <v>0</v>
      </c>
      <c r="R21" s="216"/>
      <c r="S21" s="270"/>
      <c r="T21" s="216"/>
      <c r="U21" s="277"/>
      <c r="V21" s="282">
        <f t="shared" si="4"/>
        <v>0</v>
      </c>
      <c r="W21" s="41"/>
    </row>
    <row r="22" spans="2:23">
      <c r="B22" s="42">
        <v>14</v>
      </c>
      <c r="C22" s="1865" t="s">
        <v>121</v>
      </c>
      <c r="D22" s="1866"/>
      <c r="E22" s="215"/>
      <c r="F22" s="216"/>
      <c r="G22" s="216"/>
      <c r="H22" s="216"/>
      <c r="I22" s="216"/>
      <c r="J22" s="216"/>
      <c r="K22" s="216"/>
      <c r="L22" s="217">
        <f t="shared" si="2"/>
        <v>0</v>
      </c>
      <c r="M22" s="216"/>
      <c r="N22" s="216"/>
      <c r="O22" s="216"/>
      <c r="P22" s="278"/>
      <c r="Q22" s="282">
        <f t="shared" si="3"/>
        <v>0</v>
      </c>
      <c r="R22" s="216"/>
      <c r="S22" s="270"/>
      <c r="T22" s="216"/>
      <c r="U22" s="277"/>
      <c r="V22" s="282">
        <f t="shared" si="4"/>
        <v>0</v>
      </c>
      <c r="W22" s="41"/>
    </row>
    <row r="23" spans="2:23">
      <c r="B23" s="42">
        <v>15</v>
      </c>
      <c r="C23" s="1865" t="s">
        <v>122</v>
      </c>
      <c r="D23" s="1866"/>
      <c r="E23" s="215"/>
      <c r="F23" s="216"/>
      <c r="G23" s="216"/>
      <c r="H23" s="216"/>
      <c r="I23" s="216"/>
      <c r="J23" s="216"/>
      <c r="K23" s="216"/>
      <c r="L23" s="217">
        <f t="shared" si="2"/>
        <v>0</v>
      </c>
      <c r="M23" s="216"/>
      <c r="N23" s="216"/>
      <c r="O23" s="216"/>
      <c r="P23" s="278"/>
      <c r="Q23" s="282">
        <f t="shared" si="3"/>
        <v>0</v>
      </c>
      <c r="R23" s="216"/>
      <c r="S23" s="270"/>
      <c r="T23" s="216"/>
      <c r="U23" s="277"/>
      <c r="V23" s="282">
        <f t="shared" si="4"/>
        <v>0</v>
      </c>
      <c r="W23" s="41"/>
    </row>
    <row r="24" spans="2:23">
      <c r="B24" s="42">
        <v>16</v>
      </c>
      <c r="C24" s="1865" t="s">
        <v>123</v>
      </c>
      <c r="D24" s="1866"/>
      <c r="E24" s="215"/>
      <c r="F24" s="216"/>
      <c r="G24" s="216"/>
      <c r="H24" s="216"/>
      <c r="I24" s="216"/>
      <c r="J24" s="216"/>
      <c r="K24" s="216"/>
      <c r="L24" s="217">
        <f t="shared" si="2"/>
        <v>0</v>
      </c>
      <c r="M24" s="216"/>
      <c r="N24" s="216"/>
      <c r="O24" s="216"/>
      <c r="P24" s="278"/>
      <c r="Q24" s="282">
        <f t="shared" si="3"/>
        <v>0</v>
      </c>
      <c r="R24" s="216"/>
      <c r="S24" s="270"/>
      <c r="T24" s="216"/>
      <c r="U24" s="277"/>
      <c r="V24" s="282">
        <f t="shared" si="4"/>
        <v>0</v>
      </c>
      <c r="W24" s="41"/>
    </row>
    <row r="25" spans="2:23">
      <c r="B25" s="42">
        <v>17</v>
      </c>
      <c r="C25" s="1865" t="s">
        <v>124</v>
      </c>
      <c r="D25" s="1866"/>
      <c r="E25" s="215"/>
      <c r="F25" s="216"/>
      <c r="G25" s="216"/>
      <c r="H25" s="216"/>
      <c r="I25" s="216"/>
      <c r="J25" s="216"/>
      <c r="K25" s="216"/>
      <c r="L25" s="217">
        <f t="shared" si="2"/>
        <v>0</v>
      </c>
      <c r="M25" s="216"/>
      <c r="N25" s="216"/>
      <c r="O25" s="216"/>
      <c r="P25" s="278"/>
      <c r="Q25" s="282">
        <f t="shared" si="3"/>
        <v>0</v>
      </c>
      <c r="R25" s="216"/>
      <c r="S25" s="270"/>
      <c r="T25" s="216"/>
      <c r="U25" s="277"/>
      <c r="V25" s="282">
        <f t="shared" si="4"/>
        <v>0</v>
      </c>
      <c r="W25" s="41"/>
    </row>
    <row r="26" spans="2:23">
      <c r="B26" s="42">
        <v>18</v>
      </c>
      <c r="C26" s="1865" t="s">
        <v>125</v>
      </c>
      <c r="D26" s="1866"/>
      <c r="E26" s="215"/>
      <c r="F26" s="216"/>
      <c r="G26" s="216"/>
      <c r="H26" s="216"/>
      <c r="I26" s="216"/>
      <c r="J26" s="216"/>
      <c r="K26" s="216"/>
      <c r="L26" s="217">
        <f t="shared" si="2"/>
        <v>0</v>
      </c>
      <c r="M26" s="216"/>
      <c r="N26" s="216"/>
      <c r="O26" s="216"/>
      <c r="P26" s="278"/>
      <c r="Q26" s="282">
        <f t="shared" si="3"/>
        <v>0</v>
      </c>
      <c r="R26" s="216"/>
      <c r="S26" s="270"/>
      <c r="T26" s="216"/>
      <c r="U26" s="277"/>
      <c r="V26" s="282">
        <f t="shared" si="4"/>
        <v>0</v>
      </c>
      <c r="W26" s="41"/>
    </row>
    <row r="27" spans="2:23">
      <c r="B27" s="42">
        <v>19</v>
      </c>
      <c r="C27" s="1865" t="s">
        <v>126</v>
      </c>
      <c r="D27" s="1866"/>
      <c r="E27" s="215"/>
      <c r="F27" s="216"/>
      <c r="G27" s="216"/>
      <c r="H27" s="216"/>
      <c r="I27" s="216"/>
      <c r="J27" s="216"/>
      <c r="K27" s="216"/>
      <c r="L27" s="217">
        <f t="shared" si="2"/>
        <v>0</v>
      </c>
      <c r="M27" s="216"/>
      <c r="N27" s="216"/>
      <c r="O27" s="216"/>
      <c r="P27" s="278"/>
      <c r="Q27" s="282">
        <f t="shared" si="3"/>
        <v>0</v>
      </c>
      <c r="R27" s="216"/>
      <c r="S27" s="270"/>
      <c r="T27" s="216"/>
      <c r="U27" s="277"/>
      <c r="V27" s="282">
        <f t="shared" si="4"/>
        <v>0</v>
      </c>
      <c r="W27" s="41"/>
    </row>
    <row r="28" spans="2:23">
      <c r="B28" s="42">
        <v>20</v>
      </c>
      <c r="C28" s="1865" t="s">
        <v>127</v>
      </c>
      <c r="D28" s="1866"/>
      <c r="E28" s="215"/>
      <c r="F28" s="216"/>
      <c r="G28" s="216"/>
      <c r="H28" s="216"/>
      <c r="I28" s="216"/>
      <c r="J28" s="216"/>
      <c r="K28" s="216"/>
      <c r="L28" s="217">
        <f t="shared" si="2"/>
        <v>0</v>
      </c>
      <c r="M28" s="216"/>
      <c r="N28" s="216"/>
      <c r="O28" s="216"/>
      <c r="P28" s="278"/>
      <c r="Q28" s="282">
        <f t="shared" si="3"/>
        <v>0</v>
      </c>
      <c r="R28" s="216"/>
      <c r="S28" s="270"/>
      <c r="T28" s="216"/>
      <c r="U28" s="277"/>
      <c r="V28" s="282">
        <f t="shared" si="4"/>
        <v>0</v>
      </c>
      <c r="W28" s="41"/>
    </row>
    <row r="29" spans="2:23">
      <c r="B29" s="42">
        <v>21</v>
      </c>
      <c r="C29" s="1865" t="s">
        <v>128</v>
      </c>
      <c r="D29" s="1866"/>
      <c r="E29" s="215"/>
      <c r="F29" s="216"/>
      <c r="G29" s="216"/>
      <c r="H29" s="216"/>
      <c r="I29" s="216"/>
      <c r="J29" s="216"/>
      <c r="K29" s="216"/>
      <c r="L29" s="217">
        <f t="shared" si="2"/>
        <v>0</v>
      </c>
      <c r="M29" s="216"/>
      <c r="N29" s="216"/>
      <c r="O29" s="216"/>
      <c r="P29" s="278"/>
      <c r="Q29" s="282">
        <f t="shared" si="3"/>
        <v>0</v>
      </c>
      <c r="R29" s="216"/>
      <c r="S29" s="270"/>
      <c r="T29" s="216"/>
      <c r="U29" s="277"/>
      <c r="V29" s="282">
        <f t="shared" si="4"/>
        <v>0</v>
      </c>
      <c r="W29" s="41"/>
    </row>
    <row r="30" spans="2:23">
      <c r="B30" s="42">
        <v>22</v>
      </c>
      <c r="C30" s="1865" t="s">
        <v>129</v>
      </c>
      <c r="D30" s="1866"/>
      <c r="E30" s="215"/>
      <c r="F30" s="216"/>
      <c r="G30" s="216"/>
      <c r="H30" s="216"/>
      <c r="I30" s="216"/>
      <c r="J30" s="216"/>
      <c r="K30" s="216"/>
      <c r="L30" s="217">
        <f t="shared" si="2"/>
        <v>0</v>
      </c>
      <c r="M30" s="216"/>
      <c r="N30" s="216"/>
      <c r="O30" s="216"/>
      <c r="P30" s="278"/>
      <c r="Q30" s="282">
        <f t="shared" si="3"/>
        <v>0</v>
      </c>
      <c r="R30" s="216"/>
      <c r="S30" s="270"/>
      <c r="T30" s="216"/>
      <c r="U30" s="277"/>
      <c r="V30" s="282">
        <f t="shared" si="4"/>
        <v>0</v>
      </c>
      <c r="W30" s="41"/>
    </row>
    <row r="31" spans="2:23" ht="15.75" thickBot="1">
      <c r="B31" s="42">
        <v>23</v>
      </c>
      <c r="C31" s="1865" t="s">
        <v>130</v>
      </c>
      <c r="D31" s="1866"/>
      <c r="E31" s="215"/>
      <c r="F31" s="216"/>
      <c r="G31" s="216"/>
      <c r="H31" s="216"/>
      <c r="I31" s="216"/>
      <c r="J31" s="216"/>
      <c r="K31" s="216"/>
      <c r="L31" s="217">
        <f t="shared" si="2"/>
        <v>0</v>
      </c>
      <c r="M31" s="216"/>
      <c r="N31" s="216"/>
      <c r="O31" s="216"/>
      <c r="P31" s="278"/>
      <c r="Q31" s="282">
        <f t="shared" si="3"/>
        <v>0</v>
      </c>
      <c r="R31" s="216"/>
      <c r="S31" s="270"/>
      <c r="T31" s="216"/>
      <c r="U31" s="277"/>
      <c r="V31" s="282">
        <f t="shared" si="4"/>
        <v>0</v>
      </c>
      <c r="W31" s="41"/>
    </row>
    <row r="32" spans="2:23">
      <c r="B32" s="37">
        <v>24</v>
      </c>
      <c r="C32" s="1863" t="s">
        <v>44</v>
      </c>
      <c r="D32" s="1864"/>
      <c r="E32" s="212">
        <f>SUM(E33:E37)</f>
        <v>0</v>
      </c>
      <c r="F32" s="213">
        <f t="shared" ref="F32:V32" si="5">SUM(F33:F37)</f>
        <v>0</v>
      </c>
      <c r="G32" s="213">
        <f t="shared" si="5"/>
        <v>0</v>
      </c>
      <c r="H32" s="213">
        <f t="shared" si="5"/>
        <v>0</v>
      </c>
      <c r="I32" s="213">
        <f t="shared" si="5"/>
        <v>0</v>
      </c>
      <c r="J32" s="213">
        <f t="shared" si="5"/>
        <v>0</v>
      </c>
      <c r="K32" s="213">
        <f t="shared" si="5"/>
        <v>0</v>
      </c>
      <c r="L32" s="218">
        <f t="shared" si="5"/>
        <v>0</v>
      </c>
      <c r="M32" s="66">
        <f t="shared" si="5"/>
        <v>0</v>
      </c>
      <c r="N32" s="213">
        <f t="shared" si="5"/>
        <v>0</v>
      </c>
      <c r="O32" s="213">
        <f t="shared" si="5"/>
        <v>0</v>
      </c>
      <c r="P32" s="214">
        <f t="shared" si="5"/>
        <v>0</v>
      </c>
      <c r="Q32" s="283">
        <f>SUM(Q33:Q37)</f>
        <v>0</v>
      </c>
      <c r="R32" s="66">
        <f t="shared" si="5"/>
        <v>0</v>
      </c>
      <c r="S32" s="214">
        <f t="shared" si="5"/>
        <v>0</v>
      </c>
      <c r="T32" s="272">
        <f t="shared" si="5"/>
        <v>0</v>
      </c>
      <c r="U32" s="214">
        <f t="shared" si="5"/>
        <v>0</v>
      </c>
      <c r="V32" s="272">
        <f t="shared" si="5"/>
        <v>0</v>
      </c>
      <c r="W32" s="41"/>
    </row>
    <row r="33" spans="2:23">
      <c r="B33" s="42">
        <v>25</v>
      </c>
      <c r="C33" s="1865" t="s">
        <v>131</v>
      </c>
      <c r="D33" s="1866"/>
      <c r="E33" s="219"/>
      <c r="F33" s="216"/>
      <c r="G33" s="216"/>
      <c r="H33" s="216"/>
      <c r="I33" s="216"/>
      <c r="J33" s="216"/>
      <c r="K33" s="216"/>
      <c r="L33" s="217">
        <f>F33+G33+H33+I33-J33-K33</f>
        <v>0</v>
      </c>
      <c r="M33" s="220"/>
      <c r="N33" s="220"/>
      <c r="O33" s="221"/>
      <c r="P33" s="273"/>
      <c r="Q33" s="282">
        <f>L33+N33+M33-O33-P33</f>
        <v>0</v>
      </c>
      <c r="R33" s="220"/>
      <c r="S33" s="222"/>
      <c r="T33" s="273"/>
      <c r="U33" s="273"/>
      <c r="V33" s="282">
        <f>Q33+R33+S33-T33-U33</f>
        <v>0</v>
      </c>
      <c r="W33" s="41"/>
    </row>
    <row r="34" spans="2:23">
      <c r="B34" s="42">
        <v>26</v>
      </c>
      <c r="C34" s="1865" t="s">
        <v>132</v>
      </c>
      <c r="D34" s="1866"/>
      <c r="E34" s="219"/>
      <c r="F34" s="216"/>
      <c r="G34" s="216"/>
      <c r="H34" s="216"/>
      <c r="I34" s="216"/>
      <c r="J34" s="216"/>
      <c r="K34" s="216"/>
      <c r="L34" s="217">
        <f>F34+G34+H34+I34-J34-K34</f>
        <v>0</v>
      </c>
      <c r="M34" s="223"/>
      <c r="N34" s="223"/>
      <c r="O34" s="223"/>
      <c r="P34" s="224"/>
      <c r="Q34" s="282">
        <f>L34+N34+M34-O34-P34</f>
        <v>0</v>
      </c>
      <c r="R34" s="223"/>
      <c r="S34" s="224"/>
      <c r="T34" s="274"/>
      <c r="U34" s="274"/>
      <c r="V34" s="282">
        <f>Q34+R34+S34-T34-U34</f>
        <v>0</v>
      </c>
      <c r="W34" s="41"/>
    </row>
    <row r="35" spans="2:23">
      <c r="B35" s="42">
        <v>27</v>
      </c>
      <c r="C35" s="1865" t="s">
        <v>133</v>
      </c>
      <c r="D35" s="1866"/>
      <c r="E35" s="219"/>
      <c r="F35" s="216"/>
      <c r="G35" s="216"/>
      <c r="H35" s="216"/>
      <c r="I35" s="216"/>
      <c r="J35" s="216"/>
      <c r="K35" s="216"/>
      <c r="L35" s="217">
        <f>F35+G35+H35+I35-J35-K35</f>
        <v>0</v>
      </c>
      <c r="M35" s="223"/>
      <c r="N35" s="223"/>
      <c r="O35" s="223"/>
      <c r="P35" s="224"/>
      <c r="Q35" s="282">
        <f>L35+N35+M35-O35-P35</f>
        <v>0</v>
      </c>
      <c r="R35" s="223"/>
      <c r="S35" s="224"/>
      <c r="T35" s="274"/>
      <c r="U35" s="274"/>
      <c r="V35" s="282">
        <f>Q35+R35+S35-T35-U35</f>
        <v>0</v>
      </c>
      <c r="W35" s="41"/>
    </row>
    <row r="36" spans="2:23">
      <c r="B36" s="42">
        <v>28</v>
      </c>
      <c r="C36" s="1865" t="s">
        <v>134</v>
      </c>
      <c r="D36" s="1866"/>
      <c r="E36" s="219"/>
      <c r="F36" s="216"/>
      <c r="G36" s="216"/>
      <c r="H36" s="216"/>
      <c r="I36" s="216"/>
      <c r="J36" s="216"/>
      <c r="K36" s="216"/>
      <c r="L36" s="217">
        <f>F36+G36+H36+I36-J36-K36</f>
        <v>0</v>
      </c>
      <c r="M36" s="220"/>
      <c r="N36" s="220"/>
      <c r="O36" s="220"/>
      <c r="P36" s="222"/>
      <c r="Q36" s="282">
        <f>L36+N36+M36-O36-P36</f>
        <v>0</v>
      </c>
      <c r="R36" s="220"/>
      <c r="S36" s="222"/>
      <c r="T36" s="273"/>
      <c r="U36" s="273"/>
      <c r="V36" s="282">
        <f>Q36+R36+S36-T36-U36</f>
        <v>0</v>
      </c>
      <c r="W36" s="41"/>
    </row>
    <row r="37" spans="2:23" ht="15.75" thickBot="1">
      <c r="B37" s="225">
        <v>29</v>
      </c>
      <c r="C37" s="1865" t="s">
        <v>135</v>
      </c>
      <c r="D37" s="1866"/>
      <c r="E37" s="219"/>
      <c r="F37" s="216"/>
      <c r="G37" s="216"/>
      <c r="H37" s="216"/>
      <c r="I37" s="216"/>
      <c r="J37" s="216"/>
      <c r="K37" s="216"/>
      <c r="L37" s="217">
        <f>F37+G37+H37+I37-J37-K37</f>
        <v>0</v>
      </c>
      <c r="M37" s="226"/>
      <c r="N37" s="226"/>
      <c r="O37" s="227"/>
      <c r="P37" s="279"/>
      <c r="Q37" s="282">
        <f>L37+N37+M37-O37-P37</f>
        <v>0</v>
      </c>
      <c r="R37" s="228"/>
      <c r="S37" s="258"/>
      <c r="T37" s="275"/>
      <c r="U37" s="275"/>
      <c r="V37" s="282">
        <f>Q37+R37+S37-T37-U37</f>
        <v>0</v>
      </c>
      <c r="W37" s="41"/>
    </row>
    <row r="38" spans="2:23">
      <c r="B38" s="37">
        <v>30</v>
      </c>
      <c r="C38" s="1863" t="s">
        <v>42</v>
      </c>
      <c r="D38" s="1864"/>
      <c r="E38" s="212">
        <f>SUM(E39:E42)</f>
        <v>0</v>
      </c>
      <c r="F38" s="213">
        <f t="shared" ref="F38:V38" si="6">SUM(F39:F42)</f>
        <v>0</v>
      </c>
      <c r="G38" s="213">
        <f t="shared" si="6"/>
        <v>0</v>
      </c>
      <c r="H38" s="213">
        <f t="shared" si="6"/>
        <v>0</v>
      </c>
      <c r="I38" s="213">
        <f t="shared" si="6"/>
        <v>0</v>
      </c>
      <c r="J38" s="213">
        <f t="shared" si="6"/>
        <v>0</v>
      </c>
      <c r="K38" s="213">
        <f t="shared" si="6"/>
        <v>0</v>
      </c>
      <c r="L38" s="218">
        <f>SUM(L39:L42)</f>
        <v>0</v>
      </c>
      <c r="M38" s="66">
        <f t="shared" si="6"/>
        <v>0</v>
      </c>
      <c r="N38" s="213">
        <f t="shared" si="6"/>
        <v>0</v>
      </c>
      <c r="O38" s="213">
        <f t="shared" si="6"/>
        <v>0</v>
      </c>
      <c r="P38" s="214">
        <f t="shared" si="6"/>
        <v>0</v>
      </c>
      <c r="Q38" s="283">
        <f>SUM(Q39:Q42)</f>
        <v>0</v>
      </c>
      <c r="R38" s="212">
        <f t="shared" si="6"/>
        <v>0</v>
      </c>
      <c r="S38" s="214">
        <f t="shared" si="6"/>
        <v>0</v>
      </c>
      <c r="T38" s="272">
        <f t="shared" si="6"/>
        <v>0</v>
      </c>
      <c r="U38" s="272">
        <f t="shared" si="6"/>
        <v>0</v>
      </c>
      <c r="V38" s="281">
        <f t="shared" si="6"/>
        <v>0</v>
      </c>
      <c r="W38" s="41"/>
    </row>
    <row r="39" spans="2:23">
      <c r="B39" s="42">
        <v>31</v>
      </c>
      <c r="C39" s="1865" t="s">
        <v>136</v>
      </c>
      <c r="D39" s="1866"/>
      <c r="E39" s="229"/>
      <c r="F39" s="216"/>
      <c r="G39" s="216"/>
      <c r="H39" s="216"/>
      <c r="I39" s="216"/>
      <c r="J39" s="216"/>
      <c r="K39" s="216"/>
      <c r="L39" s="217">
        <f>F39+G39+H39+I39-J39-K39</f>
        <v>0</v>
      </c>
      <c r="M39" s="230"/>
      <c r="N39" s="230"/>
      <c r="O39" s="230"/>
      <c r="P39" s="231"/>
      <c r="Q39" s="282">
        <f>L39+N39+M39-O39-P39</f>
        <v>0</v>
      </c>
      <c r="R39" s="288"/>
      <c r="S39" s="231"/>
      <c r="T39" s="276"/>
      <c r="U39" s="276"/>
      <c r="V39" s="282">
        <f>Q39+R39+S39-T39-U39</f>
        <v>0</v>
      </c>
      <c r="W39" s="41"/>
    </row>
    <row r="40" spans="2:23">
      <c r="B40" s="42">
        <v>32</v>
      </c>
      <c r="C40" s="1865" t="s">
        <v>137</v>
      </c>
      <c r="D40" s="1866"/>
      <c r="E40" s="229"/>
      <c r="F40" s="216"/>
      <c r="G40" s="216"/>
      <c r="H40" s="216"/>
      <c r="I40" s="216"/>
      <c r="J40" s="216"/>
      <c r="K40" s="216"/>
      <c r="L40" s="217">
        <f>F40+G40+H40+I40-J40-K40</f>
        <v>0</v>
      </c>
      <c r="M40" s="230"/>
      <c r="N40" s="230"/>
      <c r="O40" s="230"/>
      <c r="P40" s="231"/>
      <c r="Q40" s="282">
        <f>L40+N40+M40-O40-P40</f>
        <v>0</v>
      </c>
      <c r="R40" s="288"/>
      <c r="S40" s="231"/>
      <c r="T40" s="276"/>
      <c r="U40" s="276"/>
      <c r="V40" s="282">
        <f>Q40+R40+S40-T40-U40</f>
        <v>0</v>
      </c>
      <c r="W40" s="41"/>
    </row>
    <row r="41" spans="2:23">
      <c r="B41" s="42">
        <v>33</v>
      </c>
      <c r="C41" s="1865" t="s">
        <v>138</v>
      </c>
      <c r="D41" s="1866"/>
      <c r="E41" s="229"/>
      <c r="F41" s="216"/>
      <c r="G41" s="216"/>
      <c r="H41" s="216"/>
      <c r="I41" s="216"/>
      <c r="J41" s="216"/>
      <c r="K41" s="216"/>
      <c r="L41" s="217">
        <f>F41+G41+H41+I41-J41-K41</f>
        <v>0</v>
      </c>
      <c r="M41" s="230"/>
      <c r="N41" s="230"/>
      <c r="O41" s="230"/>
      <c r="P41" s="231"/>
      <c r="Q41" s="282">
        <f>L41+N41+M41-O41-P41</f>
        <v>0</v>
      </c>
      <c r="R41" s="288"/>
      <c r="S41" s="231"/>
      <c r="T41" s="276"/>
      <c r="U41" s="276"/>
      <c r="V41" s="282">
        <f>Q41+R41+S41-T41-U41</f>
        <v>0</v>
      </c>
      <c r="W41" s="41"/>
    </row>
    <row r="42" spans="2:23" ht="15.75" thickBot="1">
      <c r="B42" s="46">
        <v>34</v>
      </c>
      <c r="C42" s="1865" t="s">
        <v>139</v>
      </c>
      <c r="D42" s="1866"/>
      <c r="E42" s="263"/>
      <c r="F42" s="264"/>
      <c r="G42" s="264"/>
      <c r="H42" s="264"/>
      <c r="I42" s="264"/>
      <c r="J42" s="264"/>
      <c r="K42" s="264"/>
      <c r="L42" s="265">
        <f>F42+G42+H42+I42-J42-K42</f>
        <v>0</v>
      </c>
      <c r="M42" s="266"/>
      <c r="N42" s="266"/>
      <c r="O42" s="266"/>
      <c r="P42" s="267"/>
      <c r="Q42" s="284">
        <f>L42+N42+M42-O42-P42</f>
        <v>0</v>
      </c>
      <c r="R42" s="289"/>
      <c r="S42" s="232"/>
      <c r="T42" s="290"/>
      <c r="U42" s="290"/>
      <c r="V42" s="291">
        <f>Q42+R42+S42-T42-U42</f>
        <v>0</v>
      </c>
      <c r="W42" s="41"/>
    </row>
    <row r="43" spans="2:23" ht="15.75" thickBot="1">
      <c r="B43" s="233">
        <v>35</v>
      </c>
      <c r="C43" s="1861" t="s">
        <v>140</v>
      </c>
      <c r="D43" s="1862"/>
      <c r="E43" s="268"/>
      <c r="F43" s="234"/>
      <c r="G43" s="234"/>
      <c r="H43" s="234"/>
      <c r="I43" s="234"/>
      <c r="J43" s="234"/>
      <c r="K43" s="234"/>
      <c r="L43" s="235">
        <f>F43+G43+H43+I43-J43-K43</f>
        <v>0</v>
      </c>
      <c r="M43" s="234"/>
      <c r="N43" s="234"/>
      <c r="O43" s="234"/>
      <c r="P43" s="236"/>
      <c r="Q43" s="285">
        <f>L43+N43+M43-O43-P43</f>
        <v>0</v>
      </c>
      <c r="R43" s="286"/>
      <c r="S43" s="287"/>
      <c r="T43" s="286"/>
      <c r="U43" s="287"/>
      <c r="V43" s="282">
        <f>Q43+R43+S43-T43-U43</f>
        <v>0</v>
      </c>
      <c r="W43" s="191"/>
    </row>
    <row r="44" spans="2:23">
      <c r="D44" s="237"/>
      <c r="E44" s="237"/>
      <c r="F44" s="237"/>
      <c r="G44" s="237"/>
      <c r="L44" s="237"/>
      <c r="Q44" s="238"/>
      <c r="R44" s="239"/>
      <c r="S44" s="239"/>
      <c r="T44" s="239"/>
      <c r="U44" s="239"/>
      <c r="V44" s="238"/>
    </row>
    <row r="45" spans="2:23" ht="15.75" thickBot="1">
      <c r="W45" s="41"/>
    </row>
    <row r="46" spans="2:23" ht="14.45" customHeight="1">
      <c r="B46" s="1840" t="s">
        <v>147</v>
      </c>
      <c r="C46" s="1841"/>
      <c r="D46" s="1846" t="s">
        <v>141</v>
      </c>
      <c r="E46" s="1849">
        <f>E5</f>
        <v>2023</v>
      </c>
      <c r="F46" s="1850"/>
      <c r="G46" s="1850"/>
      <c r="H46" s="1850"/>
      <c r="I46" s="1850"/>
      <c r="J46" s="1850"/>
      <c r="K46" s="1850"/>
      <c r="L46" s="1851"/>
      <c r="M46" s="1852">
        <f>M5</f>
        <v>2024</v>
      </c>
      <c r="N46" s="1853"/>
      <c r="O46" s="1853"/>
      <c r="P46" s="1853"/>
      <c r="Q46" s="1853"/>
      <c r="R46" s="1849">
        <f>R5</f>
        <v>2025</v>
      </c>
      <c r="S46" s="1854"/>
      <c r="T46" s="1850"/>
      <c r="U46" s="1850"/>
      <c r="V46" s="1851"/>
      <c r="W46" s="41"/>
    </row>
    <row r="47" spans="2:23" ht="14.45" customHeight="1">
      <c r="B47" s="1842"/>
      <c r="C47" s="1843"/>
      <c r="D47" s="1847"/>
      <c r="E47" s="1855" t="s">
        <v>4</v>
      </c>
      <c r="F47" s="1856"/>
      <c r="G47" s="1856"/>
      <c r="H47" s="1856"/>
      <c r="I47" s="1856"/>
      <c r="J47" s="1856"/>
      <c r="K47" s="1856"/>
      <c r="L47" s="1857"/>
      <c r="M47" s="1858" t="s">
        <v>5</v>
      </c>
      <c r="N47" s="1859"/>
      <c r="O47" s="1859"/>
      <c r="P47" s="1859"/>
      <c r="Q47" s="1859"/>
      <c r="R47" s="1855" t="s">
        <v>5</v>
      </c>
      <c r="S47" s="1860"/>
      <c r="T47" s="1856"/>
      <c r="U47" s="1856"/>
      <c r="V47" s="1857"/>
      <c r="W47" s="41"/>
    </row>
    <row r="48" spans="2:23" ht="39" thickBot="1">
      <c r="B48" s="1844"/>
      <c r="C48" s="1845"/>
      <c r="D48" s="1848"/>
      <c r="E48" s="192" t="s">
        <v>6</v>
      </c>
      <c r="F48" s="193" t="s">
        <v>7</v>
      </c>
      <c r="G48" s="193" t="s">
        <v>96</v>
      </c>
      <c r="H48" s="193" t="s">
        <v>8</v>
      </c>
      <c r="I48" s="193" t="s">
        <v>97</v>
      </c>
      <c r="J48" s="193" t="s">
        <v>9</v>
      </c>
      <c r="K48" s="193" t="s">
        <v>10</v>
      </c>
      <c r="L48" s="195" t="s">
        <v>11</v>
      </c>
      <c r="M48" s="192" t="s">
        <v>8</v>
      </c>
      <c r="N48" s="193" t="s">
        <v>97</v>
      </c>
      <c r="O48" s="196" t="s">
        <v>9</v>
      </c>
      <c r="P48" s="194" t="s">
        <v>12</v>
      </c>
      <c r="Q48" s="194" t="s">
        <v>13</v>
      </c>
      <c r="R48" s="192" t="s">
        <v>8</v>
      </c>
      <c r="S48" s="193" t="s">
        <v>97</v>
      </c>
      <c r="T48" s="196" t="s">
        <v>9</v>
      </c>
      <c r="U48" s="193" t="s">
        <v>12</v>
      </c>
      <c r="V48" s="195" t="s">
        <v>13</v>
      </c>
      <c r="W48" s="41"/>
    </row>
    <row r="49" spans="2:23" ht="15.75" thickBot="1">
      <c r="B49" s="37">
        <v>1</v>
      </c>
      <c r="C49" s="240" t="s">
        <v>107</v>
      </c>
      <c r="D49" s="241" t="s">
        <v>87</v>
      </c>
      <c r="E49" s="209">
        <f>E50+E72+E78+E83</f>
        <v>0</v>
      </c>
      <c r="F49" s="210">
        <f t="shared" ref="F49:V49" si="7">F50+F72+F78+F83</f>
        <v>0</v>
      </c>
      <c r="G49" s="210">
        <f t="shared" si="7"/>
        <v>0</v>
      </c>
      <c r="H49" s="210">
        <f t="shared" si="7"/>
        <v>0</v>
      </c>
      <c r="I49" s="210">
        <f t="shared" si="7"/>
        <v>0</v>
      </c>
      <c r="J49" s="210">
        <f t="shared" si="7"/>
        <v>0</v>
      </c>
      <c r="K49" s="210">
        <f t="shared" si="7"/>
        <v>0</v>
      </c>
      <c r="L49" s="40">
        <f t="shared" si="7"/>
        <v>0</v>
      </c>
      <c r="M49" s="211">
        <f t="shared" si="7"/>
        <v>0</v>
      </c>
      <c r="N49" s="210">
        <f t="shared" si="7"/>
        <v>0</v>
      </c>
      <c r="O49" s="211">
        <f t="shared" si="7"/>
        <v>0</v>
      </c>
      <c r="P49" s="211">
        <f t="shared" si="7"/>
        <v>0</v>
      </c>
      <c r="Q49" s="40">
        <f t="shared" si="7"/>
        <v>0</v>
      </c>
      <c r="R49" s="211">
        <f t="shared" si="7"/>
        <v>0</v>
      </c>
      <c r="S49" s="210">
        <f t="shared" si="7"/>
        <v>0</v>
      </c>
      <c r="T49" s="48">
        <f t="shared" si="7"/>
        <v>0</v>
      </c>
      <c r="U49" s="210">
        <f t="shared" si="7"/>
        <v>0</v>
      </c>
      <c r="V49" s="40">
        <f t="shared" si="7"/>
        <v>0</v>
      </c>
      <c r="W49" s="41"/>
    </row>
    <row r="50" spans="2:23">
      <c r="B50" s="37">
        <v>2</v>
      </c>
      <c r="C50" s="242" t="s">
        <v>40</v>
      </c>
      <c r="D50" s="243" t="s">
        <v>87</v>
      </c>
      <c r="E50" s="212">
        <f>SUM(E51:E71)</f>
        <v>0</v>
      </c>
      <c r="F50" s="213">
        <f t="shared" ref="F50:K50" si="8">SUM(F51:F71)</f>
        <v>0</v>
      </c>
      <c r="G50" s="213">
        <f t="shared" si="8"/>
        <v>0</v>
      </c>
      <c r="H50" s="213">
        <f t="shared" si="8"/>
        <v>0</v>
      </c>
      <c r="I50" s="213">
        <f t="shared" si="8"/>
        <v>0</v>
      </c>
      <c r="J50" s="213">
        <f t="shared" si="8"/>
        <v>0</v>
      </c>
      <c r="K50" s="213">
        <f t="shared" si="8"/>
        <v>0</v>
      </c>
      <c r="L50" s="67">
        <f>SUM(L51:L71)</f>
        <v>0</v>
      </c>
      <c r="M50" s="66">
        <f t="shared" ref="M50:V50" si="9">SUM(M51:M71)</f>
        <v>0</v>
      </c>
      <c r="N50" s="66"/>
      <c r="O50" s="213">
        <f t="shared" si="9"/>
        <v>0</v>
      </c>
      <c r="P50" s="67">
        <f t="shared" si="9"/>
        <v>0</v>
      </c>
      <c r="Q50" s="281">
        <f t="shared" si="9"/>
        <v>0</v>
      </c>
      <c r="R50" s="66">
        <f t="shared" si="9"/>
        <v>0</v>
      </c>
      <c r="S50" s="214">
        <f t="shared" si="9"/>
        <v>0</v>
      </c>
      <c r="T50" s="214">
        <f t="shared" si="9"/>
        <v>0</v>
      </c>
      <c r="U50" s="213">
        <f t="shared" si="9"/>
        <v>0</v>
      </c>
      <c r="V50" s="281">
        <f t="shared" si="9"/>
        <v>0</v>
      </c>
      <c r="W50" s="41"/>
    </row>
    <row r="51" spans="2:23">
      <c r="B51" s="42">
        <v>3</v>
      </c>
      <c r="C51" s="244" t="s">
        <v>108</v>
      </c>
      <c r="D51" s="245">
        <v>0.48110000000000003</v>
      </c>
      <c r="E51" s="246">
        <f t="shared" ref="E51:K66" si="10">$D51*E11</f>
        <v>0</v>
      </c>
      <c r="F51" s="247">
        <f t="shared" si="10"/>
        <v>0</v>
      </c>
      <c r="G51" s="247">
        <f t="shared" ref="G51:G71" si="11">$D51*G11</f>
        <v>0</v>
      </c>
      <c r="H51" s="247">
        <f t="shared" si="10"/>
        <v>0</v>
      </c>
      <c r="I51" s="247">
        <f t="shared" ref="I51:I71" si="12">$D51*I11</f>
        <v>0</v>
      </c>
      <c r="J51" s="247">
        <f t="shared" si="10"/>
        <v>0</v>
      </c>
      <c r="K51" s="247">
        <f t="shared" si="10"/>
        <v>0</v>
      </c>
      <c r="L51" s="217">
        <f t="shared" ref="L51:L71" si="13">F51+G51+H51+I51-J51-K51</f>
        <v>0</v>
      </c>
      <c r="M51" s="246">
        <f t="shared" ref="M51:P66" si="14">$D51*M11</f>
        <v>0</v>
      </c>
      <c r="N51" s="247">
        <f t="shared" ref="N51:N71" si="15">$D51*N11</f>
        <v>0</v>
      </c>
      <c r="O51" s="247">
        <f t="shared" si="14"/>
        <v>0</v>
      </c>
      <c r="P51" s="247">
        <f t="shared" si="14"/>
        <v>0</v>
      </c>
      <c r="Q51" s="282">
        <f t="shared" ref="Q51:Q71" si="16">L51+N51+M51-O51-P51</f>
        <v>0</v>
      </c>
      <c r="R51" s="246">
        <f t="shared" ref="R51:U66" si="17">$D51*R11</f>
        <v>0</v>
      </c>
      <c r="S51" s="247">
        <f t="shared" ref="S51:S71" si="18">$D51*S11</f>
        <v>0</v>
      </c>
      <c r="T51" s="247">
        <f t="shared" si="17"/>
        <v>0</v>
      </c>
      <c r="U51" s="247">
        <f t="shared" si="17"/>
        <v>0</v>
      </c>
      <c r="V51" s="282">
        <f t="shared" ref="V51:V71" si="19">Q51+R51+S51-T51-U51</f>
        <v>0</v>
      </c>
      <c r="W51" s="41"/>
    </row>
    <row r="52" spans="2:23">
      <c r="B52" s="42">
        <v>4</v>
      </c>
      <c r="C52" s="244" t="s">
        <v>109</v>
      </c>
      <c r="D52" s="245">
        <v>0.48110000000000003</v>
      </c>
      <c r="E52" s="246">
        <f t="shared" si="10"/>
        <v>0</v>
      </c>
      <c r="F52" s="247">
        <f t="shared" si="10"/>
        <v>0</v>
      </c>
      <c r="G52" s="247">
        <f t="shared" si="11"/>
        <v>0</v>
      </c>
      <c r="H52" s="247">
        <f t="shared" si="10"/>
        <v>0</v>
      </c>
      <c r="I52" s="247">
        <f t="shared" si="12"/>
        <v>0</v>
      </c>
      <c r="J52" s="247">
        <f t="shared" si="10"/>
        <v>0</v>
      </c>
      <c r="K52" s="247">
        <f t="shared" si="10"/>
        <v>0</v>
      </c>
      <c r="L52" s="217">
        <f t="shared" si="13"/>
        <v>0</v>
      </c>
      <c r="M52" s="246">
        <f t="shared" si="14"/>
        <v>0</v>
      </c>
      <c r="N52" s="247">
        <f t="shared" si="15"/>
        <v>0</v>
      </c>
      <c r="O52" s="247">
        <f t="shared" si="14"/>
        <v>0</v>
      </c>
      <c r="P52" s="247">
        <f t="shared" si="14"/>
        <v>0</v>
      </c>
      <c r="Q52" s="282">
        <f t="shared" si="16"/>
        <v>0</v>
      </c>
      <c r="R52" s="246">
        <f t="shared" si="17"/>
        <v>0</v>
      </c>
      <c r="S52" s="247">
        <f t="shared" si="18"/>
        <v>0</v>
      </c>
      <c r="T52" s="247">
        <f t="shared" si="17"/>
        <v>0</v>
      </c>
      <c r="U52" s="247">
        <f t="shared" si="17"/>
        <v>0</v>
      </c>
      <c r="V52" s="282">
        <f t="shared" si="19"/>
        <v>0</v>
      </c>
    </row>
    <row r="53" spans="2:23">
      <c r="B53" s="42">
        <v>5</v>
      </c>
      <c r="C53" s="244" t="s">
        <v>110</v>
      </c>
      <c r="D53" s="245">
        <v>0.82320000000000004</v>
      </c>
      <c r="E53" s="246">
        <f t="shared" si="10"/>
        <v>0</v>
      </c>
      <c r="F53" s="247">
        <f t="shared" si="10"/>
        <v>0</v>
      </c>
      <c r="G53" s="247">
        <f t="shared" si="11"/>
        <v>0</v>
      </c>
      <c r="H53" s="247">
        <f t="shared" si="10"/>
        <v>0</v>
      </c>
      <c r="I53" s="247">
        <f t="shared" si="12"/>
        <v>0</v>
      </c>
      <c r="J53" s="247">
        <f t="shared" si="10"/>
        <v>0</v>
      </c>
      <c r="K53" s="247">
        <f t="shared" si="10"/>
        <v>0</v>
      </c>
      <c r="L53" s="217">
        <f t="shared" si="13"/>
        <v>0</v>
      </c>
      <c r="M53" s="246">
        <f t="shared" si="14"/>
        <v>0</v>
      </c>
      <c r="N53" s="247">
        <f t="shared" si="15"/>
        <v>0</v>
      </c>
      <c r="O53" s="247">
        <f t="shared" si="14"/>
        <v>0</v>
      </c>
      <c r="P53" s="247">
        <f t="shared" si="14"/>
        <v>0</v>
      </c>
      <c r="Q53" s="282">
        <f t="shared" si="16"/>
        <v>0</v>
      </c>
      <c r="R53" s="246">
        <f t="shared" si="17"/>
        <v>0</v>
      </c>
      <c r="S53" s="247">
        <f t="shared" si="18"/>
        <v>0</v>
      </c>
      <c r="T53" s="247">
        <f t="shared" si="17"/>
        <v>0</v>
      </c>
      <c r="U53" s="247">
        <f t="shared" si="17"/>
        <v>0</v>
      </c>
      <c r="V53" s="282">
        <f t="shared" si="19"/>
        <v>0</v>
      </c>
    </row>
    <row r="54" spans="2:23">
      <c r="B54" s="42">
        <v>6</v>
      </c>
      <c r="C54" s="244" t="s">
        <v>111</v>
      </c>
      <c r="D54" s="245">
        <v>0.82320000000000004</v>
      </c>
      <c r="E54" s="246">
        <f t="shared" si="10"/>
        <v>0</v>
      </c>
      <c r="F54" s="247">
        <f t="shared" si="10"/>
        <v>0</v>
      </c>
      <c r="G54" s="247">
        <f t="shared" si="11"/>
        <v>0</v>
      </c>
      <c r="H54" s="247">
        <f t="shared" si="10"/>
        <v>0</v>
      </c>
      <c r="I54" s="247">
        <f t="shared" si="12"/>
        <v>0</v>
      </c>
      <c r="J54" s="247">
        <f t="shared" si="10"/>
        <v>0</v>
      </c>
      <c r="K54" s="247">
        <f t="shared" si="10"/>
        <v>0</v>
      </c>
      <c r="L54" s="217">
        <f t="shared" si="13"/>
        <v>0</v>
      </c>
      <c r="M54" s="246">
        <f t="shared" si="14"/>
        <v>0</v>
      </c>
      <c r="N54" s="247">
        <f t="shared" si="15"/>
        <v>0</v>
      </c>
      <c r="O54" s="247">
        <f t="shared" si="14"/>
        <v>0</v>
      </c>
      <c r="P54" s="247">
        <f t="shared" si="14"/>
        <v>0</v>
      </c>
      <c r="Q54" s="282">
        <f t="shared" si="16"/>
        <v>0</v>
      </c>
      <c r="R54" s="246">
        <f t="shared" si="17"/>
        <v>0</v>
      </c>
      <c r="S54" s="247">
        <f t="shared" si="18"/>
        <v>0</v>
      </c>
      <c r="T54" s="247">
        <f t="shared" si="17"/>
        <v>0</v>
      </c>
      <c r="U54" s="247">
        <f t="shared" si="17"/>
        <v>0</v>
      </c>
      <c r="V54" s="282">
        <f t="shared" si="19"/>
        <v>0</v>
      </c>
    </row>
    <row r="55" spans="2:23">
      <c r="B55" s="42">
        <v>7</v>
      </c>
      <c r="C55" s="244" t="s">
        <v>112</v>
      </c>
      <c r="D55" s="245">
        <v>1.95E-2</v>
      </c>
      <c r="E55" s="246">
        <f t="shared" si="10"/>
        <v>0</v>
      </c>
      <c r="F55" s="247">
        <f t="shared" si="10"/>
        <v>0</v>
      </c>
      <c r="G55" s="247">
        <f t="shared" si="11"/>
        <v>0</v>
      </c>
      <c r="H55" s="247">
        <f t="shared" si="10"/>
        <v>0</v>
      </c>
      <c r="I55" s="247">
        <f t="shared" si="12"/>
        <v>0</v>
      </c>
      <c r="J55" s="247">
        <f t="shared" si="10"/>
        <v>0</v>
      </c>
      <c r="K55" s="247">
        <f t="shared" si="10"/>
        <v>0</v>
      </c>
      <c r="L55" s="217">
        <f t="shared" si="13"/>
        <v>0</v>
      </c>
      <c r="M55" s="246">
        <f t="shared" si="14"/>
        <v>0</v>
      </c>
      <c r="N55" s="247">
        <f t="shared" si="15"/>
        <v>0</v>
      </c>
      <c r="O55" s="247">
        <f t="shared" si="14"/>
        <v>0</v>
      </c>
      <c r="P55" s="247">
        <f t="shared" si="14"/>
        <v>0</v>
      </c>
      <c r="Q55" s="282">
        <f t="shared" si="16"/>
        <v>0</v>
      </c>
      <c r="R55" s="246">
        <f t="shared" si="17"/>
        <v>0</v>
      </c>
      <c r="S55" s="247">
        <f t="shared" si="18"/>
        <v>0</v>
      </c>
      <c r="T55" s="247">
        <f t="shared" si="17"/>
        <v>0</v>
      </c>
      <c r="U55" s="247">
        <f t="shared" si="17"/>
        <v>0</v>
      </c>
      <c r="V55" s="282">
        <f t="shared" si="19"/>
        <v>0</v>
      </c>
    </row>
    <row r="56" spans="2:23">
      <c r="B56" s="42">
        <v>8</v>
      </c>
      <c r="C56" s="244" t="s">
        <v>113</v>
      </c>
      <c r="D56" s="245">
        <v>5.7700000000000001E-2</v>
      </c>
      <c r="E56" s="246">
        <f t="shared" si="10"/>
        <v>0</v>
      </c>
      <c r="F56" s="247">
        <f t="shared" si="10"/>
        <v>0</v>
      </c>
      <c r="G56" s="247">
        <f t="shared" si="11"/>
        <v>0</v>
      </c>
      <c r="H56" s="247">
        <f t="shared" si="10"/>
        <v>0</v>
      </c>
      <c r="I56" s="247">
        <f t="shared" si="12"/>
        <v>0</v>
      </c>
      <c r="J56" s="247">
        <f t="shared" si="10"/>
        <v>0</v>
      </c>
      <c r="K56" s="247">
        <f t="shared" si="10"/>
        <v>0</v>
      </c>
      <c r="L56" s="217">
        <f t="shared" si="13"/>
        <v>0</v>
      </c>
      <c r="M56" s="246">
        <f t="shared" si="14"/>
        <v>0</v>
      </c>
      <c r="N56" s="247">
        <f t="shared" si="15"/>
        <v>0</v>
      </c>
      <c r="O56" s="247">
        <f t="shared" si="14"/>
        <v>0</v>
      </c>
      <c r="P56" s="247">
        <f t="shared" si="14"/>
        <v>0</v>
      </c>
      <c r="Q56" s="282">
        <f t="shared" si="16"/>
        <v>0</v>
      </c>
      <c r="R56" s="246">
        <f t="shared" si="17"/>
        <v>0</v>
      </c>
      <c r="S56" s="247">
        <f t="shared" si="18"/>
        <v>0</v>
      </c>
      <c r="T56" s="247">
        <f t="shared" si="17"/>
        <v>0</v>
      </c>
      <c r="U56" s="247">
        <f t="shared" si="17"/>
        <v>0</v>
      </c>
      <c r="V56" s="282">
        <f t="shared" si="19"/>
        <v>0</v>
      </c>
    </row>
    <row r="57" spans="2:23">
      <c r="B57" s="42">
        <v>9</v>
      </c>
      <c r="C57" s="244" t="s">
        <v>114</v>
      </c>
      <c r="D57" s="245">
        <v>0.48849999999999999</v>
      </c>
      <c r="E57" s="246">
        <f t="shared" si="10"/>
        <v>0</v>
      </c>
      <c r="F57" s="247">
        <f t="shared" si="10"/>
        <v>0</v>
      </c>
      <c r="G57" s="247">
        <f t="shared" si="11"/>
        <v>0</v>
      </c>
      <c r="H57" s="247">
        <f t="shared" si="10"/>
        <v>0</v>
      </c>
      <c r="I57" s="247">
        <f t="shared" si="12"/>
        <v>0</v>
      </c>
      <c r="J57" s="247">
        <f t="shared" si="10"/>
        <v>0</v>
      </c>
      <c r="K57" s="247">
        <f t="shared" si="10"/>
        <v>0</v>
      </c>
      <c r="L57" s="217">
        <f t="shared" si="13"/>
        <v>0</v>
      </c>
      <c r="M57" s="246">
        <f t="shared" si="14"/>
        <v>0</v>
      </c>
      <c r="N57" s="247">
        <f t="shared" si="15"/>
        <v>0</v>
      </c>
      <c r="O57" s="247">
        <f t="shared" si="14"/>
        <v>0</v>
      </c>
      <c r="P57" s="247">
        <f t="shared" si="14"/>
        <v>0</v>
      </c>
      <c r="Q57" s="282">
        <f t="shared" si="16"/>
        <v>0</v>
      </c>
      <c r="R57" s="246">
        <f t="shared" si="17"/>
        <v>0</v>
      </c>
      <c r="S57" s="247">
        <f t="shared" si="18"/>
        <v>0</v>
      </c>
      <c r="T57" s="247">
        <f t="shared" si="17"/>
        <v>0</v>
      </c>
      <c r="U57" s="247">
        <f t="shared" si="17"/>
        <v>0</v>
      </c>
      <c r="V57" s="282">
        <f t="shared" si="19"/>
        <v>0</v>
      </c>
    </row>
    <row r="58" spans="2:23">
      <c r="B58" s="42">
        <v>10</v>
      </c>
      <c r="C58" s="244" t="s">
        <v>116</v>
      </c>
      <c r="D58" s="245">
        <v>0.82709999999999995</v>
      </c>
      <c r="E58" s="246">
        <f t="shared" si="10"/>
        <v>0</v>
      </c>
      <c r="F58" s="247">
        <f t="shared" si="10"/>
        <v>0</v>
      </c>
      <c r="G58" s="247">
        <f t="shared" si="11"/>
        <v>0</v>
      </c>
      <c r="H58" s="247">
        <f t="shared" si="10"/>
        <v>0</v>
      </c>
      <c r="I58" s="247">
        <f t="shared" si="12"/>
        <v>0</v>
      </c>
      <c r="J58" s="247">
        <f t="shared" si="10"/>
        <v>0</v>
      </c>
      <c r="K58" s="247">
        <f t="shared" si="10"/>
        <v>0</v>
      </c>
      <c r="L58" s="217">
        <f t="shared" si="13"/>
        <v>0</v>
      </c>
      <c r="M58" s="246">
        <f t="shared" si="14"/>
        <v>0</v>
      </c>
      <c r="N58" s="247">
        <f t="shared" si="15"/>
        <v>0</v>
      </c>
      <c r="O58" s="247">
        <f t="shared" si="14"/>
        <v>0</v>
      </c>
      <c r="P58" s="247">
        <f t="shared" si="14"/>
        <v>0</v>
      </c>
      <c r="Q58" s="282">
        <f t="shared" si="16"/>
        <v>0</v>
      </c>
      <c r="R58" s="246">
        <f t="shared" si="17"/>
        <v>0</v>
      </c>
      <c r="S58" s="247">
        <f t="shared" si="18"/>
        <v>0</v>
      </c>
      <c r="T58" s="247">
        <f t="shared" si="17"/>
        <v>0</v>
      </c>
      <c r="U58" s="247">
        <f t="shared" si="17"/>
        <v>0</v>
      </c>
      <c r="V58" s="282">
        <f t="shared" si="19"/>
        <v>0</v>
      </c>
    </row>
    <row r="59" spans="2:23">
      <c r="B59" s="42">
        <v>11</v>
      </c>
      <c r="C59" s="244" t="s">
        <v>118</v>
      </c>
      <c r="D59" s="245">
        <v>0.82709999999999995</v>
      </c>
      <c r="E59" s="246">
        <f t="shared" si="10"/>
        <v>0</v>
      </c>
      <c r="F59" s="247">
        <f t="shared" si="10"/>
        <v>0</v>
      </c>
      <c r="G59" s="247">
        <f t="shared" si="11"/>
        <v>0</v>
      </c>
      <c r="H59" s="247">
        <f t="shared" si="10"/>
        <v>0</v>
      </c>
      <c r="I59" s="247">
        <f t="shared" si="12"/>
        <v>0</v>
      </c>
      <c r="J59" s="247">
        <f t="shared" si="10"/>
        <v>0</v>
      </c>
      <c r="K59" s="247">
        <f t="shared" si="10"/>
        <v>0</v>
      </c>
      <c r="L59" s="217">
        <f t="shared" si="13"/>
        <v>0</v>
      </c>
      <c r="M59" s="246">
        <f t="shared" si="14"/>
        <v>0</v>
      </c>
      <c r="N59" s="247">
        <f t="shared" si="15"/>
        <v>0</v>
      </c>
      <c r="O59" s="247">
        <f t="shared" si="14"/>
        <v>0</v>
      </c>
      <c r="P59" s="247">
        <f t="shared" si="14"/>
        <v>0</v>
      </c>
      <c r="Q59" s="282">
        <f t="shared" si="16"/>
        <v>0</v>
      </c>
      <c r="R59" s="246">
        <f t="shared" si="17"/>
        <v>0</v>
      </c>
      <c r="S59" s="247">
        <f t="shared" si="18"/>
        <v>0</v>
      </c>
      <c r="T59" s="247">
        <f t="shared" si="17"/>
        <v>0</v>
      </c>
      <c r="U59" s="247">
        <f t="shared" si="17"/>
        <v>0</v>
      </c>
      <c r="V59" s="282">
        <f t="shared" si="19"/>
        <v>0</v>
      </c>
    </row>
    <row r="60" spans="2:23">
      <c r="B60" s="42">
        <v>12</v>
      </c>
      <c r="C60" s="244" t="s">
        <v>119</v>
      </c>
      <c r="D60" s="245">
        <v>1</v>
      </c>
      <c r="E60" s="246">
        <f t="shared" si="10"/>
        <v>0</v>
      </c>
      <c r="F60" s="247">
        <f t="shared" si="10"/>
        <v>0</v>
      </c>
      <c r="G60" s="247">
        <f t="shared" si="11"/>
        <v>0</v>
      </c>
      <c r="H60" s="247">
        <f t="shared" si="10"/>
        <v>0</v>
      </c>
      <c r="I60" s="247">
        <f t="shared" si="12"/>
        <v>0</v>
      </c>
      <c r="J60" s="247">
        <f t="shared" si="10"/>
        <v>0</v>
      </c>
      <c r="K60" s="247">
        <f t="shared" si="10"/>
        <v>0</v>
      </c>
      <c r="L60" s="217">
        <f t="shared" si="13"/>
        <v>0</v>
      </c>
      <c r="M60" s="246">
        <f t="shared" si="14"/>
        <v>0</v>
      </c>
      <c r="N60" s="247">
        <f t="shared" si="15"/>
        <v>0</v>
      </c>
      <c r="O60" s="247">
        <f t="shared" si="14"/>
        <v>0</v>
      </c>
      <c r="P60" s="247">
        <f t="shared" si="14"/>
        <v>0</v>
      </c>
      <c r="Q60" s="282">
        <f t="shared" si="16"/>
        <v>0</v>
      </c>
      <c r="R60" s="246">
        <f t="shared" si="17"/>
        <v>0</v>
      </c>
      <c r="S60" s="247">
        <f t="shared" si="18"/>
        <v>0</v>
      </c>
      <c r="T60" s="247">
        <f t="shared" si="17"/>
        <v>0</v>
      </c>
      <c r="U60" s="247">
        <f t="shared" si="17"/>
        <v>0</v>
      </c>
      <c r="V60" s="282">
        <f t="shared" si="19"/>
        <v>0</v>
      </c>
    </row>
    <row r="61" spans="2:23">
      <c r="B61" s="42">
        <v>13</v>
      </c>
      <c r="C61" s="244" t="s">
        <v>120</v>
      </c>
      <c r="D61" s="245">
        <v>0.77959999999999996</v>
      </c>
      <c r="E61" s="246">
        <f t="shared" si="10"/>
        <v>0</v>
      </c>
      <c r="F61" s="247">
        <f t="shared" si="10"/>
        <v>0</v>
      </c>
      <c r="G61" s="247">
        <f t="shared" si="11"/>
        <v>0</v>
      </c>
      <c r="H61" s="247">
        <f t="shared" si="10"/>
        <v>0</v>
      </c>
      <c r="I61" s="247">
        <f t="shared" si="12"/>
        <v>0</v>
      </c>
      <c r="J61" s="247">
        <f t="shared" si="10"/>
        <v>0</v>
      </c>
      <c r="K61" s="247">
        <f t="shared" si="10"/>
        <v>0</v>
      </c>
      <c r="L61" s="217">
        <f t="shared" si="13"/>
        <v>0</v>
      </c>
      <c r="M61" s="246">
        <f t="shared" si="14"/>
        <v>0</v>
      </c>
      <c r="N61" s="247">
        <f t="shared" si="15"/>
        <v>0</v>
      </c>
      <c r="O61" s="247">
        <f t="shared" si="14"/>
        <v>0</v>
      </c>
      <c r="P61" s="247">
        <f t="shared" si="14"/>
        <v>0</v>
      </c>
      <c r="Q61" s="282">
        <f t="shared" si="16"/>
        <v>0</v>
      </c>
      <c r="R61" s="246">
        <f t="shared" si="17"/>
        <v>0</v>
      </c>
      <c r="S61" s="247">
        <f t="shared" si="18"/>
        <v>0</v>
      </c>
      <c r="T61" s="247">
        <f t="shared" si="17"/>
        <v>0</v>
      </c>
      <c r="U61" s="247">
        <f t="shared" si="17"/>
        <v>0</v>
      </c>
      <c r="V61" s="282">
        <f t="shared" si="19"/>
        <v>0</v>
      </c>
    </row>
    <row r="62" spans="2:23">
      <c r="B62" s="42">
        <v>14</v>
      </c>
      <c r="C62" s="244" t="s">
        <v>121</v>
      </c>
      <c r="D62" s="245">
        <v>0.47410000000000002</v>
      </c>
      <c r="E62" s="246">
        <f t="shared" si="10"/>
        <v>0</v>
      </c>
      <c r="F62" s="247">
        <f t="shared" si="10"/>
        <v>0</v>
      </c>
      <c r="G62" s="247">
        <f t="shared" si="11"/>
        <v>0</v>
      </c>
      <c r="H62" s="247">
        <f t="shared" si="10"/>
        <v>0</v>
      </c>
      <c r="I62" s="247">
        <f t="shared" si="12"/>
        <v>0</v>
      </c>
      <c r="J62" s="247">
        <f t="shared" si="10"/>
        <v>0</v>
      </c>
      <c r="K62" s="247">
        <f t="shared" si="10"/>
        <v>0</v>
      </c>
      <c r="L62" s="217">
        <f t="shared" si="13"/>
        <v>0</v>
      </c>
      <c r="M62" s="246">
        <f t="shared" si="14"/>
        <v>0</v>
      </c>
      <c r="N62" s="247">
        <f t="shared" si="15"/>
        <v>0</v>
      </c>
      <c r="O62" s="247">
        <f t="shared" si="14"/>
        <v>0</v>
      </c>
      <c r="P62" s="247">
        <f t="shared" si="14"/>
        <v>0</v>
      </c>
      <c r="Q62" s="282">
        <f t="shared" si="16"/>
        <v>0</v>
      </c>
      <c r="R62" s="246">
        <f t="shared" si="17"/>
        <v>0</v>
      </c>
      <c r="S62" s="247">
        <f t="shared" si="18"/>
        <v>0</v>
      </c>
      <c r="T62" s="247">
        <f t="shared" si="17"/>
        <v>0</v>
      </c>
      <c r="U62" s="247">
        <f t="shared" si="17"/>
        <v>0</v>
      </c>
      <c r="V62" s="282">
        <f t="shared" si="19"/>
        <v>0</v>
      </c>
    </row>
    <row r="63" spans="2:23">
      <c r="B63" s="42">
        <v>15</v>
      </c>
      <c r="C63" s="244" t="s">
        <v>122</v>
      </c>
      <c r="D63" s="245">
        <v>0.95</v>
      </c>
      <c r="E63" s="246">
        <f t="shared" si="10"/>
        <v>0</v>
      </c>
      <c r="F63" s="247">
        <f t="shared" si="10"/>
        <v>0</v>
      </c>
      <c r="G63" s="247">
        <f t="shared" si="11"/>
        <v>0</v>
      </c>
      <c r="H63" s="247">
        <f t="shared" si="10"/>
        <v>0</v>
      </c>
      <c r="I63" s="247">
        <f t="shared" si="12"/>
        <v>0</v>
      </c>
      <c r="J63" s="247">
        <f t="shared" si="10"/>
        <v>0</v>
      </c>
      <c r="K63" s="247">
        <f t="shared" si="10"/>
        <v>0</v>
      </c>
      <c r="L63" s="217">
        <f t="shared" si="13"/>
        <v>0</v>
      </c>
      <c r="M63" s="246">
        <f t="shared" si="14"/>
        <v>0</v>
      </c>
      <c r="N63" s="247">
        <f t="shared" si="15"/>
        <v>0</v>
      </c>
      <c r="O63" s="247">
        <f t="shared" si="14"/>
        <v>0</v>
      </c>
      <c r="P63" s="247">
        <f t="shared" si="14"/>
        <v>0</v>
      </c>
      <c r="Q63" s="282">
        <f t="shared" si="16"/>
        <v>0</v>
      </c>
      <c r="R63" s="246">
        <f t="shared" si="17"/>
        <v>0</v>
      </c>
      <c r="S63" s="247">
        <f t="shared" si="18"/>
        <v>0</v>
      </c>
      <c r="T63" s="247">
        <f t="shared" si="17"/>
        <v>0</v>
      </c>
      <c r="U63" s="247">
        <f t="shared" si="17"/>
        <v>0</v>
      </c>
      <c r="V63" s="282">
        <f t="shared" si="19"/>
        <v>0</v>
      </c>
    </row>
    <row r="64" spans="2:23">
      <c r="B64" s="42">
        <v>16</v>
      </c>
      <c r="C64" s="244" t="s">
        <v>123</v>
      </c>
      <c r="D64" s="245">
        <v>0</v>
      </c>
      <c r="E64" s="246">
        <f t="shared" si="10"/>
        <v>0</v>
      </c>
      <c r="F64" s="247">
        <f t="shared" si="10"/>
        <v>0</v>
      </c>
      <c r="G64" s="247">
        <f t="shared" si="11"/>
        <v>0</v>
      </c>
      <c r="H64" s="247">
        <f t="shared" si="10"/>
        <v>0</v>
      </c>
      <c r="I64" s="247">
        <f t="shared" si="12"/>
        <v>0</v>
      </c>
      <c r="J64" s="247">
        <f t="shared" si="10"/>
        <v>0</v>
      </c>
      <c r="K64" s="247">
        <f t="shared" si="10"/>
        <v>0</v>
      </c>
      <c r="L64" s="217">
        <f t="shared" si="13"/>
        <v>0</v>
      </c>
      <c r="M64" s="246">
        <f t="shared" si="14"/>
        <v>0</v>
      </c>
      <c r="N64" s="247">
        <f t="shared" si="15"/>
        <v>0</v>
      </c>
      <c r="O64" s="247">
        <f t="shared" si="14"/>
        <v>0</v>
      </c>
      <c r="P64" s="247">
        <f t="shared" si="14"/>
        <v>0</v>
      </c>
      <c r="Q64" s="282">
        <f t="shared" si="16"/>
        <v>0</v>
      </c>
      <c r="R64" s="246">
        <f t="shared" si="17"/>
        <v>0</v>
      </c>
      <c r="S64" s="247">
        <f t="shared" si="18"/>
        <v>0</v>
      </c>
      <c r="T64" s="247">
        <f t="shared" si="17"/>
        <v>0</v>
      </c>
      <c r="U64" s="247">
        <f t="shared" si="17"/>
        <v>0</v>
      </c>
      <c r="V64" s="282">
        <f t="shared" si="19"/>
        <v>0</v>
      </c>
    </row>
    <row r="65" spans="2:22">
      <c r="B65" s="42">
        <v>17</v>
      </c>
      <c r="C65" s="244" t="s">
        <v>124</v>
      </c>
      <c r="D65" s="245">
        <v>0</v>
      </c>
      <c r="E65" s="246">
        <f t="shared" si="10"/>
        <v>0</v>
      </c>
      <c r="F65" s="247">
        <f t="shared" si="10"/>
        <v>0</v>
      </c>
      <c r="G65" s="247">
        <f t="shared" si="11"/>
        <v>0</v>
      </c>
      <c r="H65" s="247">
        <f t="shared" si="10"/>
        <v>0</v>
      </c>
      <c r="I65" s="247">
        <f t="shared" si="12"/>
        <v>0</v>
      </c>
      <c r="J65" s="247">
        <f t="shared" si="10"/>
        <v>0</v>
      </c>
      <c r="K65" s="247">
        <f t="shared" si="10"/>
        <v>0</v>
      </c>
      <c r="L65" s="217">
        <f t="shared" si="13"/>
        <v>0</v>
      </c>
      <c r="M65" s="246">
        <f t="shared" si="14"/>
        <v>0</v>
      </c>
      <c r="N65" s="247">
        <f t="shared" si="15"/>
        <v>0</v>
      </c>
      <c r="O65" s="247">
        <f t="shared" si="14"/>
        <v>0</v>
      </c>
      <c r="P65" s="247">
        <f t="shared" si="14"/>
        <v>0</v>
      </c>
      <c r="Q65" s="282">
        <f t="shared" si="16"/>
        <v>0</v>
      </c>
      <c r="R65" s="246">
        <f t="shared" si="17"/>
        <v>0</v>
      </c>
      <c r="S65" s="247">
        <f t="shared" si="18"/>
        <v>0</v>
      </c>
      <c r="T65" s="247">
        <f t="shared" si="17"/>
        <v>0</v>
      </c>
      <c r="U65" s="247">
        <f t="shared" si="17"/>
        <v>0</v>
      </c>
      <c r="V65" s="282">
        <f t="shared" si="19"/>
        <v>0</v>
      </c>
    </row>
    <row r="66" spans="2:22">
      <c r="B66" s="42">
        <v>18</v>
      </c>
      <c r="C66" s="244" t="s">
        <v>125</v>
      </c>
      <c r="D66" s="245">
        <v>1.95E-2</v>
      </c>
      <c r="E66" s="246">
        <f t="shared" si="10"/>
        <v>0</v>
      </c>
      <c r="F66" s="247">
        <f t="shared" si="10"/>
        <v>0</v>
      </c>
      <c r="G66" s="247">
        <f t="shared" si="11"/>
        <v>0</v>
      </c>
      <c r="H66" s="247">
        <f t="shared" si="10"/>
        <v>0</v>
      </c>
      <c r="I66" s="247">
        <f t="shared" si="12"/>
        <v>0</v>
      </c>
      <c r="J66" s="247">
        <f t="shared" si="10"/>
        <v>0</v>
      </c>
      <c r="K66" s="247">
        <f t="shared" si="10"/>
        <v>0</v>
      </c>
      <c r="L66" s="217">
        <f t="shared" si="13"/>
        <v>0</v>
      </c>
      <c r="M66" s="246">
        <f t="shared" si="14"/>
        <v>0</v>
      </c>
      <c r="N66" s="247">
        <f t="shared" si="15"/>
        <v>0</v>
      </c>
      <c r="O66" s="247">
        <f t="shared" si="14"/>
        <v>0</v>
      </c>
      <c r="P66" s="247">
        <f t="shared" si="14"/>
        <v>0</v>
      </c>
      <c r="Q66" s="282">
        <f t="shared" si="16"/>
        <v>0</v>
      </c>
      <c r="R66" s="246">
        <f t="shared" si="17"/>
        <v>0</v>
      </c>
      <c r="S66" s="247">
        <f t="shared" si="18"/>
        <v>0</v>
      </c>
      <c r="T66" s="247">
        <f t="shared" si="17"/>
        <v>0</v>
      </c>
      <c r="U66" s="247">
        <f t="shared" si="17"/>
        <v>0</v>
      </c>
      <c r="V66" s="282">
        <f t="shared" si="19"/>
        <v>0</v>
      </c>
    </row>
    <row r="67" spans="2:22">
      <c r="B67" s="42">
        <v>19</v>
      </c>
      <c r="C67" s="244" t="s">
        <v>126</v>
      </c>
      <c r="D67" s="245">
        <v>0</v>
      </c>
      <c r="E67" s="246">
        <f t="shared" ref="E67:K71" si="20">$D67*E27</f>
        <v>0</v>
      </c>
      <c r="F67" s="247">
        <f t="shared" si="20"/>
        <v>0</v>
      </c>
      <c r="G67" s="247">
        <f t="shared" si="11"/>
        <v>0</v>
      </c>
      <c r="H67" s="247">
        <f t="shared" si="20"/>
        <v>0</v>
      </c>
      <c r="I67" s="247">
        <f t="shared" si="12"/>
        <v>0</v>
      </c>
      <c r="J67" s="247">
        <f t="shared" si="20"/>
        <v>0</v>
      </c>
      <c r="K67" s="247">
        <f t="shared" si="20"/>
        <v>0</v>
      </c>
      <c r="L67" s="217">
        <f t="shared" si="13"/>
        <v>0</v>
      </c>
      <c r="M67" s="246">
        <f t="shared" ref="M67:P71" si="21">$D67*M27</f>
        <v>0</v>
      </c>
      <c r="N67" s="247">
        <f t="shared" si="15"/>
        <v>0</v>
      </c>
      <c r="O67" s="247">
        <f t="shared" si="21"/>
        <v>0</v>
      </c>
      <c r="P67" s="247">
        <f t="shared" si="21"/>
        <v>0</v>
      </c>
      <c r="Q67" s="282">
        <f t="shared" si="16"/>
        <v>0</v>
      </c>
      <c r="R67" s="246">
        <f t="shared" ref="R67:U71" si="22">$D67*R27</f>
        <v>0</v>
      </c>
      <c r="S67" s="247">
        <f t="shared" si="18"/>
        <v>0</v>
      </c>
      <c r="T67" s="247">
        <f t="shared" si="22"/>
        <v>0</v>
      </c>
      <c r="U67" s="247">
        <f t="shared" si="22"/>
        <v>0</v>
      </c>
      <c r="V67" s="282">
        <f t="shared" si="19"/>
        <v>0</v>
      </c>
    </row>
    <row r="68" spans="2:22">
      <c r="B68" s="42">
        <v>20</v>
      </c>
      <c r="C68" s="244" t="s">
        <v>127</v>
      </c>
      <c r="D68" s="245">
        <v>0</v>
      </c>
      <c r="E68" s="246">
        <f t="shared" si="20"/>
        <v>0</v>
      </c>
      <c r="F68" s="247">
        <f t="shared" si="20"/>
        <v>0</v>
      </c>
      <c r="G68" s="247">
        <f t="shared" si="11"/>
        <v>0</v>
      </c>
      <c r="H68" s="247">
        <f t="shared" si="20"/>
        <v>0</v>
      </c>
      <c r="I68" s="247">
        <f t="shared" si="12"/>
        <v>0</v>
      </c>
      <c r="J68" s="247">
        <f t="shared" si="20"/>
        <v>0</v>
      </c>
      <c r="K68" s="247">
        <f t="shared" si="20"/>
        <v>0</v>
      </c>
      <c r="L68" s="217">
        <f t="shared" si="13"/>
        <v>0</v>
      </c>
      <c r="M68" s="246">
        <f t="shared" si="21"/>
        <v>0</v>
      </c>
      <c r="N68" s="247">
        <f t="shared" si="15"/>
        <v>0</v>
      </c>
      <c r="O68" s="247">
        <f t="shared" si="21"/>
        <v>0</v>
      </c>
      <c r="P68" s="247">
        <f t="shared" si="21"/>
        <v>0</v>
      </c>
      <c r="Q68" s="282">
        <f t="shared" si="16"/>
        <v>0</v>
      </c>
      <c r="R68" s="246">
        <f t="shared" si="22"/>
        <v>0</v>
      </c>
      <c r="S68" s="247">
        <f t="shared" si="18"/>
        <v>0</v>
      </c>
      <c r="T68" s="247">
        <f t="shared" si="22"/>
        <v>0</v>
      </c>
      <c r="U68" s="247">
        <f t="shared" si="22"/>
        <v>0</v>
      </c>
      <c r="V68" s="282">
        <f t="shared" si="19"/>
        <v>0</v>
      </c>
    </row>
    <row r="69" spans="2:22">
      <c r="B69" s="42">
        <v>21</v>
      </c>
      <c r="C69" s="244" t="s">
        <v>128</v>
      </c>
      <c r="D69" s="245">
        <v>1.95E-2</v>
      </c>
      <c r="E69" s="246">
        <f t="shared" si="20"/>
        <v>0</v>
      </c>
      <c r="F69" s="247">
        <f t="shared" si="20"/>
        <v>0</v>
      </c>
      <c r="G69" s="247">
        <f t="shared" si="11"/>
        <v>0</v>
      </c>
      <c r="H69" s="247">
        <f t="shared" si="20"/>
        <v>0</v>
      </c>
      <c r="I69" s="247">
        <f t="shared" si="12"/>
        <v>0</v>
      </c>
      <c r="J69" s="247">
        <f t="shared" si="20"/>
        <v>0</v>
      </c>
      <c r="K69" s="247">
        <f t="shared" si="20"/>
        <v>0</v>
      </c>
      <c r="L69" s="217">
        <f t="shared" si="13"/>
        <v>0</v>
      </c>
      <c r="M69" s="246">
        <f t="shared" si="21"/>
        <v>0</v>
      </c>
      <c r="N69" s="247">
        <f t="shared" si="15"/>
        <v>0</v>
      </c>
      <c r="O69" s="247">
        <f t="shared" si="21"/>
        <v>0</v>
      </c>
      <c r="P69" s="247">
        <f t="shared" si="21"/>
        <v>0</v>
      </c>
      <c r="Q69" s="282">
        <f t="shared" si="16"/>
        <v>0</v>
      </c>
      <c r="R69" s="246">
        <f t="shared" si="22"/>
        <v>0</v>
      </c>
      <c r="S69" s="247">
        <f t="shared" si="18"/>
        <v>0</v>
      </c>
      <c r="T69" s="247">
        <f t="shared" si="22"/>
        <v>0</v>
      </c>
      <c r="U69" s="247">
        <f t="shared" si="22"/>
        <v>0</v>
      </c>
      <c r="V69" s="282">
        <f t="shared" si="19"/>
        <v>0</v>
      </c>
    </row>
    <row r="70" spans="2:22">
      <c r="B70" s="42">
        <v>22</v>
      </c>
      <c r="C70" s="244" t="s">
        <v>129</v>
      </c>
      <c r="D70" s="245">
        <v>5.4199999999999998E-2</v>
      </c>
      <c r="E70" s="246">
        <f t="shared" si="20"/>
        <v>0</v>
      </c>
      <c r="F70" s="247">
        <f t="shared" si="20"/>
        <v>0</v>
      </c>
      <c r="G70" s="247">
        <f t="shared" si="11"/>
        <v>0</v>
      </c>
      <c r="H70" s="247">
        <f t="shared" si="20"/>
        <v>0</v>
      </c>
      <c r="I70" s="247">
        <f t="shared" si="12"/>
        <v>0</v>
      </c>
      <c r="J70" s="247">
        <f t="shared" si="20"/>
        <v>0</v>
      </c>
      <c r="K70" s="247">
        <f t="shared" si="20"/>
        <v>0</v>
      </c>
      <c r="L70" s="217">
        <f t="shared" si="13"/>
        <v>0</v>
      </c>
      <c r="M70" s="246">
        <f t="shared" si="21"/>
        <v>0</v>
      </c>
      <c r="N70" s="247">
        <f t="shared" si="15"/>
        <v>0</v>
      </c>
      <c r="O70" s="247">
        <f t="shared" si="21"/>
        <v>0</v>
      </c>
      <c r="P70" s="247">
        <f t="shared" si="21"/>
        <v>0</v>
      </c>
      <c r="Q70" s="282">
        <f t="shared" si="16"/>
        <v>0</v>
      </c>
      <c r="R70" s="246">
        <f t="shared" si="22"/>
        <v>0</v>
      </c>
      <c r="S70" s="247">
        <f t="shared" si="18"/>
        <v>0</v>
      </c>
      <c r="T70" s="247">
        <f t="shared" si="22"/>
        <v>0</v>
      </c>
      <c r="U70" s="247">
        <f t="shared" si="22"/>
        <v>0</v>
      </c>
      <c r="V70" s="282">
        <f t="shared" si="19"/>
        <v>0</v>
      </c>
    </row>
    <row r="71" spans="2:22" ht="15.75" thickBot="1">
      <c r="B71" s="42">
        <v>23</v>
      </c>
      <c r="C71" s="248" t="s">
        <v>142</v>
      </c>
      <c r="D71" s="249">
        <v>0</v>
      </c>
      <c r="E71" s="250">
        <f t="shared" si="20"/>
        <v>0</v>
      </c>
      <c r="F71" s="251">
        <f t="shared" si="20"/>
        <v>0</v>
      </c>
      <c r="G71" s="251">
        <f t="shared" si="11"/>
        <v>0</v>
      </c>
      <c r="H71" s="251">
        <f t="shared" si="20"/>
        <v>0</v>
      </c>
      <c r="I71" s="251">
        <f t="shared" si="12"/>
        <v>0</v>
      </c>
      <c r="J71" s="251">
        <f t="shared" si="20"/>
        <v>0</v>
      </c>
      <c r="K71" s="251">
        <f t="shared" si="20"/>
        <v>0</v>
      </c>
      <c r="L71" s="217">
        <f t="shared" si="13"/>
        <v>0</v>
      </c>
      <c r="M71" s="250">
        <f t="shared" si="21"/>
        <v>0</v>
      </c>
      <c r="N71" s="251">
        <f t="shared" si="15"/>
        <v>0</v>
      </c>
      <c r="O71" s="251">
        <f t="shared" si="21"/>
        <v>0</v>
      </c>
      <c r="P71" s="251">
        <f t="shared" si="21"/>
        <v>0</v>
      </c>
      <c r="Q71" s="282">
        <f t="shared" si="16"/>
        <v>0</v>
      </c>
      <c r="R71" s="250">
        <f t="shared" si="22"/>
        <v>0</v>
      </c>
      <c r="S71" s="251">
        <f t="shared" si="18"/>
        <v>0</v>
      </c>
      <c r="T71" s="251">
        <f t="shared" si="22"/>
        <v>0</v>
      </c>
      <c r="U71" s="251">
        <f t="shared" si="22"/>
        <v>0</v>
      </c>
      <c r="V71" s="282">
        <f t="shared" si="19"/>
        <v>0</v>
      </c>
    </row>
    <row r="72" spans="2:22">
      <c r="B72" s="37">
        <v>24</v>
      </c>
      <c r="C72" s="242" t="s">
        <v>44</v>
      </c>
      <c r="D72" s="243" t="s">
        <v>87</v>
      </c>
      <c r="E72" s="212">
        <f>SUM(E73:E77)</f>
        <v>0</v>
      </c>
      <c r="F72" s="213">
        <f t="shared" ref="F72:P72" si="23">SUM(F73:F77)</f>
        <v>0</v>
      </c>
      <c r="G72" s="213">
        <f t="shared" si="23"/>
        <v>0</v>
      </c>
      <c r="H72" s="213">
        <f t="shared" si="23"/>
        <v>0</v>
      </c>
      <c r="I72" s="213">
        <f t="shared" si="23"/>
        <v>0</v>
      </c>
      <c r="J72" s="213">
        <f t="shared" si="23"/>
        <v>0</v>
      </c>
      <c r="K72" s="213">
        <f t="shared" si="23"/>
        <v>0</v>
      </c>
      <c r="L72" s="218">
        <f t="shared" si="23"/>
        <v>0</v>
      </c>
      <c r="M72" s="66">
        <f t="shared" si="23"/>
        <v>0</v>
      </c>
      <c r="N72" s="213">
        <f t="shared" si="23"/>
        <v>0</v>
      </c>
      <c r="O72" s="213">
        <f t="shared" si="23"/>
        <v>0</v>
      </c>
      <c r="P72" s="67">
        <f t="shared" si="23"/>
        <v>0</v>
      </c>
      <c r="Q72" s="283">
        <f t="shared" ref="Q72:V72" si="24">SUM(Q73:Q77)</f>
        <v>0</v>
      </c>
      <c r="R72" s="66">
        <f t="shared" si="24"/>
        <v>0</v>
      </c>
      <c r="S72" s="214">
        <f t="shared" si="24"/>
        <v>0</v>
      </c>
      <c r="T72" s="214">
        <f t="shared" si="24"/>
        <v>0</v>
      </c>
      <c r="U72" s="213">
        <f t="shared" si="24"/>
        <v>0</v>
      </c>
      <c r="V72" s="272">
        <f t="shared" si="24"/>
        <v>0</v>
      </c>
    </row>
    <row r="73" spans="2:22">
      <c r="B73" s="42">
        <v>25</v>
      </c>
      <c r="C73" s="244" t="s">
        <v>131</v>
      </c>
      <c r="D73" s="245">
        <v>0.06</v>
      </c>
      <c r="E73" s="246">
        <f t="shared" ref="E73:K77" si="25">$D73*E33</f>
        <v>0</v>
      </c>
      <c r="F73" s="247">
        <f t="shared" si="25"/>
        <v>0</v>
      </c>
      <c r="G73" s="247">
        <f>$D73*G33</f>
        <v>0</v>
      </c>
      <c r="H73" s="247">
        <f t="shared" si="25"/>
        <v>0</v>
      </c>
      <c r="I73" s="247">
        <f>$D73*I33</f>
        <v>0</v>
      </c>
      <c r="J73" s="247">
        <f t="shared" si="25"/>
        <v>0</v>
      </c>
      <c r="K73" s="247">
        <f t="shared" si="25"/>
        <v>0</v>
      </c>
      <c r="L73" s="217">
        <f>F73+G73+H73+I73-J73-K73</f>
        <v>0</v>
      </c>
      <c r="M73" s="246">
        <f t="shared" ref="M73:P77" si="26">$D73*M33</f>
        <v>0</v>
      </c>
      <c r="N73" s="247">
        <f>$D73*N33</f>
        <v>0</v>
      </c>
      <c r="O73" s="247">
        <f t="shared" si="26"/>
        <v>0</v>
      </c>
      <c r="P73" s="247">
        <f t="shared" si="26"/>
        <v>0</v>
      </c>
      <c r="Q73" s="282">
        <f>L73+N73+M73-O73-P73</f>
        <v>0</v>
      </c>
      <c r="R73" s="246">
        <f t="shared" ref="R73:U77" si="27">$D73*R33</f>
        <v>0</v>
      </c>
      <c r="S73" s="247">
        <f>$D73*S33</f>
        <v>0</v>
      </c>
      <c r="T73" s="247">
        <f t="shared" si="27"/>
        <v>0</v>
      </c>
      <c r="U73" s="247">
        <f t="shared" si="27"/>
        <v>0</v>
      </c>
      <c r="V73" s="282">
        <f>Q73+R73+S73-T73-U73</f>
        <v>0</v>
      </c>
    </row>
    <row r="74" spans="2:22">
      <c r="B74" s="42">
        <v>26</v>
      </c>
      <c r="C74" s="244" t="s">
        <v>132</v>
      </c>
      <c r="D74" s="245">
        <v>0.37509999999999999</v>
      </c>
      <c r="E74" s="246">
        <f t="shared" si="25"/>
        <v>0</v>
      </c>
      <c r="F74" s="247">
        <f t="shared" si="25"/>
        <v>0</v>
      </c>
      <c r="G74" s="247">
        <f>$D74*G34</f>
        <v>0</v>
      </c>
      <c r="H74" s="247">
        <f t="shared" si="25"/>
        <v>0</v>
      </c>
      <c r="I74" s="247">
        <f>$D74*I34</f>
        <v>0</v>
      </c>
      <c r="J74" s="247">
        <f t="shared" si="25"/>
        <v>0</v>
      </c>
      <c r="K74" s="247">
        <f t="shared" si="25"/>
        <v>0</v>
      </c>
      <c r="L74" s="217">
        <f>F74+G74+H74+I74-J74-K74</f>
        <v>0</v>
      </c>
      <c r="M74" s="246">
        <f t="shared" si="26"/>
        <v>0</v>
      </c>
      <c r="N74" s="247">
        <f>$D74*N34</f>
        <v>0</v>
      </c>
      <c r="O74" s="247">
        <f t="shared" si="26"/>
        <v>0</v>
      </c>
      <c r="P74" s="247">
        <f t="shared" si="26"/>
        <v>0</v>
      </c>
      <c r="Q74" s="282">
        <f>L74+N74+M74-O74-P74</f>
        <v>0</v>
      </c>
      <c r="R74" s="246">
        <f t="shared" si="27"/>
        <v>0</v>
      </c>
      <c r="S74" s="247">
        <f>$D74*S34</f>
        <v>0</v>
      </c>
      <c r="T74" s="247">
        <f t="shared" si="27"/>
        <v>0</v>
      </c>
      <c r="U74" s="247">
        <f t="shared" si="27"/>
        <v>0</v>
      </c>
      <c r="V74" s="282">
        <f>Q74+R74+S74-T74-U74</f>
        <v>0</v>
      </c>
    </row>
    <row r="75" spans="2:22">
      <c r="B75" s="42">
        <v>27</v>
      </c>
      <c r="C75" s="244" t="s">
        <v>133</v>
      </c>
      <c r="D75" s="245">
        <v>3.0599999999999999E-2</v>
      </c>
      <c r="E75" s="246">
        <f t="shared" si="25"/>
        <v>0</v>
      </c>
      <c r="F75" s="247">
        <f t="shared" si="25"/>
        <v>0</v>
      </c>
      <c r="G75" s="247">
        <f>$D75*G35</f>
        <v>0</v>
      </c>
      <c r="H75" s="247">
        <f t="shared" si="25"/>
        <v>0</v>
      </c>
      <c r="I75" s="247">
        <f>$D75*I35</f>
        <v>0</v>
      </c>
      <c r="J75" s="247">
        <f t="shared" si="25"/>
        <v>0</v>
      </c>
      <c r="K75" s="247">
        <f t="shared" si="25"/>
        <v>0</v>
      </c>
      <c r="L75" s="217">
        <f>F75+G75+H75+I75-J75-K75</f>
        <v>0</v>
      </c>
      <c r="M75" s="246">
        <f t="shared" si="26"/>
        <v>0</v>
      </c>
      <c r="N75" s="247">
        <f>$D75*N35</f>
        <v>0</v>
      </c>
      <c r="O75" s="247">
        <f t="shared" si="26"/>
        <v>0</v>
      </c>
      <c r="P75" s="247">
        <f t="shared" si="26"/>
        <v>0</v>
      </c>
      <c r="Q75" s="282">
        <f>L75+N75+M75-O75-P75</f>
        <v>0</v>
      </c>
      <c r="R75" s="246">
        <f t="shared" si="27"/>
        <v>0</v>
      </c>
      <c r="S75" s="247">
        <f>$D75*S35</f>
        <v>0</v>
      </c>
      <c r="T75" s="247">
        <f t="shared" si="27"/>
        <v>0</v>
      </c>
      <c r="U75" s="247">
        <f t="shared" si="27"/>
        <v>0</v>
      </c>
      <c r="V75" s="282">
        <f>Q75+R75+S75-T75-U75</f>
        <v>0</v>
      </c>
    </row>
    <row r="76" spans="2:22">
      <c r="B76" s="42">
        <v>28</v>
      </c>
      <c r="C76" s="244" t="s">
        <v>134</v>
      </c>
      <c r="D76" s="245">
        <v>0.32850000000000001</v>
      </c>
      <c r="E76" s="246">
        <f t="shared" si="25"/>
        <v>0</v>
      </c>
      <c r="F76" s="247">
        <f t="shared" si="25"/>
        <v>0</v>
      </c>
      <c r="G76" s="247">
        <f>$D76*G36</f>
        <v>0</v>
      </c>
      <c r="H76" s="247">
        <f t="shared" si="25"/>
        <v>0</v>
      </c>
      <c r="I76" s="247">
        <f>$D76*I36</f>
        <v>0</v>
      </c>
      <c r="J76" s="247">
        <f t="shared" si="25"/>
        <v>0</v>
      </c>
      <c r="K76" s="247">
        <f t="shared" si="25"/>
        <v>0</v>
      </c>
      <c r="L76" s="217">
        <f>F76+G76+H76+I76-J76-K76</f>
        <v>0</v>
      </c>
      <c r="M76" s="246">
        <f t="shared" si="26"/>
        <v>0</v>
      </c>
      <c r="N76" s="247">
        <f>$D76*N36</f>
        <v>0</v>
      </c>
      <c r="O76" s="247">
        <f t="shared" si="26"/>
        <v>0</v>
      </c>
      <c r="P76" s="247">
        <f t="shared" si="26"/>
        <v>0</v>
      </c>
      <c r="Q76" s="282">
        <f>L76+N76+M76-O76-P76</f>
        <v>0</v>
      </c>
      <c r="R76" s="246">
        <f t="shared" si="27"/>
        <v>0</v>
      </c>
      <c r="S76" s="247">
        <f>$D76*S36</f>
        <v>0</v>
      </c>
      <c r="T76" s="247">
        <f t="shared" si="27"/>
        <v>0</v>
      </c>
      <c r="U76" s="247">
        <f t="shared" si="27"/>
        <v>0</v>
      </c>
      <c r="V76" s="282">
        <f>Q76+R76+S76-T76-U76</f>
        <v>0</v>
      </c>
    </row>
    <row r="77" spans="2:22" ht="15.75" thickBot="1">
      <c r="B77" s="225">
        <v>29</v>
      </c>
      <c r="C77" s="248" t="s">
        <v>135</v>
      </c>
      <c r="D77" s="249">
        <v>0.47410000000000002</v>
      </c>
      <c r="E77" s="250">
        <f t="shared" si="25"/>
        <v>0</v>
      </c>
      <c r="F77" s="251">
        <f t="shared" si="25"/>
        <v>0</v>
      </c>
      <c r="G77" s="251">
        <f>$D77*G37</f>
        <v>0</v>
      </c>
      <c r="H77" s="251">
        <f t="shared" si="25"/>
        <v>0</v>
      </c>
      <c r="I77" s="251">
        <f>$D77*I37</f>
        <v>0</v>
      </c>
      <c r="J77" s="251">
        <f t="shared" si="25"/>
        <v>0</v>
      </c>
      <c r="K77" s="251">
        <f t="shared" si="25"/>
        <v>0</v>
      </c>
      <c r="L77" s="217">
        <f>F77+G77+H77+I77-J77-K77</f>
        <v>0</v>
      </c>
      <c r="M77" s="250">
        <f t="shared" si="26"/>
        <v>0</v>
      </c>
      <c r="N77" s="251">
        <f>$D77*N37</f>
        <v>0</v>
      </c>
      <c r="O77" s="251">
        <f t="shared" si="26"/>
        <v>0</v>
      </c>
      <c r="P77" s="251">
        <f t="shared" si="26"/>
        <v>0</v>
      </c>
      <c r="Q77" s="282">
        <f>L77+N77+M77-O77-P77</f>
        <v>0</v>
      </c>
      <c r="R77" s="250">
        <f t="shared" si="27"/>
        <v>0</v>
      </c>
      <c r="S77" s="251">
        <f>$D77*S37</f>
        <v>0</v>
      </c>
      <c r="T77" s="251">
        <f t="shared" si="27"/>
        <v>0</v>
      </c>
      <c r="U77" s="251">
        <f t="shared" si="27"/>
        <v>0</v>
      </c>
      <c r="V77" s="282">
        <f>Q77+R77+S77-T77-U77</f>
        <v>0</v>
      </c>
    </row>
    <row r="78" spans="2:22">
      <c r="B78" s="37">
        <v>30</v>
      </c>
      <c r="C78" s="242" t="s">
        <v>42</v>
      </c>
      <c r="D78" s="243" t="s">
        <v>87</v>
      </c>
      <c r="E78" s="212">
        <f>SUM(E79:E82)</f>
        <v>0</v>
      </c>
      <c r="F78" s="213">
        <f t="shared" ref="F78:K78" si="28">SUM(F79:F82)</f>
        <v>0</v>
      </c>
      <c r="G78" s="213">
        <f t="shared" si="28"/>
        <v>0</v>
      </c>
      <c r="H78" s="213">
        <f t="shared" si="28"/>
        <v>0</v>
      </c>
      <c r="I78" s="213">
        <f t="shared" si="28"/>
        <v>0</v>
      </c>
      <c r="J78" s="213">
        <f t="shared" si="28"/>
        <v>0</v>
      </c>
      <c r="K78" s="213">
        <f t="shared" si="28"/>
        <v>0</v>
      </c>
      <c r="L78" s="218">
        <f t="shared" ref="L78:V78" si="29">SUM(L79:L82)</f>
        <v>0</v>
      </c>
      <c r="M78" s="66">
        <f t="shared" si="29"/>
        <v>0</v>
      </c>
      <c r="N78" s="213">
        <f t="shared" si="29"/>
        <v>0</v>
      </c>
      <c r="O78" s="213">
        <f t="shared" si="29"/>
        <v>0</v>
      </c>
      <c r="P78" s="67">
        <f t="shared" si="29"/>
        <v>0</v>
      </c>
      <c r="Q78" s="283">
        <f t="shared" si="29"/>
        <v>0</v>
      </c>
      <c r="R78" s="66">
        <f t="shared" si="29"/>
        <v>0</v>
      </c>
      <c r="S78" s="214">
        <f t="shared" si="29"/>
        <v>0</v>
      </c>
      <c r="T78" s="214">
        <f t="shared" si="29"/>
        <v>0</v>
      </c>
      <c r="U78" s="213">
        <f t="shared" si="29"/>
        <v>0</v>
      </c>
      <c r="V78" s="281">
        <f t="shared" si="29"/>
        <v>0</v>
      </c>
    </row>
    <row r="79" spans="2:22">
      <c r="B79" s="42">
        <v>31</v>
      </c>
      <c r="C79" s="244" t="s">
        <v>136</v>
      </c>
      <c r="D79" s="245">
        <v>0.2646</v>
      </c>
      <c r="E79" s="246">
        <f t="shared" ref="E79:K83" si="30">$D79*E39</f>
        <v>0</v>
      </c>
      <c r="F79" s="247">
        <f t="shared" si="30"/>
        <v>0</v>
      </c>
      <c r="G79" s="247">
        <f>$D79*G39</f>
        <v>0</v>
      </c>
      <c r="H79" s="247">
        <f t="shared" si="30"/>
        <v>0</v>
      </c>
      <c r="I79" s="247">
        <f>$D79*I39</f>
        <v>0</v>
      </c>
      <c r="J79" s="247">
        <f t="shared" si="30"/>
        <v>0</v>
      </c>
      <c r="K79" s="247">
        <f t="shared" si="30"/>
        <v>0</v>
      </c>
      <c r="L79" s="217">
        <f>F79+G79+H79+I79-J79-K79</f>
        <v>0</v>
      </c>
      <c r="M79" s="246">
        <f t="shared" ref="M79:P83" si="31">$D79*M39</f>
        <v>0</v>
      </c>
      <c r="N79" s="247">
        <f>$D79*N39</f>
        <v>0</v>
      </c>
      <c r="O79" s="247">
        <f t="shared" si="31"/>
        <v>0</v>
      </c>
      <c r="P79" s="247">
        <f t="shared" si="31"/>
        <v>0</v>
      </c>
      <c r="Q79" s="282">
        <f>L79+N79+M79-O79-P79</f>
        <v>0</v>
      </c>
      <c r="R79" s="246">
        <f t="shared" ref="R79:U83" si="32">$D79*R39</f>
        <v>0</v>
      </c>
      <c r="S79" s="247">
        <f>$D79*S39</f>
        <v>0</v>
      </c>
      <c r="T79" s="247">
        <f t="shared" si="32"/>
        <v>0</v>
      </c>
      <c r="U79" s="247">
        <f t="shared" si="32"/>
        <v>0</v>
      </c>
      <c r="V79" s="282">
        <f>Q79+R79+S79-T79-U79</f>
        <v>0</v>
      </c>
    </row>
    <row r="80" spans="2:22">
      <c r="B80" s="42">
        <v>32</v>
      </c>
      <c r="C80" s="244" t="s">
        <v>137</v>
      </c>
      <c r="D80" s="245">
        <v>0</v>
      </c>
      <c r="E80" s="246">
        <f t="shared" si="30"/>
        <v>0</v>
      </c>
      <c r="F80" s="247">
        <f t="shared" si="30"/>
        <v>0</v>
      </c>
      <c r="G80" s="247">
        <f>$D80*G40</f>
        <v>0</v>
      </c>
      <c r="H80" s="247">
        <f t="shared" si="30"/>
        <v>0</v>
      </c>
      <c r="I80" s="247">
        <f>$D80*I40</f>
        <v>0</v>
      </c>
      <c r="J80" s="247">
        <f t="shared" si="30"/>
        <v>0</v>
      </c>
      <c r="K80" s="247">
        <f t="shared" si="30"/>
        <v>0</v>
      </c>
      <c r="L80" s="217">
        <f>F80+G80+H80+I80-J80-K80</f>
        <v>0</v>
      </c>
      <c r="M80" s="246">
        <f t="shared" si="31"/>
        <v>0</v>
      </c>
      <c r="N80" s="247">
        <f>$D80*N40</f>
        <v>0</v>
      </c>
      <c r="O80" s="247">
        <f t="shared" si="31"/>
        <v>0</v>
      </c>
      <c r="P80" s="247">
        <f t="shared" si="31"/>
        <v>0</v>
      </c>
      <c r="Q80" s="282">
        <f>L80+N80+M80-O80-P80</f>
        <v>0</v>
      </c>
      <c r="R80" s="246">
        <f t="shared" si="32"/>
        <v>0</v>
      </c>
      <c r="S80" s="247">
        <f>$D80*S40</f>
        <v>0</v>
      </c>
      <c r="T80" s="247">
        <f t="shared" si="32"/>
        <v>0</v>
      </c>
      <c r="U80" s="247">
        <f t="shared" si="32"/>
        <v>0</v>
      </c>
      <c r="V80" s="282">
        <f>Q80+R80+S80-T80-U80</f>
        <v>0</v>
      </c>
    </row>
    <row r="81" spans="2:22">
      <c r="B81" s="42">
        <v>33</v>
      </c>
      <c r="C81" s="244" t="s">
        <v>138</v>
      </c>
      <c r="D81" s="245">
        <v>0</v>
      </c>
      <c r="E81" s="246">
        <f t="shared" si="30"/>
        <v>0</v>
      </c>
      <c r="F81" s="247">
        <f t="shared" si="30"/>
        <v>0</v>
      </c>
      <c r="G81" s="247">
        <f>$D81*G41</f>
        <v>0</v>
      </c>
      <c r="H81" s="247">
        <f t="shared" si="30"/>
        <v>0</v>
      </c>
      <c r="I81" s="247">
        <f>$D81*I41</f>
        <v>0</v>
      </c>
      <c r="J81" s="247">
        <f t="shared" si="30"/>
        <v>0</v>
      </c>
      <c r="K81" s="247">
        <f t="shared" si="30"/>
        <v>0</v>
      </c>
      <c r="L81" s="217">
        <f>F81+G81+H81+I81-J81-K81</f>
        <v>0</v>
      </c>
      <c r="M81" s="246">
        <f t="shared" si="31"/>
        <v>0</v>
      </c>
      <c r="N81" s="247">
        <f>$D81*N41</f>
        <v>0</v>
      </c>
      <c r="O81" s="247">
        <f t="shared" si="31"/>
        <v>0</v>
      </c>
      <c r="P81" s="247">
        <f t="shared" si="31"/>
        <v>0</v>
      </c>
      <c r="Q81" s="282">
        <f>L81+N81+M81-O81-P81</f>
        <v>0</v>
      </c>
      <c r="R81" s="246">
        <f t="shared" si="32"/>
        <v>0</v>
      </c>
      <c r="S81" s="247">
        <f>$D81*S41</f>
        <v>0</v>
      </c>
      <c r="T81" s="247">
        <f t="shared" si="32"/>
        <v>0</v>
      </c>
      <c r="U81" s="247">
        <f t="shared" si="32"/>
        <v>0</v>
      </c>
      <c r="V81" s="282">
        <f>Q81+R81+S81-T81-U81</f>
        <v>0</v>
      </c>
    </row>
    <row r="82" spans="2:22" ht="15.75" thickBot="1">
      <c r="B82" s="46">
        <v>34</v>
      </c>
      <c r="C82" s="248" t="s">
        <v>139</v>
      </c>
      <c r="D82" s="249">
        <v>0</v>
      </c>
      <c r="E82" s="250">
        <f t="shared" si="30"/>
        <v>0</v>
      </c>
      <c r="F82" s="251">
        <f t="shared" si="30"/>
        <v>0</v>
      </c>
      <c r="G82" s="251">
        <f>$D82*G42</f>
        <v>0</v>
      </c>
      <c r="H82" s="251">
        <f t="shared" si="30"/>
        <v>0</v>
      </c>
      <c r="I82" s="251">
        <f>$D82*I42</f>
        <v>0</v>
      </c>
      <c r="J82" s="251">
        <f t="shared" si="30"/>
        <v>0</v>
      </c>
      <c r="K82" s="251">
        <f t="shared" si="30"/>
        <v>0</v>
      </c>
      <c r="L82" s="217">
        <f>F82+G82+H82+I82-J82-K82</f>
        <v>0</v>
      </c>
      <c r="M82" s="250">
        <f t="shared" si="31"/>
        <v>0</v>
      </c>
      <c r="N82" s="251">
        <f>$D82*N42</f>
        <v>0</v>
      </c>
      <c r="O82" s="251">
        <f t="shared" si="31"/>
        <v>0</v>
      </c>
      <c r="P82" s="251">
        <f t="shared" si="31"/>
        <v>0</v>
      </c>
      <c r="Q82" s="282">
        <f>L82+N82+M82-O82-P82</f>
        <v>0</v>
      </c>
      <c r="R82" s="250">
        <f t="shared" si="32"/>
        <v>0</v>
      </c>
      <c r="S82" s="251">
        <f>$D82*S42</f>
        <v>0</v>
      </c>
      <c r="T82" s="251">
        <f t="shared" si="32"/>
        <v>0</v>
      </c>
      <c r="U82" s="251">
        <f t="shared" si="32"/>
        <v>0</v>
      </c>
      <c r="V82" s="282">
        <f>Q82+R82+S82-T82-U82</f>
        <v>0</v>
      </c>
    </row>
    <row r="83" spans="2:22" ht="15.75" thickBot="1">
      <c r="B83" s="233">
        <v>35</v>
      </c>
      <c r="C83" s="252" t="s">
        <v>140</v>
      </c>
      <c r="D83" s="249">
        <v>0</v>
      </c>
      <c r="E83" s="250">
        <f t="shared" si="30"/>
        <v>0</v>
      </c>
      <c r="F83" s="251">
        <f t="shared" si="30"/>
        <v>0</v>
      </c>
      <c r="G83" s="251">
        <f>$D83*G43</f>
        <v>0</v>
      </c>
      <c r="H83" s="251">
        <f t="shared" si="30"/>
        <v>0</v>
      </c>
      <c r="I83" s="251">
        <f>$D83*I43</f>
        <v>0</v>
      </c>
      <c r="J83" s="251">
        <f t="shared" si="30"/>
        <v>0</v>
      </c>
      <c r="K83" s="251">
        <f t="shared" si="30"/>
        <v>0</v>
      </c>
      <c r="L83" s="217">
        <f>F83+G83+H83+I83-J83-K83</f>
        <v>0</v>
      </c>
      <c r="M83" s="250">
        <f t="shared" si="31"/>
        <v>0</v>
      </c>
      <c r="N83" s="251">
        <f>$D83*N43</f>
        <v>0</v>
      </c>
      <c r="O83" s="251">
        <f t="shared" si="31"/>
        <v>0</v>
      </c>
      <c r="P83" s="251">
        <f t="shared" si="31"/>
        <v>0</v>
      </c>
      <c r="Q83" s="282">
        <f>L83+N83+M83-O83-P83</f>
        <v>0</v>
      </c>
      <c r="R83" s="250">
        <f t="shared" si="32"/>
        <v>0</v>
      </c>
      <c r="S83" s="251">
        <f>$D83*S43</f>
        <v>0</v>
      </c>
      <c r="T83" s="251">
        <f t="shared" si="32"/>
        <v>0</v>
      </c>
      <c r="U83" s="251">
        <f t="shared" si="32"/>
        <v>0</v>
      </c>
      <c r="V83" s="282">
        <f>Q83+R83+S83-T83-U83</f>
        <v>0</v>
      </c>
    </row>
    <row r="84" spans="2:22" ht="15.75" thickBot="1"/>
    <row r="85" spans="2:22" ht="15.75" thickBot="1">
      <c r="B85" s="255" t="s">
        <v>143</v>
      </c>
      <c r="Q85" s="253"/>
      <c r="R85" s="1837" t="s">
        <v>149</v>
      </c>
      <c r="S85" s="1838"/>
      <c r="T85" s="1838"/>
      <c r="U85" s="1839"/>
      <c r="V85" s="254" t="e">
        <f>ROUND(V49/V9,4)</f>
        <v>#DIV/0!</v>
      </c>
    </row>
    <row r="86" spans="2:22">
      <c r="B86" s="255" t="s">
        <v>144</v>
      </c>
      <c r="T86" s="256"/>
    </row>
    <row r="89" spans="2:22" ht="15.75" thickBot="1"/>
    <row r="90" spans="2:22">
      <c r="R90" s="142" t="s">
        <v>92</v>
      </c>
      <c r="S90" s="144"/>
      <c r="T90" s="142" t="s">
        <v>93</v>
      </c>
      <c r="U90" s="145"/>
      <c r="V90" s="257"/>
    </row>
    <row r="91" spans="2:22">
      <c r="R91" s="829" t="s">
        <v>382</v>
      </c>
      <c r="S91" s="830"/>
      <c r="T91" s="831" t="s">
        <v>382</v>
      </c>
      <c r="U91" s="832"/>
      <c r="V91" s="257"/>
    </row>
    <row r="92" spans="2:22">
      <c r="R92" s="146"/>
      <c r="S92" s="259"/>
      <c r="T92" s="293"/>
      <c r="U92" s="149"/>
      <c r="V92" s="257"/>
    </row>
    <row r="93" spans="2:22">
      <c r="R93" s="150"/>
      <c r="S93" s="260"/>
      <c r="T93" s="294"/>
      <c r="U93" s="149"/>
      <c r="V93" s="257"/>
    </row>
    <row r="94" spans="2:22" ht="15.75" thickBot="1">
      <c r="R94" s="152" t="s">
        <v>94</v>
      </c>
      <c r="S94" s="261"/>
      <c r="T94" s="295" t="s">
        <v>94</v>
      </c>
      <c r="U94" s="155"/>
      <c r="V94" s="257"/>
    </row>
    <row r="95" spans="2:22" ht="15.75" thickBot="1">
      <c r="R95" s="156" t="s">
        <v>95</v>
      </c>
      <c r="S95" s="292"/>
      <c r="T95" s="158"/>
      <c r="U95" s="159"/>
      <c r="V95" s="257"/>
    </row>
  </sheetData>
  <mergeCells count="52">
    <mergeCell ref="B5:D7"/>
    <mergeCell ref="E5:L5"/>
    <mergeCell ref="M5:Q5"/>
    <mergeCell ref="R5:V5"/>
    <mergeCell ref="E6:L6"/>
    <mergeCell ref="M6:Q6"/>
    <mergeCell ref="R6:V6"/>
    <mergeCell ref="C19:D1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43:D43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R85:U85"/>
    <mergeCell ref="B46:C48"/>
    <mergeCell ref="D46:D48"/>
    <mergeCell ref="E46:L46"/>
    <mergeCell ref="M46:Q46"/>
    <mergeCell ref="R46:V46"/>
    <mergeCell ref="E47:L47"/>
    <mergeCell ref="M47:Q47"/>
    <mergeCell ref="R47:V47"/>
  </mergeCells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M28"/>
  <sheetViews>
    <sheetView showGridLines="0" zoomScale="85" zoomScaleNormal="85" workbookViewId="0">
      <selection activeCell="I3" sqref="I3"/>
    </sheetView>
  </sheetViews>
  <sheetFormatPr defaultColWidth="9.140625" defaultRowHeight="12.75"/>
  <cols>
    <col min="1" max="1" width="2.7109375" style="1192" customWidth="1"/>
    <col min="2" max="2" width="5.28515625" style="1192" customWidth="1"/>
    <col min="3" max="3" width="28" style="1192" customWidth="1"/>
    <col min="4" max="6" width="24.28515625" style="1192" customWidth="1"/>
    <col min="7" max="7" width="26.140625" style="1192" customWidth="1"/>
    <col min="8" max="13" width="24.28515625" style="1192" customWidth="1"/>
    <col min="14" max="16384" width="9.140625" style="1192"/>
  </cols>
  <sheetData>
    <row r="1" spans="2:13" ht="13.5" thickBot="1"/>
    <row r="2" spans="2:13" ht="15.75" thickBot="1">
      <c r="B2" s="1193"/>
      <c r="C2" s="1193"/>
      <c r="D2" s="1193"/>
      <c r="E2" s="1193"/>
      <c r="F2" s="1157" t="s">
        <v>0</v>
      </c>
      <c r="G2" s="1194"/>
      <c r="H2" s="1159" t="s">
        <v>1</v>
      </c>
      <c r="I2" s="1123">
        <v>2023</v>
      </c>
    </row>
    <row r="3" spans="2:13">
      <c r="M3" s="1195"/>
    </row>
    <row r="4" spans="2:13" ht="15.75">
      <c r="B4" s="1196" t="s">
        <v>489</v>
      </c>
      <c r="C4" s="1119"/>
      <c r="D4" s="1197"/>
      <c r="E4" s="1197"/>
      <c r="F4" s="1119"/>
      <c r="G4" s="1119"/>
      <c r="H4" s="1119"/>
      <c r="I4" s="1119"/>
      <c r="J4" s="1119"/>
      <c r="K4" s="1119"/>
      <c r="L4" s="1119"/>
      <c r="M4" s="1119"/>
    </row>
    <row r="5" spans="2:13" ht="13.5" thickBot="1">
      <c r="B5" s="1119"/>
      <c r="C5" s="1749"/>
      <c r="D5" s="1197"/>
      <c r="E5" s="1197"/>
      <c r="F5" s="1119"/>
      <c r="G5" s="1119"/>
      <c r="H5" s="1119"/>
      <c r="I5" s="1749" t="s">
        <v>619</v>
      </c>
      <c r="J5" s="1119"/>
      <c r="K5" s="1119"/>
      <c r="L5" s="1119"/>
      <c r="M5" s="1119"/>
    </row>
    <row r="6" spans="2:13" ht="54.75" customHeight="1" thickBot="1">
      <c r="B6" s="2046" t="s">
        <v>490</v>
      </c>
      <c r="C6" s="2047"/>
      <c r="D6" s="1198" t="s">
        <v>491</v>
      </c>
      <c r="E6" s="1199" t="s">
        <v>492</v>
      </c>
      <c r="F6" s="1199" t="s">
        <v>493</v>
      </c>
      <c r="G6" s="1198" t="s">
        <v>494</v>
      </c>
      <c r="H6" s="1199" t="s">
        <v>495</v>
      </c>
      <c r="I6" s="1199" t="s">
        <v>496</v>
      </c>
      <c r="J6" s="1119"/>
      <c r="K6" s="1119"/>
      <c r="L6" s="1119"/>
    </row>
    <row r="7" spans="2:13" ht="13.5" thickBot="1">
      <c r="B7" s="2048"/>
      <c r="C7" s="2049"/>
      <c r="D7" s="1200" t="s">
        <v>398</v>
      </c>
      <c r="E7" s="1200" t="s">
        <v>398</v>
      </c>
      <c r="F7" s="1200" t="s">
        <v>398</v>
      </c>
      <c r="G7" s="1200" t="s">
        <v>398</v>
      </c>
      <c r="H7" s="1200" t="s">
        <v>398</v>
      </c>
      <c r="I7" s="1200" t="s">
        <v>398</v>
      </c>
      <c r="J7" s="1119"/>
      <c r="K7" s="1119"/>
      <c r="L7" s="1119"/>
    </row>
    <row r="8" spans="2:13" ht="13.5" thickBot="1">
      <c r="B8" s="1201"/>
      <c r="C8" s="1202" t="s">
        <v>14</v>
      </c>
      <c r="D8" s="1203" t="s">
        <v>15</v>
      </c>
      <c r="E8" s="1204" t="s">
        <v>16</v>
      </c>
      <c r="F8" s="1204" t="s">
        <v>17</v>
      </c>
      <c r="G8" s="1204" t="s">
        <v>18</v>
      </c>
      <c r="H8" s="1204" t="s">
        <v>19</v>
      </c>
      <c r="I8" s="1204" t="s">
        <v>20</v>
      </c>
      <c r="J8" s="1119"/>
      <c r="K8" s="1119"/>
      <c r="L8" s="1119"/>
    </row>
    <row r="9" spans="2:13">
      <c r="B9" s="1205">
        <v>1</v>
      </c>
      <c r="C9" s="1514" t="s">
        <v>180</v>
      </c>
      <c r="D9" s="1515" t="s">
        <v>87</v>
      </c>
      <c r="E9" s="1516" t="s">
        <v>87</v>
      </c>
      <c r="F9" s="1516" t="s">
        <v>87</v>
      </c>
      <c r="G9" s="1516" t="s">
        <v>87</v>
      </c>
      <c r="H9" s="1516" t="s">
        <v>87</v>
      </c>
      <c r="I9" s="1516" t="s">
        <v>87</v>
      </c>
      <c r="J9" s="1119"/>
      <c r="K9" s="1119"/>
      <c r="L9" s="1119"/>
    </row>
    <row r="10" spans="2:13">
      <c r="B10" s="1206">
        <v>2</v>
      </c>
      <c r="C10" s="1207" t="s">
        <v>497</v>
      </c>
      <c r="D10" s="1208"/>
      <c r="E10" s="1209"/>
      <c r="F10" s="1209"/>
      <c r="G10" s="1209"/>
      <c r="H10" s="1209"/>
      <c r="I10" s="1209"/>
      <c r="J10" s="1119"/>
      <c r="K10" s="1119"/>
      <c r="L10" s="1119"/>
    </row>
    <row r="11" spans="2:13">
      <c r="B11" s="1206">
        <f t="shared" ref="B11:B20" si="0">B10+1</f>
        <v>3</v>
      </c>
      <c r="C11" s="1207" t="s">
        <v>497</v>
      </c>
      <c r="D11" s="1208"/>
      <c r="E11" s="1209"/>
      <c r="F11" s="1209"/>
      <c r="G11" s="1209"/>
      <c r="H11" s="1209"/>
      <c r="I11" s="1209"/>
      <c r="J11" s="1119"/>
      <c r="K11" s="1119"/>
      <c r="L11" s="1119"/>
    </row>
    <row r="12" spans="2:13">
      <c r="B12" s="1206">
        <f t="shared" si="0"/>
        <v>4</v>
      </c>
      <c r="C12" s="1207" t="s">
        <v>497</v>
      </c>
      <c r="D12" s="1208"/>
      <c r="E12" s="1209"/>
      <c r="F12" s="1209"/>
      <c r="G12" s="1209"/>
      <c r="H12" s="1209"/>
      <c r="I12" s="1209"/>
      <c r="J12" s="1119"/>
      <c r="K12" s="1119"/>
      <c r="L12" s="1119"/>
    </row>
    <row r="13" spans="2:13">
      <c r="B13" s="1206">
        <f t="shared" si="0"/>
        <v>5</v>
      </c>
      <c r="C13" s="1207" t="s">
        <v>497</v>
      </c>
      <c r="D13" s="1208"/>
      <c r="E13" s="1209"/>
      <c r="F13" s="1209"/>
      <c r="G13" s="1209"/>
      <c r="H13" s="1209"/>
      <c r="I13" s="1209"/>
      <c r="J13" s="1119"/>
      <c r="K13" s="1119"/>
      <c r="L13" s="1119"/>
    </row>
    <row r="14" spans="2:13" ht="13.5" thickBot="1">
      <c r="B14" s="1206">
        <f t="shared" si="0"/>
        <v>6</v>
      </c>
      <c r="C14" s="1508" t="s">
        <v>429</v>
      </c>
      <c r="D14" s="1509">
        <f>SUM(D10:D13)</f>
        <v>0</v>
      </c>
      <c r="E14" s="1510">
        <f t="shared" ref="E14:I14" si="1">SUM(E10:E13)</f>
        <v>0</v>
      </c>
      <c r="F14" s="1510">
        <f t="shared" si="1"/>
        <v>0</v>
      </c>
      <c r="G14" s="1510">
        <f t="shared" si="1"/>
        <v>0</v>
      </c>
      <c r="H14" s="1510">
        <f t="shared" si="1"/>
        <v>0</v>
      </c>
      <c r="I14" s="1510">
        <f t="shared" si="1"/>
        <v>0</v>
      </c>
      <c r="J14" s="1119"/>
      <c r="K14" s="1119"/>
      <c r="L14" s="1119"/>
    </row>
    <row r="15" spans="2:13">
      <c r="B15" s="1205">
        <f t="shared" si="0"/>
        <v>7</v>
      </c>
      <c r="C15" s="1514" t="s">
        <v>182</v>
      </c>
      <c r="D15" s="1515" t="s">
        <v>87</v>
      </c>
      <c r="E15" s="1516" t="s">
        <v>87</v>
      </c>
      <c r="F15" s="1516" t="s">
        <v>87</v>
      </c>
      <c r="G15" s="1516" t="s">
        <v>87</v>
      </c>
      <c r="H15" s="1516" t="s">
        <v>87</v>
      </c>
      <c r="I15" s="1516" t="s">
        <v>87</v>
      </c>
      <c r="J15" s="1119"/>
      <c r="K15" s="1119"/>
      <c r="L15" s="1119"/>
    </row>
    <row r="16" spans="2:13">
      <c r="B16" s="1210">
        <f t="shared" si="0"/>
        <v>8</v>
      </c>
      <c r="C16" s="1207" t="s">
        <v>497</v>
      </c>
      <c r="D16" s="1208"/>
      <c r="E16" s="1209"/>
      <c r="F16" s="1209"/>
      <c r="G16" s="1209"/>
      <c r="H16" s="1209"/>
      <c r="I16" s="1209"/>
      <c r="J16" s="1119"/>
      <c r="K16" s="1119"/>
      <c r="L16" s="1119"/>
    </row>
    <row r="17" spans="2:13">
      <c r="B17" s="1210">
        <f t="shared" si="0"/>
        <v>9</v>
      </c>
      <c r="C17" s="1207" t="s">
        <v>497</v>
      </c>
      <c r="D17" s="1208"/>
      <c r="E17" s="1209"/>
      <c r="F17" s="1209"/>
      <c r="G17" s="1209"/>
      <c r="H17" s="1209"/>
      <c r="I17" s="1209"/>
      <c r="J17" s="1119"/>
      <c r="K17" s="1119"/>
      <c r="L17" s="1119"/>
    </row>
    <row r="18" spans="2:13">
      <c r="B18" s="1210">
        <f t="shared" si="0"/>
        <v>10</v>
      </c>
      <c r="C18" s="1207" t="s">
        <v>497</v>
      </c>
      <c r="D18" s="1208"/>
      <c r="E18" s="1209"/>
      <c r="F18" s="1209"/>
      <c r="G18" s="1209"/>
      <c r="H18" s="1209"/>
      <c r="I18" s="1209"/>
      <c r="J18" s="1119"/>
      <c r="K18" s="1119"/>
      <c r="L18" s="1119"/>
    </row>
    <row r="19" spans="2:13">
      <c r="B19" s="1210">
        <f t="shared" si="0"/>
        <v>11</v>
      </c>
      <c r="C19" s="1207" t="s">
        <v>497</v>
      </c>
      <c r="D19" s="1208"/>
      <c r="E19" s="1209"/>
      <c r="F19" s="1209"/>
      <c r="G19" s="1209"/>
      <c r="H19" s="1209"/>
      <c r="I19" s="1209"/>
      <c r="J19" s="1119"/>
      <c r="K19" s="1119"/>
      <c r="L19" s="1119"/>
    </row>
    <row r="20" spans="2:13" ht="13.5" thickBot="1">
      <c r="B20" s="1211">
        <f t="shared" si="0"/>
        <v>12</v>
      </c>
      <c r="C20" s="1511" t="s">
        <v>429</v>
      </c>
      <c r="D20" s="1512">
        <f t="shared" ref="D20:I20" si="2">SUM(D16:D19)</f>
        <v>0</v>
      </c>
      <c r="E20" s="1513">
        <f t="shared" si="2"/>
        <v>0</v>
      </c>
      <c r="F20" s="1513">
        <f t="shared" si="2"/>
        <v>0</v>
      </c>
      <c r="G20" s="1513">
        <f t="shared" si="2"/>
        <v>0</v>
      </c>
      <c r="H20" s="1513">
        <f t="shared" si="2"/>
        <v>0</v>
      </c>
      <c r="I20" s="1513">
        <f t="shared" si="2"/>
        <v>0</v>
      </c>
      <c r="J20" s="1119"/>
      <c r="K20" s="1119"/>
      <c r="L20" s="1119"/>
    </row>
    <row r="21" spans="2:13">
      <c r="B21" s="1119"/>
      <c r="C21" s="1119"/>
      <c r="D21" s="1119"/>
      <c r="E21" s="1119"/>
      <c r="F21" s="1119"/>
      <c r="G21" s="1119"/>
      <c r="H21" s="1119"/>
      <c r="I21" s="1119"/>
      <c r="J21" s="1119"/>
      <c r="K21" s="1119"/>
      <c r="L21" s="1119"/>
      <c r="M21" s="1119"/>
    </row>
    <row r="22" spans="2:13" ht="13.5" thickBot="1">
      <c r="B22" s="1119"/>
      <c r="C22" s="1119"/>
      <c r="D22" s="1119"/>
      <c r="E22" s="1119"/>
      <c r="F22" s="1119"/>
      <c r="G22" s="1119"/>
      <c r="H22" s="1119"/>
      <c r="I22" s="1119"/>
      <c r="J22" s="1119"/>
      <c r="K22" s="1119"/>
      <c r="L22" s="1119"/>
      <c r="M22" s="1119"/>
    </row>
    <row r="23" spans="2:13">
      <c r="B23" s="1119"/>
      <c r="C23" s="1119"/>
      <c r="D23" s="1119"/>
      <c r="E23" s="1119"/>
      <c r="F23" s="825" t="s">
        <v>92</v>
      </c>
      <c r="G23" s="826"/>
      <c r="H23" s="827" t="s">
        <v>93</v>
      </c>
      <c r="I23" s="828"/>
    </row>
    <row r="24" spans="2:13">
      <c r="B24" s="1119"/>
      <c r="C24" s="1119"/>
      <c r="D24" s="1119"/>
      <c r="E24" s="1119"/>
      <c r="F24" s="829" t="s">
        <v>382</v>
      </c>
      <c r="G24" s="830"/>
      <c r="H24" s="1185" t="s">
        <v>382</v>
      </c>
      <c r="I24" s="1148"/>
    </row>
    <row r="25" spans="2:13">
      <c r="B25" s="1119"/>
      <c r="C25" s="1119"/>
      <c r="D25" s="1119"/>
      <c r="E25" s="1119"/>
      <c r="F25" s="833"/>
      <c r="G25" s="834"/>
      <c r="H25" s="835"/>
      <c r="I25" s="836"/>
    </row>
    <row r="26" spans="2:13">
      <c r="B26" s="1119"/>
      <c r="C26" s="1119"/>
      <c r="D26" s="1119"/>
      <c r="E26" s="1119"/>
      <c r="F26" s="837"/>
      <c r="G26" s="834"/>
      <c r="H26" s="838"/>
      <c r="I26" s="836"/>
    </row>
    <row r="27" spans="2:13" ht="13.5" thickBot="1">
      <c r="B27" s="1119"/>
      <c r="C27" s="1119"/>
      <c r="D27" s="1119"/>
      <c r="E27" s="1119"/>
      <c r="F27" s="839" t="s">
        <v>94</v>
      </c>
      <c r="G27" s="840"/>
      <c r="H27" s="841" t="s">
        <v>94</v>
      </c>
      <c r="I27" s="842"/>
    </row>
    <row r="28" spans="2:13" ht="13.5" thickBot="1">
      <c r="B28" s="1119"/>
      <c r="C28" s="1119"/>
      <c r="D28" s="1119"/>
      <c r="E28" s="1119"/>
      <c r="F28" s="843" t="s">
        <v>95</v>
      </c>
      <c r="G28" s="844"/>
      <c r="H28" s="845"/>
      <c r="I28" s="846"/>
    </row>
  </sheetData>
  <protectedRanges>
    <protectedRange password="C521" sqref="F25:I25" name="Oblast1_1_1_1_1_1"/>
  </protectedRanges>
  <mergeCells count="1">
    <mergeCell ref="B6:C7"/>
  </mergeCells>
  <pageMargins left="0.25" right="0.25" top="0.75" bottom="0.75" header="0.3" footer="0.3"/>
  <pageSetup paperSize="9" scale="77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B1:F52"/>
  <sheetViews>
    <sheetView showGridLines="0" zoomScale="80" zoomScaleNormal="80" workbookViewId="0">
      <selection activeCell="F3" sqref="F3"/>
    </sheetView>
  </sheetViews>
  <sheetFormatPr defaultColWidth="9.140625" defaultRowHeight="12.75"/>
  <cols>
    <col min="1" max="1" width="3.42578125" style="1212" customWidth="1"/>
    <col min="2" max="2" width="3.5703125" style="1212" customWidth="1"/>
    <col min="3" max="3" width="78.5703125" style="1212" customWidth="1"/>
    <col min="4" max="4" width="18.7109375" style="1212" customWidth="1"/>
    <col min="5" max="5" width="18.85546875" style="1212" customWidth="1"/>
    <col min="6" max="6" width="16.42578125" style="1212" customWidth="1"/>
    <col min="7" max="7" width="20" style="1212" customWidth="1"/>
    <col min="8" max="8" width="19.42578125" style="1212" customWidth="1"/>
    <col min="9" max="16384" width="9.140625" style="1212"/>
  </cols>
  <sheetData>
    <row r="1" spans="2:6" ht="13.5" thickBot="1"/>
    <row r="2" spans="2:6" ht="13.5" thickBot="1">
      <c r="C2" s="1157" t="s">
        <v>0</v>
      </c>
      <c r="D2" s="1213"/>
      <c r="E2" s="1214" t="s">
        <v>1</v>
      </c>
      <c r="F2" s="1190">
        <v>2023</v>
      </c>
    </row>
    <row r="3" spans="2:6">
      <c r="C3" s="1157"/>
      <c r="D3" s="1215"/>
      <c r="E3" s="1157"/>
      <c r="F3" s="1216"/>
    </row>
    <row r="4" spans="2:6" ht="18">
      <c r="B4" s="1217" t="s">
        <v>498</v>
      </c>
      <c r="C4" s="1218"/>
      <c r="D4" s="1219"/>
      <c r="E4" s="1219"/>
    </row>
    <row r="5" spans="2:6" ht="13.5" thickBot="1">
      <c r="B5" s="1220"/>
      <c r="C5" s="1219"/>
      <c r="D5" s="1219"/>
      <c r="E5" s="1749" t="s">
        <v>992</v>
      </c>
    </row>
    <row r="6" spans="2:6">
      <c r="B6" s="2050" t="s">
        <v>499</v>
      </c>
      <c r="C6" s="2051"/>
      <c r="D6" s="2054" t="s">
        <v>500</v>
      </c>
      <c r="E6" s="2056" t="s">
        <v>501</v>
      </c>
    </row>
    <row r="7" spans="2:6" ht="13.5" thickBot="1">
      <c r="B7" s="2052"/>
      <c r="C7" s="2053"/>
      <c r="D7" s="2055"/>
      <c r="E7" s="2057"/>
    </row>
    <row r="8" spans="2:6" ht="13.5" thickBot="1">
      <c r="B8" s="1221"/>
      <c r="C8" s="1222" t="s">
        <v>14</v>
      </c>
      <c r="D8" s="1223" t="s">
        <v>15</v>
      </c>
      <c r="E8" s="1224" t="s">
        <v>16</v>
      </c>
    </row>
    <row r="9" spans="2:6">
      <c r="B9" s="1225">
        <v>1</v>
      </c>
      <c r="C9" s="1226" t="s">
        <v>502</v>
      </c>
      <c r="D9" s="1227" t="s">
        <v>503</v>
      </c>
      <c r="E9" s="1521">
        <f>E10+E15+E20</f>
        <v>0</v>
      </c>
    </row>
    <row r="10" spans="2:6">
      <c r="B10" s="1228">
        <f>B9+1</f>
        <v>2</v>
      </c>
      <c r="C10" s="1229" t="s">
        <v>447</v>
      </c>
      <c r="D10" s="1230" t="s">
        <v>503</v>
      </c>
      <c r="E10" s="1520">
        <f>SUM(E11:E14)</f>
        <v>0</v>
      </c>
    </row>
    <row r="11" spans="2:6">
      <c r="B11" s="1228">
        <f t="shared" ref="B11:B44" si="0">B10+1</f>
        <v>3</v>
      </c>
      <c r="C11" s="1231" t="s">
        <v>423</v>
      </c>
      <c r="D11" s="1232" t="s">
        <v>503</v>
      </c>
      <c r="E11" s="1517"/>
    </row>
    <row r="12" spans="2:6">
      <c r="B12" s="1228">
        <f t="shared" si="0"/>
        <v>4</v>
      </c>
      <c r="C12" s="1231" t="s">
        <v>423</v>
      </c>
      <c r="D12" s="1232" t="s">
        <v>503</v>
      </c>
      <c r="E12" s="1518"/>
    </row>
    <row r="13" spans="2:6">
      <c r="B13" s="1228">
        <f t="shared" si="0"/>
        <v>5</v>
      </c>
      <c r="C13" s="1231" t="s">
        <v>423</v>
      </c>
      <c r="D13" s="1232" t="s">
        <v>503</v>
      </c>
      <c r="E13" s="1518"/>
    </row>
    <row r="14" spans="2:6">
      <c r="B14" s="1228">
        <f t="shared" si="0"/>
        <v>6</v>
      </c>
      <c r="C14" s="1231" t="s">
        <v>423</v>
      </c>
      <c r="D14" s="1232" t="s">
        <v>503</v>
      </c>
      <c r="E14" s="1518"/>
    </row>
    <row r="15" spans="2:6">
      <c r="B15" s="1228">
        <f t="shared" si="0"/>
        <v>7</v>
      </c>
      <c r="C15" s="1233" t="s">
        <v>504</v>
      </c>
      <c r="D15" s="1234" t="s">
        <v>503</v>
      </c>
      <c r="E15" s="1520">
        <f>SUM(E16:E19)</f>
        <v>0</v>
      </c>
    </row>
    <row r="16" spans="2:6">
      <c r="B16" s="1228">
        <f t="shared" si="0"/>
        <v>8</v>
      </c>
      <c r="C16" s="1235" t="s">
        <v>327</v>
      </c>
      <c r="D16" s="1232" t="s">
        <v>503</v>
      </c>
      <c r="E16" s="1517"/>
    </row>
    <row r="17" spans="2:5">
      <c r="B17" s="1228">
        <f t="shared" si="0"/>
        <v>9</v>
      </c>
      <c r="C17" s="1235" t="s">
        <v>327</v>
      </c>
      <c r="D17" s="1232" t="s">
        <v>503</v>
      </c>
      <c r="E17" s="1518"/>
    </row>
    <row r="18" spans="2:5">
      <c r="B18" s="1228">
        <f t="shared" si="0"/>
        <v>10</v>
      </c>
      <c r="C18" s="1235" t="s">
        <v>327</v>
      </c>
      <c r="D18" s="1232" t="s">
        <v>503</v>
      </c>
      <c r="E18" s="1518"/>
    </row>
    <row r="19" spans="2:5">
      <c r="B19" s="1228">
        <f t="shared" si="0"/>
        <v>11</v>
      </c>
      <c r="C19" s="1235" t="s">
        <v>327</v>
      </c>
      <c r="D19" s="1232" t="s">
        <v>503</v>
      </c>
      <c r="E19" s="1518"/>
    </row>
    <row r="20" spans="2:5">
      <c r="B20" s="1228">
        <f t="shared" si="0"/>
        <v>12</v>
      </c>
      <c r="C20" s="1229" t="s">
        <v>505</v>
      </c>
      <c r="D20" s="1236" t="s">
        <v>503</v>
      </c>
      <c r="E20" s="1520">
        <f>E21+E25</f>
        <v>0</v>
      </c>
    </row>
    <row r="21" spans="2:5">
      <c r="B21" s="1228">
        <f t="shared" si="0"/>
        <v>13</v>
      </c>
      <c r="C21" s="1237" t="s">
        <v>506</v>
      </c>
      <c r="D21" s="1230" t="s">
        <v>503</v>
      </c>
      <c r="E21" s="1520">
        <f>SUM(E22:E24)</f>
        <v>0</v>
      </c>
    </row>
    <row r="22" spans="2:5">
      <c r="B22" s="1228">
        <f t="shared" si="0"/>
        <v>14</v>
      </c>
      <c r="C22" s="1238" t="s">
        <v>507</v>
      </c>
      <c r="D22" s="1232" t="s">
        <v>503</v>
      </c>
      <c r="E22" s="1517"/>
    </row>
    <row r="23" spans="2:5">
      <c r="B23" s="1228">
        <f t="shared" si="0"/>
        <v>15</v>
      </c>
      <c r="C23" s="1238" t="s">
        <v>507</v>
      </c>
      <c r="D23" s="1232" t="s">
        <v>503</v>
      </c>
      <c r="E23" s="1518"/>
    </row>
    <row r="24" spans="2:5">
      <c r="B24" s="1228">
        <f t="shared" si="0"/>
        <v>16</v>
      </c>
      <c r="C24" s="1238" t="s">
        <v>507</v>
      </c>
      <c r="D24" s="1232" t="s">
        <v>503</v>
      </c>
      <c r="E24" s="1518"/>
    </row>
    <row r="25" spans="2:5">
      <c r="B25" s="1228">
        <f t="shared" si="0"/>
        <v>17</v>
      </c>
      <c r="C25" s="1239" t="s">
        <v>477</v>
      </c>
      <c r="D25" s="1230" t="s">
        <v>503</v>
      </c>
      <c r="E25" s="1520">
        <f>SUM(E26:E34)</f>
        <v>0</v>
      </c>
    </row>
    <row r="26" spans="2:5">
      <c r="B26" s="1228">
        <f t="shared" si="0"/>
        <v>18</v>
      </c>
      <c r="C26" s="1238" t="s">
        <v>453</v>
      </c>
      <c r="D26" s="1232" t="s">
        <v>503</v>
      </c>
      <c r="E26" s="1517"/>
    </row>
    <row r="27" spans="2:5">
      <c r="B27" s="1228">
        <f t="shared" si="0"/>
        <v>19</v>
      </c>
      <c r="C27" s="1238" t="s">
        <v>453</v>
      </c>
      <c r="D27" s="1232" t="s">
        <v>503</v>
      </c>
      <c r="E27" s="1518"/>
    </row>
    <row r="28" spans="2:5">
      <c r="B28" s="1228">
        <f t="shared" si="0"/>
        <v>20</v>
      </c>
      <c r="C28" s="1238" t="s">
        <v>453</v>
      </c>
      <c r="D28" s="1232" t="s">
        <v>503</v>
      </c>
      <c r="E28" s="1518"/>
    </row>
    <row r="29" spans="2:5">
      <c r="B29" s="1228">
        <f t="shared" si="0"/>
        <v>21</v>
      </c>
      <c r="C29" s="1238" t="s">
        <v>453</v>
      </c>
      <c r="D29" s="1232" t="s">
        <v>503</v>
      </c>
      <c r="E29" s="1518"/>
    </row>
    <row r="30" spans="2:5">
      <c r="B30" s="1228">
        <f t="shared" si="0"/>
        <v>22</v>
      </c>
      <c r="C30" s="1238" t="s">
        <v>453</v>
      </c>
      <c r="D30" s="1232" t="s">
        <v>503</v>
      </c>
      <c r="E30" s="1518"/>
    </row>
    <row r="31" spans="2:5">
      <c r="B31" s="1228">
        <f t="shared" si="0"/>
        <v>23</v>
      </c>
      <c r="C31" s="1238" t="s">
        <v>453</v>
      </c>
      <c r="D31" s="1232" t="s">
        <v>503</v>
      </c>
      <c r="E31" s="1518"/>
    </row>
    <row r="32" spans="2:5">
      <c r="B32" s="1228">
        <f t="shared" si="0"/>
        <v>24</v>
      </c>
      <c r="C32" s="1238" t="s">
        <v>453</v>
      </c>
      <c r="D32" s="1232" t="s">
        <v>503</v>
      </c>
      <c r="E32" s="1518"/>
    </row>
    <row r="33" spans="2:6">
      <c r="B33" s="1228">
        <f t="shared" si="0"/>
        <v>25</v>
      </c>
      <c r="C33" s="1238" t="s">
        <v>453</v>
      </c>
      <c r="D33" s="1232" t="s">
        <v>503</v>
      </c>
      <c r="E33" s="1518"/>
    </row>
    <row r="34" spans="2:6" ht="13.5" thickBot="1">
      <c r="B34" s="1240">
        <f t="shared" si="0"/>
        <v>26</v>
      </c>
      <c r="C34" s="1241" t="s">
        <v>453</v>
      </c>
      <c r="D34" s="1242" t="s">
        <v>503</v>
      </c>
      <c r="E34" s="1519"/>
    </row>
    <row r="35" spans="2:6">
      <c r="B35" s="1243">
        <f t="shared" si="0"/>
        <v>27</v>
      </c>
      <c r="C35" s="1244" t="s">
        <v>508</v>
      </c>
      <c r="D35" s="1245" t="s">
        <v>503</v>
      </c>
      <c r="E35" s="1246"/>
    </row>
    <row r="36" spans="2:6">
      <c r="B36" s="1243">
        <f t="shared" si="0"/>
        <v>28</v>
      </c>
      <c r="C36" s="1244" t="s">
        <v>509</v>
      </c>
      <c r="D36" s="1247" t="s">
        <v>510</v>
      </c>
      <c r="E36" s="1248"/>
    </row>
    <row r="37" spans="2:6">
      <c r="B37" s="1243">
        <f t="shared" si="0"/>
        <v>29</v>
      </c>
      <c r="C37" s="1244" t="s">
        <v>511</v>
      </c>
      <c r="D37" s="1245" t="s">
        <v>510</v>
      </c>
      <c r="E37" s="1248"/>
    </row>
    <row r="38" spans="2:6">
      <c r="B38" s="1243">
        <f t="shared" si="0"/>
        <v>30</v>
      </c>
      <c r="C38" s="1244" t="s">
        <v>512</v>
      </c>
      <c r="D38" s="1245" t="s">
        <v>480</v>
      </c>
      <c r="E38" s="1249"/>
    </row>
    <row r="39" spans="2:6">
      <c r="B39" s="1243">
        <f t="shared" si="0"/>
        <v>31</v>
      </c>
      <c r="C39" s="1244" t="s">
        <v>513</v>
      </c>
      <c r="D39" s="1247" t="s">
        <v>514</v>
      </c>
      <c r="E39" s="1250"/>
    </row>
    <row r="40" spans="2:6">
      <c r="B40" s="1243">
        <f t="shared" si="0"/>
        <v>32</v>
      </c>
      <c r="C40" s="1244" t="s">
        <v>515</v>
      </c>
      <c r="D40" s="1247" t="s">
        <v>516</v>
      </c>
      <c r="E40" s="1250"/>
    </row>
    <row r="41" spans="2:6">
      <c r="B41" s="1243">
        <f t="shared" si="0"/>
        <v>33</v>
      </c>
      <c r="C41" s="1244" t="s">
        <v>517</v>
      </c>
      <c r="D41" s="1245" t="s">
        <v>503</v>
      </c>
      <c r="E41" s="1251"/>
    </row>
    <row r="42" spans="2:6">
      <c r="B42" s="1243">
        <f t="shared" si="0"/>
        <v>34</v>
      </c>
      <c r="C42" s="1252" t="s">
        <v>518</v>
      </c>
      <c r="D42" s="1247" t="s">
        <v>480</v>
      </c>
      <c r="E42" s="1249"/>
      <c r="F42" s="1253"/>
    </row>
    <row r="43" spans="2:6">
      <c r="B43" s="1254">
        <f t="shared" si="0"/>
        <v>35</v>
      </c>
      <c r="C43" s="1244" t="s">
        <v>519</v>
      </c>
      <c r="D43" s="1247" t="s">
        <v>520</v>
      </c>
      <c r="E43" s="1250"/>
      <c r="F43" s="1253"/>
    </row>
    <row r="44" spans="2:6" ht="13.5" thickBot="1">
      <c r="B44" s="1255">
        <f t="shared" si="0"/>
        <v>36</v>
      </c>
      <c r="C44" s="1256" t="s">
        <v>521</v>
      </c>
      <c r="D44" s="1257" t="s">
        <v>516</v>
      </c>
      <c r="E44" s="1258"/>
      <c r="F44" s="1253"/>
    </row>
    <row r="45" spans="2:6">
      <c r="B45" s="1219"/>
      <c r="C45" s="1219"/>
      <c r="D45" s="1219"/>
      <c r="E45" s="1219"/>
      <c r="F45" s="1253"/>
    </row>
    <row r="46" spans="2:6" ht="13.5" thickBot="1">
      <c r="B46" s="1219"/>
      <c r="C46" s="1219"/>
      <c r="D46" s="1219"/>
      <c r="E46" s="1219"/>
      <c r="F46" s="1253"/>
    </row>
    <row r="47" spans="2:6">
      <c r="B47" s="1219"/>
      <c r="C47" s="1259" t="s">
        <v>92</v>
      </c>
      <c r="D47" s="2058" t="s">
        <v>93</v>
      </c>
      <c r="E47" s="2059"/>
    </row>
    <row r="48" spans="2:6">
      <c r="B48" s="1219"/>
      <c r="C48" s="829" t="s">
        <v>522</v>
      </c>
      <c r="D48" s="1185" t="s">
        <v>522</v>
      </c>
      <c r="E48" s="1260"/>
    </row>
    <row r="49" spans="2:5">
      <c r="B49" s="1219"/>
      <c r="C49" s="1261"/>
      <c r="D49" s="1262" t="s">
        <v>94</v>
      </c>
      <c r="E49" s="1263"/>
    </row>
    <row r="50" spans="2:5">
      <c r="B50" s="1219"/>
      <c r="C50" s="1264"/>
      <c r="D50" s="1265"/>
      <c r="E50" s="1266"/>
    </row>
    <row r="51" spans="2:5" ht="13.5" thickBot="1">
      <c r="B51" s="1219"/>
      <c r="C51" s="1267" t="s">
        <v>94</v>
      </c>
      <c r="D51" s="1268"/>
      <c r="E51" s="1269"/>
    </row>
    <row r="52" spans="2:5" ht="13.5" thickBot="1">
      <c r="B52" s="1219"/>
      <c r="C52" s="1270" t="s">
        <v>95</v>
      </c>
      <c r="D52" s="1271"/>
      <c r="E52" s="1272"/>
    </row>
  </sheetData>
  <mergeCells count="4">
    <mergeCell ref="B6:C7"/>
    <mergeCell ref="D6:D7"/>
    <mergeCell ref="E6:E7"/>
    <mergeCell ref="D47:E47"/>
  </mergeCells>
  <pageMargins left="0.7" right="0.7" top="0.78740157499999996" bottom="0.78740157499999996" header="0.3" footer="0.3"/>
  <pageSetup paperSize="9" scale="74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B1:I50"/>
  <sheetViews>
    <sheetView showGridLines="0" zoomScale="90" zoomScaleNormal="90" workbookViewId="0">
      <selection activeCell="K17" sqref="K17"/>
    </sheetView>
  </sheetViews>
  <sheetFormatPr defaultColWidth="9.140625" defaultRowHeight="12.75"/>
  <cols>
    <col min="1" max="1" width="3" style="1273" customWidth="1"/>
    <col min="2" max="2" width="3.140625" style="1273" customWidth="1"/>
    <col min="3" max="3" width="59.140625" style="1273" customWidth="1"/>
    <col min="4" max="4" width="21.28515625" style="1273" customWidth="1"/>
    <col min="5" max="5" width="20.42578125" style="1273" customWidth="1"/>
    <col min="6" max="6" width="20.5703125" style="1273" customWidth="1"/>
    <col min="7" max="7" width="13.5703125" style="1273" bestFit="1" customWidth="1"/>
    <col min="8" max="8" width="13.85546875" style="1273" customWidth="1"/>
    <col min="9" max="16384" width="9.140625" style="1273"/>
  </cols>
  <sheetData>
    <row r="1" spans="2:9" ht="15" customHeight="1" thickBot="1">
      <c r="C1" s="1274"/>
      <c r="D1" s="1275"/>
      <c r="E1" s="1275"/>
    </row>
    <row r="2" spans="2:9" ht="15" customHeight="1" thickBot="1">
      <c r="B2" s="1276"/>
      <c r="C2" s="1157" t="s">
        <v>0</v>
      </c>
      <c r="D2" s="1189"/>
      <c r="E2" s="1159" t="s">
        <v>1</v>
      </c>
      <c r="F2" s="1190">
        <v>2023</v>
      </c>
    </row>
    <row r="3" spans="2:9" ht="15" customHeight="1">
      <c r="B3" s="1276"/>
      <c r="C3" s="1157"/>
      <c r="D3" s="1215"/>
      <c r="E3" s="1157"/>
      <c r="F3" s="1216"/>
    </row>
    <row r="4" spans="2:9" ht="15" customHeight="1">
      <c r="B4" s="1277" t="s">
        <v>523</v>
      </c>
      <c r="C4" s="1278"/>
      <c r="D4" s="1278"/>
      <c r="E4" s="1278"/>
      <c r="F4" s="1278"/>
    </row>
    <row r="5" spans="2:9" ht="15" customHeight="1" thickBot="1">
      <c r="B5" s="1279"/>
      <c r="C5" s="1280"/>
      <c r="D5" s="1281"/>
      <c r="E5" s="1282"/>
      <c r="F5" s="1283"/>
    </row>
    <row r="6" spans="2:9" ht="15" customHeight="1" thickBot="1">
      <c r="B6" s="2060" t="s">
        <v>524</v>
      </c>
      <c r="C6" s="2061"/>
      <c r="D6" s="1284" t="s">
        <v>525</v>
      </c>
      <c r="E6" s="1285" t="s">
        <v>526</v>
      </c>
      <c r="F6" s="1286"/>
      <c r="G6" s="1287"/>
      <c r="H6" s="1287"/>
      <c r="I6" s="1287"/>
    </row>
    <row r="7" spans="2:9" ht="15" customHeight="1" thickBot="1">
      <c r="B7" s="2023"/>
      <c r="C7" s="2062"/>
      <c r="D7" s="1284" t="s">
        <v>480</v>
      </c>
      <c r="E7" s="1284" t="s">
        <v>480</v>
      </c>
      <c r="F7" s="1286"/>
      <c r="G7" s="1287"/>
      <c r="H7" s="1287"/>
      <c r="I7" s="1287"/>
    </row>
    <row r="8" spans="2:9" ht="15" customHeight="1" thickBot="1">
      <c r="B8" s="2063"/>
      <c r="C8" s="2064"/>
      <c r="D8" s="1202" t="s">
        <v>14</v>
      </c>
      <c r="E8" s="1201" t="s">
        <v>15</v>
      </c>
      <c r="F8" s="1286"/>
      <c r="G8" s="1287"/>
      <c r="H8" s="1287"/>
      <c r="I8" s="1287"/>
    </row>
    <row r="9" spans="2:9" ht="15" customHeight="1">
      <c r="B9" s="1288">
        <v>1</v>
      </c>
      <c r="C9" s="1289" t="s">
        <v>180</v>
      </c>
      <c r="D9" s="1525" t="s">
        <v>87</v>
      </c>
      <c r="E9" s="1526" t="s">
        <v>87</v>
      </c>
      <c r="F9" s="1276"/>
    </row>
    <row r="10" spans="2:9" ht="15" customHeight="1">
      <c r="B10" s="1290">
        <f>B9+1</f>
        <v>2</v>
      </c>
      <c r="C10" s="1291" t="s">
        <v>527</v>
      </c>
      <c r="D10" s="1292"/>
      <c r="E10" s="1527" t="s">
        <v>87</v>
      </c>
      <c r="F10" s="1293"/>
    </row>
    <row r="11" spans="2:9" ht="15" customHeight="1">
      <c r="B11" s="1290">
        <f>B10+1</f>
        <v>3</v>
      </c>
      <c r="C11" s="1291" t="s">
        <v>527</v>
      </c>
      <c r="D11" s="1292"/>
      <c r="E11" s="1527" t="s">
        <v>87</v>
      </c>
      <c r="F11" s="1293"/>
    </row>
    <row r="12" spans="2:9" ht="15" customHeight="1">
      <c r="B12" s="1290">
        <f>B11+1</f>
        <v>4</v>
      </c>
      <c r="C12" s="1291" t="s">
        <v>527</v>
      </c>
      <c r="D12" s="1292"/>
      <c r="E12" s="1527" t="s">
        <v>87</v>
      </c>
      <c r="F12" s="1293"/>
    </row>
    <row r="13" spans="2:9" ht="15" customHeight="1">
      <c r="B13" s="1290">
        <f>B12+1</f>
        <v>5</v>
      </c>
      <c r="C13" s="1291" t="s">
        <v>527</v>
      </c>
      <c r="D13" s="1292"/>
      <c r="E13" s="1527" t="s">
        <v>87</v>
      </c>
      <c r="F13" s="1293"/>
    </row>
    <row r="14" spans="2:9" ht="15" customHeight="1">
      <c r="B14" s="1290">
        <f t="shared" ref="B14:B26" si="0">B13+1</f>
        <v>6</v>
      </c>
      <c r="C14" s="1294" t="s">
        <v>429</v>
      </c>
      <c r="D14" s="1522">
        <f>SUM(D10:D13)</f>
        <v>0</v>
      </c>
      <c r="E14" s="1528" t="s">
        <v>87</v>
      </c>
      <c r="F14" s="1293"/>
    </row>
    <row r="15" spans="2:9" ht="15" customHeight="1" thickBot="1">
      <c r="B15" s="1295">
        <f t="shared" si="0"/>
        <v>7</v>
      </c>
      <c r="C15" s="1296" t="s">
        <v>528</v>
      </c>
      <c r="D15" s="1297"/>
      <c r="E15" s="1529" t="s">
        <v>87</v>
      </c>
      <c r="F15" s="1293"/>
    </row>
    <row r="16" spans="2:9" ht="15" customHeight="1">
      <c r="B16" s="1288">
        <f t="shared" si="0"/>
        <v>8</v>
      </c>
      <c r="C16" s="1289" t="s">
        <v>182</v>
      </c>
      <c r="D16" s="1526" t="s">
        <v>87</v>
      </c>
      <c r="E16" s="1526" t="s">
        <v>87</v>
      </c>
      <c r="F16" s="1293"/>
    </row>
    <row r="17" spans="2:8" ht="15" customHeight="1">
      <c r="B17" s="1290">
        <f>B16+1</f>
        <v>9</v>
      </c>
      <c r="C17" s="1291" t="s">
        <v>527</v>
      </c>
      <c r="D17" s="1298"/>
      <c r="E17" s="1527" t="s">
        <v>87</v>
      </c>
      <c r="F17" s="1293"/>
    </row>
    <row r="18" spans="2:8" ht="15" customHeight="1">
      <c r="B18" s="1290">
        <f t="shared" si="0"/>
        <v>10</v>
      </c>
      <c r="C18" s="1291" t="s">
        <v>527</v>
      </c>
      <c r="D18" s="1298"/>
      <c r="E18" s="1527" t="s">
        <v>87</v>
      </c>
      <c r="F18" s="1293"/>
    </row>
    <row r="19" spans="2:8" ht="15" customHeight="1">
      <c r="B19" s="1290">
        <f t="shared" si="0"/>
        <v>11</v>
      </c>
      <c r="C19" s="1291" t="s">
        <v>527</v>
      </c>
      <c r="D19" s="1298"/>
      <c r="E19" s="1527" t="s">
        <v>87</v>
      </c>
      <c r="F19" s="1293"/>
    </row>
    <row r="20" spans="2:8" ht="15" customHeight="1">
      <c r="B20" s="1290">
        <f>B19+1</f>
        <v>12</v>
      </c>
      <c r="C20" s="1291" t="s">
        <v>527</v>
      </c>
      <c r="D20" s="1298"/>
      <c r="E20" s="1527" t="s">
        <v>87</v>
      </c>
      <c r="F20" s="1293"/>
    </row>
    <row r="21" spans="2:8" ht="15" customHeight="1">
      <c r="B21" s="1290">
        <f t="shared" si="0"/>
        <v>13</v>
      </c>
      <c r="C21" s="1294" t="s">
        <v>429</v>
      </c>
      <c r="D21" s="1524">
        <f>SUM(D17:D20)</f>
        <v>0</v>
      </c>
      <c r="E21" s="1528" t="s">
        <v>87</v>
      </c>
      <c r="F21" s="1293"/>
    </row>
    <row r="22" spans="2:8" ht="15" customHeight="1">
      <c r="B22" s="1290">
        <f t="shared" si="0"/>
        <v>14</v>
      </c>
      <c r="C22" s="1291" t="s">
        <v>475</v>
      </c>
      <c r="D22" s="1299"/>
      <c r="E22" s="1530" t="s">
        <v>87</v>
      </c>
      <c r="F22" s="1293"/>
    </row>
    <row r="23" spans="2:8" ht="15" customHeight="1">
      <c r="B23" s="1290">
        <f t="shared" si="0"/>
        <v>15</v>
      </c>
      <c r="C23" s="1291" t="s">
        <v>475</v>
      </c>
      <c r="D23" s="1299"/>
      <c r="E23" s="1530" t="s">
        <v>87</v>
      </c>
      <c r="F23" s="1293"/>
    </row>
    <row r="24" spans="2:8" ht="15" customHeight="1">
      <c r="B24" s="1290">
        <f t="shared" si="0"/>
        <v>16</v>
      </c>
      <c r="C24" s="1291" t="s">
        <v>475</v>
      </c>
      <c r="D24" s="1299"/>
      <c r="E24" s="1530" t="s">
        <v>87</v>
      </c>
      <c r="F24" s="1293"/>
    </row>
    <row r="25" spans="2:8" ht="15" customHeight="1">
      <c r="B25" s="1290">
        <f t="shared" si="0"/>
        <v>17</v>
      </c>
      <c r="C25" s="1291" t="s">
        <v>477</v>
      </c>
      <c r="D25" s="1298"/>
      <c r="E25" s="1527" t="s">
        <v>87</v>
      </c>
      <c r="F25" s="1293"/>
    </row>
    <row r="26" spans="2:8" ht="15" customHeight="1" thickBot="1">
      <c r="B26" s="1295">
        <f t="shared" si="0"/>
        <v>18</v>
      </c>
      <c r="C26" s="1296" t="s">
        <v>529</v>
      </c>
      <c r="D26" s="1523">
        <f>SUM(D22:D25)</f>
        <v>0</v>
      </c>
      <c r="E26" s="1531" t="s">
        <v>87</v>
      </c>
      <c r="F26" s="1293"/>
    </row>
    <row r="27" spans="2:8" ht="15" customHeight="1" thickBot="1">
      <c r="B27" s="1300">
        <f>B26+1</f>
        <v>19</v>
      </c>
      <c r="C27" s="1301" t="s">
        <v>530</v>
      </c>
      <c r="D27" s="1532" t="s">
        <v>87</v>
      </c>
      <c r="E27" s="1302"/>
      <c r="F27" s="1303"/>
    </row>
    <row r="28" spans="2:8" ht="15" customHeight="1" thickBot="1">
      <c r="B28" s="1304">
        <f>B27+1</f>
        <v>20</v>
      </c>
      <c r="C28" s="1305" t="s">
        <v>531</v>
      </c>
      <c r="D28" s="1532" t="s">
        <v>87</v>
      </c>
      <c r="E28" s="1306"/>
      <c r="F28" s="1293"/>
    </row>
    <row r="29" spans="2:8" ht="15" customHeight="1">
      <c r="B29" s="1276"/>
      <c r="C29" s="1276"/>
      <c r="D29" s="1276"/>
      <c r="E29" s="1276"/>
      <c r="F29" s="1276"/>
    </row>
    <row r="30" spans="2:8" ht="15" customHeight="1">
      <c r="B30" s="1276"/>
      <c r="C30" s="1276"/>
      <c r="D30" s="1276"/>
      <c r="E30" s="1276"/>
      <c r="F30" s="1276"/>
    </row>
    <row r="31" spans="2:8" ht="15" customHeight="1">
      <c r="B31" s="2065" t="s">
        <v>532</v>
      </c>
      <c r="C31" s="2066"/>
      <c r="D31" s="2066"/>
      <c r="E31" s="2066"/>
      <c r="F31" s="2066"/>
      <c r="G31" s="1307"/>
      <c r="H31" s="1307"/>
    </row>
    <row r="32" spans="2:8" ht="15" customHeight="1" thickBot="1">
      <c r="B32" s="1308"/>
      <c r="C32" s="1309"/>
      <c r="D32" s="1278"/>
      <c r="E32" s="1278"/>
      <c r="F32" s="1278"/>
      <c r="G32" s="2067"/>
      <c r="H32" s="2067"/>
    </row>
    <row r="33" spans="2:8" ht="15" customHeight="1">
      <c r="B33" s="2060" t="s">
        <v>533</v>
      </c>
      <c r="C33" s="2068"/>
      <c r="D33" s="2071" t="s">
        <v>534</v>
      </c>
      <c r="E33" s="2073" t="s">
        <v>526</v>
      </c>
      <c r="F33" s="2075" t="s">
        <v>535</v>
      </c>
      <c r="G33" s="2067"/>
      <c r="H33" s="2067"/>
    </row>
    <row r="34" spans="2:8" ht="15" customHeight="1" thickBot="1">
      <c r="B34" s="2023"/>
      <c r="C34" s="2069"/>
      <c r="D34" s="2072"/>
      <c r="E34" s="2074"/>
      <c r="F34" s="2076"/>
      <c r="G34" s="2067"/>
      <c r="H34" s="2067"/>
    </row>
    <row r="35" spans="2:8" ht="15" customHeight="1" thickBot="1">
      <c r="B35" s="2063"/>
      <c r="C35" s="2070"/>
      <c r="D35" s="1310" t="s">
        <v>536</v>
      </c>
      <c r="E35" s="1310" t="s">
        <v>537</v>
      </c>
      <c r="F35" s="1311" t="s">
        <v>538</v>
      </c>
      <c r="G35" s="2067"/>
      <c r="H35" s="2067"/>
    </row>
    <row r="36" spans="2:8" ht="15" customHeight="1" thickBot="1">
      <c r="B36" s="1312"/>
      <c r="C36" s="1313" t="s">
        <v>14</v>
      </c>
      <c r="D36" s="1202" t="s">
        <v>15</v>
      </c>
      <c r="E36" s="1202" t="s">
        <v>16</v>
      </c>
      <c r="F36" s="1201" t="s">
        <v>17</v>
      </c>
      <c r="G36" s="1307"/>
      <c r="H36" s="1307"/>
    </row>
    <row r="37" spans="2:8" ht="15" customHeight="1" thickBot="1">
      <c r="B37" s="1288">
        <v>1</v>
      </c>
      <c r="C37" s="1314" t="s">
        <v>539</v>
      </c>
      <c r="D37" s="1315"/>
      <c r="E37" s="1315"/>
      <c r="F37" s="1735">
        <f>IF(D37=0,0,E37*1000/D37)</f>
        <v>0</v>
      </c>
      <c r="G37" s="1307"/>
      <c r="H37" s="1307"/>
    </row>
    <row r="38" spans="2:8" ht="15" customHeight="1">
      <c r="B38" s="1290">
        <v>2</v>
      </c>
      <c r="C38" s="1316" t="s">
        <v>540</v>
      </c>
      <c r="D38" s="1317"/>
      <c r="E38" s="1317"/>
      <c r="F38" s="1735">
        <f>IF(D38=0,0,E38*1000/D38)</f>
        <v>0</v>
      </c>
      <c r="G38" s="1307"/>
      <c r="H38" s="1307"/>
    </row>
    <row r="39" spans="2:8" ht="15" customHeight="1">
      <c r="B39" s="1290">
        <v>3</v>
      </c>
      <c r="C39" s="1316" t="s">
        <v>249</v>
      </c>
      <c r="D39" s="1533" t="s">
        <v>87</v>
      </c>
      <c r="E39" s="1317"/>
      <c r="F39" s="1534" t="s">
        <v>87</v>
      </c>
      <c r="G39" s="1307"/>
      <c r="H39" s="1307"/>
    </row>
    <row r="40" spans="2:8" ht="15" customHeight="1" thickBot="1">
      <c r="B40" s="1290">
        <v>4</v>
      </c>
      <c r="C40" s="1316" t="s">
        <v>541</v>
      </c>
      <c r="D40" s="1317"/>
      <c r="E40" s="1534" t="s">
        <v>87</v>
      </c>
      <c r="F40" s="1534" t="s">
        <v>87</v>
      </c>
      <c r="G40" s="1307"/>
      <c r="H40" s="1307"/>
    </row>
    <row r="41" spans="2:8" ht="15" customHeight="1">
      <c r="B41" s="1290">
        <v>5</v>
      </c>
      <c r="C41" s="1316" t="s">
        <v>542</v>
      </c>
      <c r="D41" s="1317"/>
      <c r="E41" s="1317"/>
      <c r="F41" s="1735">
        <f>IF(D41=0,0,E41*1000/D41)</f>
        <v>0</v>
      </c>
      <c r="G41" s="1307"/>
      <c r="H41" s="1307"/>
    </row>
    <row r="42" spans="2:8" ht="15" customHeight="1" thickBot="1">
      <c r="B42" s="1318">
        <v>6</v>
      </c>
      <c r="C42" s="1319" t="s">
        <v>543</v>
      </c>
      <c r="D42" s="1320"/>
      <c r="E42" s="1320"/>
      <c r="F42" s="1535" t="s">
        <v>87</v>
      </c>
      <c r="G42" s="1307"/>
      <c r="H42" s="1307"/>
    </row>
    <row r="43" spans="2:8" ht="15" customHeight="1">
      <c r="B43" s="1276"/>
      <c r="C43" s="1276"/>
      <c r="D43" s="1276"/>
      <c r="E43" s="1276"/>
      <c r="F43" s="1276"/>
      <c r="G43" s="1307"/>
      <c r="H43" s="1307"/>
    </row>
    <row r="44" spans="2:8" ht="15" customHeight="1" thickBot="1">
      <c r="B44" s="1276"/>
      <c r="C44" s="1276"/>
      <c r="D44" s="1276"/>
      <c r="E44" s="1276"/>
      <c r="F44" s="1276"/>
      <c r="G44" s="1307"/>
      <c r="H44" s="1307"/>
    </row>
    <row r="45" spans="2:8" ht="15" customHeight="1">
      <c r="B45" s="1276"/>
      <c r="C45" s="1259" t="s">
        <v>92</v>
      </c>
      <c r="D45" s="1321" t="s">
        <v>93</v>
      </c>
      <c r="E45" s="1322"/>
      <c r="F45" s="1276"/>
    </row>
    <row r="46" spans="2:8" s="1276" customFormat="1" ht="15" customHeight="1">
      <c r="C46" s="829" t="s">
        <v>522</v>
      </c>
      <c r="D46" s="1185" t="s">
        <v>522</v>
      </c>
      <c r="E46" s="1260"/>
    </row>
    <row r="47" spans="2:8" ht="15" customHeight="1">
      <c r="B47" s="1276"/>
      <c r="C47" s="1323"/>
      <c r="D47" s="1324"/>
      <c r="E47" s="1325"/>
      <c r="F47" s="1276"/>
    </row>
    <row r="48" spans="2:8" ht="15" customHeight="1">
      <c r="B48" s="1276"/>
      <c r="C48" s="1326"/>
      <c r="D48" s="1327"/>
      <c r="E48" s="1325"/>
      <c r="F48" s="1276"/>
    </row>
    <row r="49" spans="2:6" ht="15" customHeight="1" thickBot="1">
      <c r="B49" s="1276"/>
      <c r="C49" s="1267" t="s">
        <v>94</v>
      </c>
      <c r="D49" s="1328" t="s">
        <v>94</v>
      </c>
      <c r="E49" s="1329"/>
      <c r="F49" s="1276"/>
    </row>
    <row r="50" spans="2:6" ht="15" customHeight="1" thickBot="1">
      <c r="B50" s="1276"/>
      <c r="C50" s="1270" t="s">
        <v>95</v>
      </c>
      <c r="D50" s="1330"/>
      <c r="E50" s="1331"/>
      <c r="F50" s="1332"/>
    </row>
  </sheetData>
  <sheetProtection selectLockedCells="1"/>
  <mergeCells count="7">
    <mergeCell ref="B6:C8"/>
    <mergeCell ref="B31:F31"/>
    <mergeCell ref="G32:H35"/>
    <mergeCell ref="B33:C35"/>
    <mergeCell ref="D33:D34"/>
    <mergeCell ref="E33:E34"/>
    <mergeCell ref="F33:F34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61" fitToHeight="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N33"/>
  <sheetViews>
    <sheetView showGridLines="0" zoomScale="90" zoomScaleNormal="90" workbookViewId="0">
      <selection activeCell="N33" sqref="N33"/>
    </sheetView>
  </sheetViews>
  <sheetFormatPr defaultColWidth="9.140625" defaultRowHeight="12.75"/>
  <cols>
    <col min="1" max="1" width="3.42578125" style="1212" customWidth="1"/>
    <col min="2" max="2" width="3.5703125" style="1212" customWidth="1"/>
    <col min="3" max="3" width="71.140625" style="1212" customWidth="1"/>
    <col min="4" max="7" width="17" style="1212" customWidth="1"/>
    <col min="8" max="8" width="19.42578125" style="1212" customWidth="1"/>
    <col min="9" max="16384" width="9.140625" style="1212"/>
  </cols>
  <sheetData>
    <row r="1" spans="2:7" ht="13.5" thickBot="1"/>
    <row r="2" spans="2:7" ht="13.5" thickBot="1">
      <c r="C2" s="1157" t="s">
        <v>0</v>
      </c>
      <c r="D2" s="1213"/>
      <c r="E2" s="1157" t="s">
        <v>544</v>
      </c>
      <c r="F2" s="1190">
        <v>2023</v>
      </c>
    </row>
    <row r="3" spans="2:7" ht="13.5" thickBot="1">
      <c r="E3" s="1157" t="s">
        <v>545</v>
      </c>
      <c r="F3" s="1333"/>
    </row>
    <row r="5" spans="2:7" ht="18">
      <c r="B5" s="1217" t="s">
        <v>546</v>
      </c>
      <c r="C5" s="1218"/>
      <c r="D5" s="1219"/>
      <c r="E5" s="1219"/>
      <c r="F5" s="1219"/>
      <c r="G5" s="1219"/>
    </row>
    <row r="6" spans="2:7" ht="13.5" thickBot="1">
      <c r="B6" s="1220"/>
      <c r="C6" s="1219"/>
      <c r="D6" s="1219"/>
      <c r="E6" s="1219"/>
      <c r="F6" s="1219"/>
      <c r="G6" s="1219"/>
    </row>
    <row r="7" spans="2:7">
      <c r="B7" s="2050" t="s">
        <v>547</v>
      </c>
      <c r="C7" s="2051"/>
      <c r="D7" s="2056" t="s">
        <v>500</v>
      </c>
      <c r="E7" s="2078" t="s">
        <v>501</v>
      </c>
      <c r="F7" s="1219"/>
      <c r="G7" s="1219"/>
    </row>
    <row r="8" spans="2:7" ht="13.5" thickBot="1">
      <c r="B8" s="2052"/>
      <c r="C8" s="2053"/>
      <c r="D8" s="2077"/>
      <c r="E8" s="2079"/>
      <c r="F8" s="1219"/>
      <c r="G8" s="1219"/>
    </row>
    <row r="9" spans="2:7" ht="13.5" thickBot="1">
      <c r="B9" s="1221"/>
      <c r="C9" s="1222" t="s">
        <v>14</v>
      </c>
      <c r="D9" s="1224" t="s">
        <v>15</v>
      </c>
      <c r="E9" s="1334" t="s">
        <v>16</v>
      </c>
      <c r="F9" s="1219"/>
      <c r="G9" s="1219"/>
    </row>
    <row r="10" spans="2:7">
      <c r="B10" s="1225">
        <v>1</v>
      </c>
      <c r="C10" s="1226" t="s">
        <v>548</v>
      </c>
      <c r="D10" s="1335" t="s">
        <v>456</v>
      </c>
      <c r="E10" s="1536">
        <f>SUM(E11:E13)</f>
        <v>0</v>
      </c>
      <c r="F10" s="1219"/>
      <c r="G10" s="1219"/>
    </row>
    <row r="11" spans="2:7">
      <c r="B11" s="1243">
        <v>2</v>
      </c>
      <c r="C11" s="1336" t="s">
        <v>447</v>
      </c>
      <c r="D11" s="1337" t="s">
        <v>456</v>
      </c>
      <c r="E11" s="1338"/>
      <c r="F11" s="1219"/>
      <c r="G11" s="1219"/>
    </row>
    <row r="12" spans="2:7">
      <c r="B12" s="1243">
        <v>3</v>
      </c>
      <c r="C12" s="1339" t="s">
        <v>504</v>
      </c>
      <c r="D12" s="1337" t="s">
        <v>456</v>
      </c>
      <c r="E12" s="1338"/>
      <c r="F12" s="1219"/>
      <c r="G12" s="1219"/>
    </row>
    <row r="13" spans="2:7" ht="13.5" thickBot="1">
      <c r="B13" s="1340">
        <v>4</v>
      </c>
      <c r="C13" s="1341" t="s">
        <v>505</v>
      </c>
      <c r="D13" s="1342" t="s">
        <v>456</v>
      </c>
      <c r="E13" s="1343"/>
      <c r="F13" s="1219"/>
      <c r="G13" s="1219"/>
    </row>
    <row r="14" spans="2:7">
      <c r="B14" s="1225">
        <v>5</v>
      </c>
      <c r="C14" s="1226" t="s">
        <v>549</v>
      </c>
      <c r="D14" s="1344" t="s">
        <v>480</v>
      </c>
      <c r="E14" s="1536">
        <f>SUM(E15:E17)</f>
        <v>0</v>
      </c>
      <c r="F14" s="1219"/>
      <c r="G14" s="1219"/>
    </row>
    <row r="15" spans="2:7">
      <c r="B15" s="1243">
        <v>6</v>
      </c>
      <c r="C15" s="1336" t="s">
        <v>447</v>
      </c>
      <c r="D15" s="1345" t="s">
        <v>480</v>
      </c>
      <c r="E15" s="1346"/>
      <c r="F15" s="1219"/>
      <c r="G15" s="1219"/>
    </row>
    <row r="16" spans="2:7">
      <c r="B16" s="1243">
        <v>7</v>
      </c>
      <c r="C16" s="1339" t="s">
        <v>504</v>
      </c>
      <c r="D16" s="1345" t="s">
        <v>480</v>
      </c>
      <c r="E16" s="1346"/>
      <c r="F16" s="1219"/>
      <c r="G16" s="1219"/>
    </row>
    <row r="17" spans="2:12" ht="13.5" thickBot="1">
      <c r="B17" s="1340">
        <v>8</v>
      </c>
      <c r="C17" s="1341" t="s">
        <v>505</v>
      </c>
      <c r="D17" s="1347" t="s">
        <v>480</v>
      </c>
      <c r="E17" s="1343"/>
      <c r="F17" s="1219"/>
      <c r="G17" s="1219"/>
    </row>
    <row r="18" spans="2:12">
      <c r="B18" s="1225">
        <v>9</v>
      </c>
      <c r="C18" s="1226" t="s">
        <v>550</v>
      </c>
      <c r="D18" s="1344" t="s">
        <v>456</v>
      </c>
      <c r="E18" s="1536">
        <f>SUM(E19:E21)</f>
        <v>0</v>
      </c>
      <c r="F18" s="1219"/>
      <c r="G18" s="1219"/>
    </row>
    <row r="19" spans="2:12">
      <c r="B19" s="1243">
        <v>10</v>
      </c>
      <c r="C19" s="1336" t="s">
        <v>551</v>
      </c>
      <c r="D19" s="1345" t="s">
        <v>456</v>
      </c>
      <c r="E19" s="1346"/>
      <c r="F19" s="1219"/>
      <c r="G19" s="1219"/>
    </row>
    <row r="20" spans="2:12" ht="13.5" thickBot="1">
      <c r="B20" s="1340">
        <v>11</v>
      </c>
      <c r="C20" s="1341" t="s">
        <v>552</v>
      </c>
      <c r="D20" s="1347" t="s">
        <v>456</v>
      </c>
      <c r="E20" s="1343"/>
      <c r="F20" s="1219"/>
      <c r="G20" s="1219"/>
    </row>
    <row r="21" spans="2:12">
      <c r="B21" s="1225">
        <v>12</v>
      </c>
      <c r="C21" s="1348" t="s">
        <v>553</v>
      </c>
      <c r="D21" s="1344" t="s">
        <v>480</v>
      </c>
      <c r="E21" s="1536">
        <f>SUM(E22:E24)</f>
        <v>0</v>
      </c>
      <c r="F21" s="1219"/>
      <c r="G21" s="1219"/>
    </row>
    <row r="22" spans="2:12">
      <c r="B22" s="1243">
        <v>13</v>
      </c>
      <c r="C22" s="1339" t="s">
        <v>540</v>
      </c>
      <c r="D22" s="1345" t="s">
        <v>480</v>
      </c>
      <c r="E22" s="1346"/>
      <c r="F22" s="1219"/>
      <c r="G22" s="1219"/>
    </row>
    <row r="23" spans="2:12">
      <c r="B23" s="1243">
        <v>14</v>
      </c>
      <c r="C23" s="1339" t="s">
        <v>249</v>
      </c>
      <c r="D23" s="1345" t="s">
        <v>480</v>
      </c>
      <c r="E23" s="1346"/>
      <c r="F23" s="1219"/>
      <c r="G23" s="1219"/>
    </row>
    <row r="24" spans="2:12">
      <c r="B24" s="1243">
        <v>15</v>
      </c>
      <c r="C24" s="1339" t="s">
        <v>77</v>
      </c>
      <c r="D24" s="1345" t="s">
        <v>480</v>
      </c>
      <c r="E24" s="1349"/>
      <c r="F24" s="1350"/>
      <c r="G24" s="1219"/>
    </row>
    <row r="25" spans="2:12" ht="13.5" thickBot="1">
      <c r="B25" s="1340">
        <v>16</v>
      </c>
      <c r="C25" s="1341" t="s">
        <v>554</v>
      </c>
      <c r="D25" s="1347" t="s">
        <v>480</v>
      </c>
      <c r="E25" s="1351"/>
      <c r="F25" s="1350"/>
      <c r="G25" s="1219"/>
      <c r="L25" s="1253"/>
    </row>
    <row r="26" spans="2:12">
      <c r="B26" s="1219"/>
      <c r="C26" s="1219"/>
      <c r="D26" s="1219"/>
      <c r="E26" s="1219"/>
      <c r="F26" s="1219"/>
      <c r="G26" s="1219"/>
    </row>
    <row r="27" spans="2:12" ht="13.5" thickBot="1">
      <c r="B27" s="1219"/>
      <c r="C27" s="1219"/>
      <c r="D27" s="1219"/>
      <c r="E27" s="1219"/>
      <c r="F27" s="1219"/>
      <c r="G27" s="1219"/>
    </row>
    <row r="28" spans="2:12">
      <c r="B28" s="1219"/>
      <c r="C28" s="1219"/>
      <c r="D28" s="1259" t="s">
        <v>92</v>
      </c>
      <c r="E28" s="1352"/>
      <c r="F28" s="2058" t="s">
        <v>93</v>
      </c>
      <c r="G28" s="2059"/>
    </row>
    <row r="29" spans="2:12">
      <c r="B29" s="1219"/>
      <c r="C29" s="1219"/>
      <c r="D29" s="829" t="s">
        <v>522</v>
      </c>
      <c r="E29" s="830"/>
      <c r="F29" s="1185" t="s">
        <v>522</v>
      </c>
      <c r="G29" s="1260"/>
    </row>
    <row r="30" spans="2:12">
      <c r="B30" s="1219"/>
      <c r="C30" s="1219"/>
      <c r="D30" s="1261"/>
      <c r="E30" s="1353"/>
      <c r="F30" s="1262" t="s">
        <v>94</v>
      </c>
      <c r="G30" s="1263"/>
    </row>
    <row r="31" spans="2:12">
      <c r="B31" s="1219"/>
      <c r="C31" s="1219"/>
      <c r="D31" s="1264"/>
      <c r="E31" s="1353"/>
      <c r="F31" s="1265"/>
      <c r="G31" s="1266"/>
    </row>
    <row r="32" spans="2:12" ht="13.5" thickBot="1">
      <c r="B32" s="1219"/>
      <c r="C32" s="1219"/>
      <c r="D32" s="1267" t="s">
        <v>94</v>
      </c>
      <c r="E32" s="1354"/>
      <c r="F32" s="1268"/>
      <c r="G32" s="1269"/>
    </row>
    <row r="33" spans="2:14" ht="13.5" thickBot="1">
      <c r="B33" s="1219"/>
      <c r="C33" s="1219"/>
      <c r="D33" s="1267" t="s">
        <v>95</v>
      </c>
      <c r="E33" s="844"/>
      <c r="F33" s="1271"/>
      <c r="G33" s="1272"/>
      <c r="M33" s="1355"/>
      <c r="N33" s="1355"/>
    </row>
  </sheetData>
  <mergeCells count="4">
    <mergeCell ref="B7:C8"/>
    <mergeCell ref="D7:D8"/>
    <mergeCell ref="E7:E8"/>
    <mergeCell ref="F28:G28"/>
  </mergeCells>
  <pageMargins left="0.7" right="0.7" top="0.78740157499999996" bottom="0.78740157499999996" header="0.3" footer="0.3"/>
  <pageSetup paperSize="9" scale="8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B1:M20"/>
  <sheetViews>
    <sheetView showGridLines="0" zoomScale="90" zoomScaleNormal="90" workbookViewId="0">
      <selection activeCell="G32" sqref="G32"/>
    </sheetView>
  </sheetViews>
  <sheetFormatPr defaultRowHeight="15"/>
  <cols>
    <col min="1" max="1" width="4.85546875" customWidth="1"/>
    <col min="2" max="2" width="3.28515625" customWidth="1"/>
    <col min="3" max="3" width="65.42578125" customWidth="1"/>
    <col min="4" max="5" width="10.7109375" customWidth="1"/>
    <col min="8" max="11" width="9.28515625" customWidth="1"/>
  </cols>
  <sheetData>
    <row r="1" spans="2:13" ht="15.75" thickBot="1"/>
    <row r="2" spans="2:13" ht="15.75" thickBot="1">
      <c r="H2" s="1120" t="s">
        <v>0</v>
      </c>
      <c r="I2" s="2082"/>
      <c r="J2" s="2083"/>
      <c r="K2" s="1122" t="s">
        <v>1</v>
      </c>
      <c r="L2" s="2084">
        <v>2023</v>
      </c>
      <c r="M2" s="2085"/>
    </row>
    <row r="3" spans="2:13" ht="15.75">
      <c r="B3" s="1124" t="s">
        <v>555</v>
      </c>
      <c r="C3" s="1356"/>
      <c r="D3" s="1356"/>
      <c r="E3" s="1356"/>
      <c r="F3" s="1356"/>
      <c r="G3" s="1356"/>
      <c r="H3" s="1356"/>
      <c r="I3" s="1356"/>
      <c r="J3" s="1356"/>
      <c r="K3" s="1356"/>
      <c r="L3" s="1356"/>
      <c r="M3" s="1356"/>
    </row>
    <row r="4" spans="2:13" ht="15.75" thickBot="1">
      <c r="B4" s="1356"/>
      <c r="C4" s="1356"/>
      <c r="D4" s="1356"/>
      <c r="E4" s="1356"/>
      <c r="F4" s="1356"/>
      <c r="G4" s="1356"/>
      <c r="H4" s="1356"/>
      <c r="I4" s="1356"/>
      <c r="J4" s="1356"/>
      <c r="K4" s="1356"/>
      <c r="L4" s="1356"/>
      <c r="M4" s="1356"/>
    </row>
    <row r="5" spans="2:13" ht="15.75" thickBot="1">
      <c r="B5" s="2086" t="s">
        <v>556</v>
      </c>
      <c r="C5" s="2087"/>
      <c r="D5" s="2086" t="s">
        <v>412</v>
      </c>
      <c r="E5" s="2087"/>
      <c r="F5" s="2091" t="s">
        <v>557</v>
      </c>
      <c r="G5" s="2092"/>
      <c r="H5" s="2092"/>
      <c r="I5" s="2092"/>
      <c r="J5" s="2092"/>
      <c r="K5" s="2093"/>
      <c r="L5" s="1357"/>
      <c r="M5" s="1357"/>
    </row>
    <row r="6" spans="2:13" ht="15.75" thickBot="1">
      <c r="B6" s="2088"/>
      <c r="C6" s="2089"/>
      <c r="D6" s="2088"/>
      <c r="E6" s="2089"/>
      <c r="F6" s="2094"/>
      <c r="G6" s="2095"/>
      <c r="H6" s="2094"/>
      <c r="I6" s="2095"/>
      <c r="J6" s="2094"/>
      <c r="K6" s="2095"/>
      <c r="L6" s="1357"/>
      <c r="M6" s="1357"/>
    </row>
    <row r="7" spans="2:13" ht="15.75" customHeight="1" thickBot="1">
      <c r="B7" s="2088"/>
      <c r="C7" s="2089"/>
      <c r="D7" s="2088"/>
      <c r="E7" s="2089"/>
      <c r="F7" s="2080" t="s">
        <v>36</v>
      </c>
      <c r="G7" s="2081"/>
      <c r="H7" s="2080" t="s">
        <v>558</v>
      </c>
      <c r="I7" s="2081"/>
      <c r="J7" s="2080" t="s">
        <v>559</v>
      </c>
      <c r="K7" s="2081"/>
      <c r="L7" s="2080" t="s">
        <v>560</v>
      </c>
      <c r="M7" s="2081"/>
    </row>
    <row r="8" spans="2:13" ht="16.5" thickBot="1">
      <c r="B8" s="2088"/>
      <c r="C8" s="2090"/>
      <c r="D8" s="1358" t="s">
        <v>561</v>
      </c>
      <c r="E8" s="1359" t="s">
        <v>480</v>
      </c>
      <c r="F8" s="1358" t="s">
        <v>561</v>
      </c>
      <c r="G8" s="1359" t="s">
        <v>480</v>
      </c>
      <c r="H8" s="1358" t="s">
        <v>561</v>
      </c>
      <c r="I8" s="1359" t="s">
        <v>480</v>
      </c>
      <c r="J8" s="1358" t="s">
        <v>561</v>
      </c>
      <c r="K8" s="1359" t="s">
        <v>480</v>
      </c>
      <c r="L8" s="1358" t="s">
        <v>561</v>
      </c>
      <c r="M8" s="1359" t="s">
        <v>480</v>
      </c>
    </row>
    <row r="9" spans="2:13" ht="15.75" thickBot="1">
      <c r="B9" s="1360">
        <v>1</v>
      </c>
      <c r="C9" s="1361" t="s">
        <v>993</v>
      </c>
      <c r="D9" s="1362"/>
      <c r="E9" s="1363"/>
      <c r="F9" s="1364"/>
      <c r="G9" s="1365"/>
      <c r="H9" s="1362"/>
      <c r="I9" s="1363"/>
      <c r="J9" s="1366"/>
      <c r="K9" s="1367"/>
      <c r="L9" s="1368"/>
      <c r="M9" s="1369"/>
    </row>
    <row r="10" spans="2:13">
      <c r="B10" s="1370">
        <v>2</v>
      </c>
      <c r="C10" s="1371" t="s">
        <v>996</v>
      </c>
      <c r="D10" s="1710"/>
      <c r="E10" s="1711"/>
      <c r="F10" s="1712"/>
      <c r="G10" s="1713"/>
      <c r="H10" s="1714"/>
      <c r="I10" s="1713"/>
      <c r="J10" s="1712"/>
      <c r="K10" s="1715"/>
      <c r="L10" s="1716"/>
      <c r="M10" s="1713"/>
    </row>
    <row r="11" spans="2:13">
      <c r="B11" s="1372">
        <v>3</v>
      </c>
      <c r="C11" s="1373" t="s">
        <v>287</v>
      </c>
      <c r="D11" s="1717"/>
      <c r="E11" s="1718"/>
      <c r="F11" s="1719"/>
      <c r="G11" s="1720"/>
      <c r="H11" s="1721"/>
      <c r="I11" s="1720"/>
      <c r="J11" s="1719"/>
      <c r="K11" s="1722"/>
      <c r="L11" s="1717"/>
      <c r="M11" s="1720"/>
    </row>
    <row r="12" spans="2:13">
      <c r="B12" s="1372">
        <v>4</v>
      </c>
      <c r="C12" s="1373" t="s">
        <v>994</v>
      </c>
      <c r="D12" s="1717"/>
      <c r="E12" s="1718"/>
      <c r="F12" s="1401"/>
      <c r="G12" s="1402"/>
      <c r="H12" s="1401"/>
      <c r="I12" s="1402"/>
      <c r="J12" s="1401"/>
      <c r="K12" s="1402"/>
      <c r="L12" s="1717"/>
      <c r="M12" s="1720"/>
    </row>
    <row r="13" spans="2:13">
      <c r="B13" s="1372">
        <v>5</v>
      </c>
      <c r="C13" s="1373" t="s">
        <v>995</v>
      </c>
      <c r="D13" s="1717"/>
      <c r="E13" s="1718"/>
      <c r="F13" s="1401"/>
      <c r="G13" s="1402"/>
      <c r="H13" s="1401"/>
      <c r="I13" s="1402"/>
      <c r="J13" s="1401"/>
      <c r="K13" s="1402"/>
      <c r="L13" s="1717"/>
      <c r="M13" s="1720"/>
    </row>
    <row r="14" spans="2:13" ht="15.75" thickBot="1">
      <c r="B14" s="1374">
        <v>6</v>
      </c>
      <c r="C14" s="1375" t="s">
        <v>562</v>
      </c>
      <c r="D14" s="1723"/>
      <c r="E14" s="1724"/>
      <c r="F14" s="1725"/>
      <c r="G14" s="1726"/>
      <c r="H14" s="1725"/>
      <c r="I14" s="1726"/>
      <c r="J14" s="1725"/>
      <c r="K14" s="1726"/>
      <c r="L14" s="1723"/>
      <c r="M14" s="1727"/>
    </row>
    <row r="15" spans="2:13" ht="15.75" thickBot="1">
      <c r="B15" s="1360">
        <v>7</v>
      </c>
      <c r="C15" s="1361" t="s">
        <v>563</v>
      </c>
      <c r="D15" s="1728"/>
      <c r="E15" s="1729"/>
      <c r="F15" s="1728"/>
      <c r="G15" s="1729"/>
      <c r="H15" s="1728"/>
      <c r="I15" s="1729"/>
      <c r="J15" s="1728"/>
      <c r="K15" s="1729"/>
      <c r="L15" s="1728"/>
      <c r="M15" s="1729"/>
    </row>
    <row r="16" spans="2:13" ht="15.75" thickBot="1">
      <c r="B16" s="1376"/>
      <c r="C16" s="1377"/>
      <c r="D16" s="1357"/>
      <c r="E16" s="1357"/>
      <c r="F16" s="1357"/>
      <c r="G16" s="1357"/>
      <c r="H16" s="1357"/>
      <c r="I16" s="1357"/>
      <c r="J16" s="1357"/>
      <c r="K16" s="1357"/>
      <c r="L16" s="1357"/>
      <c r="M16" s="1357"/>
    </row>
    <row r="17" spans="2:13" ht="16.5" thickBot="1">
      <c r="B17" s="1360">
        <v>8</v>
      </c>
      <c r="C17" s="1361" t="s">
        <v>564</v>
      </c>
      <c r="D17" s="1358" t="s">
        <v>561</v>
      </c>
      <c r="E17" s="1359" t="s">
        <v>565</v>
      </c>
      <c r="F17" s="1358" t="s">
        <v>561</v>
      </c>
      <c r="G17" s="1359" t="s">
        <v>565</v>
      </c>
      <c r="H17" s="1358" t="s">
        <v>561</v>
      </c>
      <c r="I17" s="1359" t="s">
        <v>565</v>
      </c>
      <c r="J17" s="1358" t="s">
        <v>561</v>
      </c>
      <c r="K17" s="1359" t="s">
        <v>565</v>
      </c>
      <c r="L17" s="1358" t="s">
        <v>561</v>
      </c>
      <c r="M17" s="1359" t="s">
        <v>565</v>
      </c>
    </row>
    <row r="18" spans="2:13">
      <c r="B18" s="1370">
        <v>9</v>
      </c>
      <c r="C18" s="1378" t="s">
        <v>281</v>
      </c>
      <c r="D18" s="1716"/>
      <c r="E18" s="1730"/>
      <c r="F18" s="1731"/>
      <c r="G18" s="1732"/>
      <c r="H18" s="1731"/>
      <c r="I18" s="1732"/>
      <c r="J18" s="1731"/>
      <c r="K18" s="1730"/>
      <c r="L18" s="1399"/>
      <c r="M18" s="1400"/>
    </row>
    <row r="19" spans="2:13">
      <c r="B19" s="1372">
        <v>10</v>
      </c>
      <c r="C19" s="1373" t="s">
        <v>566</v>
      </c>
      <c r="D19" s="1717"/>
      <c r="E19" s="1718"/>
      <c r="F19" s="1719"/>
      <c r="G19" s="1720"/>
      <c r="H19" s="1719"/>
      <c r="I19" s="1720"/>
      <c r="J19" s="1719"/>
      <c r="K19" s="1718"/>
      <c r="L19" s="1401"/>
      <c r="M19" s="1402"/>
    </row>
    <row r="20" spans="2:13" ht="15.75" thickBot="1">
      <c r="B20" s="1379">
        <v>11</v>
      </c>
      <c r="C20" s="1375" t="s">
        <v>997</v>
      </c>
      <c r="D20" s="1723"/>
      <c r="E20" s="1724"/>
      <c r="F20" s="1725"/>
      <c r="G20" s="1726"/>
      <c r="H20" s="1725"/>
      <c r="I20" s="1726"/>
      <c r="J20" s="1725"/>
      <c r="K20" s="1733"/>
      <c r="L20" s="1734"/>
      <c r="M20" s="1727"/>
    </row>
  </sheetData>
  <mergeCells count="12">
    <mergeCell ref="J7:K7"/>
    <mergeCell ref="L7:M7"/>
    <mergeCell ref="I2:J2"/>
    <mergeCell ref="L2:M2"/>
    <mergeCell ref="B5:C8"/>
    <mergeCell ref="D5:E7"/>
    <mergeCell ref="F5:K5"/>
    <mergeCell ref="F6:G6"/>
    <mergeCell ref="H6:I6"/>
    <mergeCell ref="J6:K6"/>
    <mergeCell ref="F7:G7"/>
    <mergeCell ref="H7:I7"/>
  </mergeCells>
  <pageMargins left="0.7" right="0.7" top="0.78740157499999996" bottom="0.78740157499999996" header="0.3" footer="0.3"/>
  <pageSetup paperSize="9"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9">
    <pageSetUpPr fitToPage="1"/>
  </sheetPr>
  <dimension ref="A1:U145"/>
  <sheetViews>
    <sheetView showGridLines="0" zoomScale="85" zoomScaleNormal="85" workbookViewId="0">
      <selection activeCell="I3" sqref="I3"/>
    </sheetView>
  </sheetViews>
  <sheetFormatPr defaultColWidth="9.140625" defaultRowHeight="12.75"/>
  <cols>
    <col min="1" max="1" width="3.140625" style="296" customWidth="1"/>
    <col min="2" max="2" width="6" style="296" customWidth="1"/>
    <col min="3" max="3" width="14.42578125" style="298" customWidth="1"/>
    <col min="4" max="4" width="45.42578125" style="298" customWidth="1"/>
    <col min="5" max="5" width="17.28515625" style="298" customWidth="1"/>
    <col min="6" max="6" width="19.5703125" style="298" customWidth="1"/>
    <col min="7" max="8" width="33" style="298" customWidth="1"/>
    <col min="9" max="9" width="18.5703125" style="298" customWidth="1"/>
    <col min="10" max="10" width="14.42578125" style="296" customWidth="1"/>
    <col min="11" max="12" width="18" style="296" customWidth="1"/>
    <col min="13" max="13" width="24.7109375" style="296" customWidth="1"/>
    <col min="14" max="14" width="18" style="296" customWidth="1"/>
    <col min="15" max="15" width="15" style="296" customWidth="1"/>
    <col min="16" max="16" width="20.7109375" style="296" customWidth="1"/>
    <col min="17" max="17" width="19.42578125" style="296" bestFit="1" customWidth="1"/>
    <col min="18" max="19" width="9.140625" style="296"/>
    <col min="20" max="20" width="15.28515625" style="296" bestFit="1" customWidth="1"/>
    <col min="21" max="16384" width="9.140625" style="296"/>
  </cols>
  <sheetData>
    <row r="1" spans="1:16" ht="15" thickBot="1">
      <c r="B1" s="297"/>
      <c r="K1" s="299"/>
      <c r="O1" s="299"/>
      <c r="P1" s="299"/>
    </row>
    <row r="2" spans="1:16" ht="13.5" customHeight="1" thickBot="1">
      <c r="B2" s="300"/>
      <c r="C2" s="301"/>
      <c r="D2" s="301"/>
      <c r="E2" s="302"/>
      <c r="F2" s="181" t="s">
        <v>0</v>
      </c>
      <c r="G2" s="182"/>
      <c r="H2" s="181" t="s">
        <v>1</v>
      </c>
      <c r="I2" s="183">
        <v>2023</v>
      </c>
      <c r="O2" s="299"/>
      <c r="P2" s="299"/>
    </row>
    <row r="3" spans="1:16" ht="15.75">
      <c r="B3" s="303" t="s">
        <v>151</v>
      </c>
      <c r="C3" s="304"/>
      <c r="F3" s="304"/>
      <c r="G3" s="304"/>
      <c r="I3" s="305"/>
      <c r="J3" s="305"/>
      <c r="K3" s="305"/>
      <c r="O3" s="299"/>
      <c r="P3" s="299"/>
    </row>
    <row r="4" spans="1:16" ht="13.5" thickBot="1">
      <c r="C4" s="306"/>
      <c r="D4" s="307"/>
      <c r="E4" s="306"/>
      <c r="F4" s="306"/>
      <c r="G4" s="308"/>
      <c r="I4" s="309"/>
      <c r="J4" s="305"/>
      <c r="K4" s="305"/>
      <c r="O4" s="299"/>
      <c r="P4" s="299"/>
    </row>
    <row r="5" spans="1:16" ht="29.25" customHeight="1">
      <c r="A5" s="310"/>
      <c r="B5" s="311"/>
      <c r="C5" s="1876" t="s">
        <v>153</v>
      </c>
      <c r="D5" s="1878" t="s">
        <v>154</v>
      </c>
      <c r="E5" s="1880" t="s">
        <v>155</v>
      </c>
      <c r="F5" s="1880" t="s">
        <v>163</v>
      </c>
      <c r="G5" s="1882" t="s">
        <v>156</v>
      </c>
      <c r="H5" s="1882" t="s">
        <v>157</v>
      </c>
      <c r="I5" s="1874" t="s">
        <v>158</v>
      </c>
      <c r="O5" s="299"/>
      <c r="P5" s="299"/>
    </row>
    <row r="6" spans="1:16" ht="13.5" thickBot="1">
      <c r="A6" s="310"/>
      <c r="B6" s="312"/>
      <c r="C6" s="1877"/>
      <c r="D6" s="1879"/>
      <c r="E6" s="1881"/>
      <c r="F6" s="1881"/>
      <c r="G6" s="1883"/>
      <c r="H6" s="1883"/>
      <c r="I6" s="1875"/>
      <c r="O6" s="299"/>
      <c r="P6" s="299"/>
    </row>
    <row r="7" spans="1:16" ht="13.5" customHeight="1" thickBot="1">
      <c r="B7" s="384"/>
      <c r="C7" s="389" t="s">
        <v>14</v>
      </c>
      <c r="D7" s="390" t="s">
        <v>15</v>
      </c>
      <c r="E7" s="387" t="s">
        <v>16</v>
      </c>
      <c r="F7" s="388" t="s">
        <v>17</v>
      </c>
      <c r="G7" s="386" t="s">
        <v>18</v>
      </c>
      <c r="H7" s="386" t="s">
        <v>19</v>
      </c>
      <c r="I7" s="385" t="s">
        <v>20</v>
      </c>
      <c r="J7" s="313"/>
      <c r="K7" s="314" t="s">
        <v>92</v>
      </c>
      <c r="L7" s="315"/>
      <c r="M7" s="316" t="s">
        <v>93</v>
      </c>
      <c r="N7" s="317"/>
      <c r="O7" s="299"/>
      <c r="P7" s="299"/>
    </row>
    <row r="8" spans="1:16" ht="13.5" customHeight="1">
      <c r="A8" s="310"/>
      <c r="B8" s="318">
        <v>1</v>
      </c>
      <c r="C8" s="319"/>
      <c r="D8" s="319"/>
      <c r="E8" s="319"/>
      <c r="F8" s="319"/>
      <c r="G8" s="319"/>
      <c r="H8" s="319"/>
      <c r="I8" s="320"/>
      <c r="J8" s="313"/>
      <c r="K8" s="829" t="s">
        <v>382</v>
      </c>
      <c r="L8" s="830"/>
      <c r="M8" s="831" t="s">
        <v>382</v>
      </c>
      <c r="N8" s="832"/>
      <c r="O8" s="299"/>
      <c r="P8" s="299"/>
    </row>
    <row r="9" spans="1:16" ht="13.5" customHeight="1">
      <c r="A9" s="310"/>
      <c r="B9" s="318">
        <v>2</v>
      </c>
      <c r="C9" s="319"/>
      <c r="D9" s="319"/>
      <c r="E9" s="319"/>
      <c r="F9" s="319"/>
      <c r="G9" s="319"/>
      <c r="H9" s="319"/>
      <c r="I9" s="320"/>
      <c r="J9" s="313"/>
      <c r="K9" s="321"/>
      <c r="L9" s="322"/>
      <c r="M9" s="323"/>
      <c r="N9" s="324"/>
      <c r="O9" s="299"/>
      <c r="P9" s="299"/>
    </row>
    <row r="10" spans="1:16" ht="13.5" customHeight="1">
      <c r="A10" s="310"/>
      <c r="B10" s="318">
        <v>3</v>
      </c>
      <c r="C10" s="319"/>
      <c r="D10" s="319"/>
      <c r="E10" s="319"/>
      <c r="F10" s="319"/>
      <c r="G10" s="319"/>
      <c r="H10" s="319"/>
      <c r="I10" s="320"/>
      <c r="K10" s="325"/>
      <c r="L10" s="322"/>
      <c r="M10" s="326"/>
      <c r="N10" s="324"/>
      <c r="O10" s="299"/>
      <c r="P10" s="299"/>
    </row>
    <row r="11" spans="1:16" ht="13.5" customHeight="1" thickBot="1">
      <c r="A11" s="310"/>
      <c r="B11" s="318">
        <v>4</v>
      </c>
      <c r="C11" s="319"/>
      <c r="D11" s="319"/>
      <c r="E11" s="319"/>
      <c r="F11" s="319"/>
      <c r="G11" s="319"/>
      <c r="H11" s="319"/>
      <c r="I11" s="320"/>
      <c r="J11" s="313"/>
      <c r="K11" s="327" t="s">
        <v>94</v>
      </c>
      <c r="L11" s="328"/>
      <c r="M11" s="329" t="s">
        <v>94</v>
      </c>
      <c r="N11" s="330"/>
      <c r="O11" s="299"/>
      <c r="P11" s="299"/>
    </row>
    <row r="12" spans="1:16" ht="13.5" thickBot="1">
      <c r="B12" s="318">
        <v>5</v>
      </c>
      <c r="C12" s="319"/>
      <c r="D12" s="319"/>
      <c r="E12" s="319"/>
      <c r="F12" s="319"/>
      <c r="G12" s="319"/>
      <c r="H12" s="319"/>
      <c r="I12" s="320"/>
      <c r="J12" s="313"/>
      <c r="K12" s="331" t="s">
        <v>95</v>
      </c>
      <c r="L12" s="157"/>
      <c r="M12" s="332"/>
      <c r="N12" s="333"/>
      <c r="O12" s="299"/>
      <c r="P12" s="299"/>
    </row>
    <row r="13" spans="1:16">
      <c r="B13" s="318">
        <v>6</v>
      </c>
      <c r="C13" s="319"/>
      <c r="D13" s="319"/>
      <c r="E13" s="319"/>
      <c r="F13" s="319"/>
      <c r="G13" s="319"/>
      <c r="H13" s="319"/>
      <c r="I13" s="320"/>
      <c r="J13" s="313"/>
      <c r="O13" s="299"/>
      <c r="P13" s="299"/>
    </row>
    <row r="14" spans="1:16">
      <c r="B14" s="318">
        <v>7</v>
      </c>
      <c r="C14" s="319"/>
      <c r="D14" s="319"/>
      <c r="E14" s="319"/>
      <c r="F14" s="319"/>
      <c r="G14" s="319"/>
      <c r="H14" s="319"/>
      <c r="I14" s="320"/>
      <c r="J14" s="313"/>
      <c r="K14" s="334" t="s">
        <v>150</v>
      </c>
      <c r="L14" s="334" t="s">
        <v>160</v>
      </c>
      <c r="N14" s="334" t="s">
        <v>164</v>
      </c>
    </row>
    <row r="15" spans="1:16">
      <c r="B15" s="318">
        <v>8</v>
      </c>
      <c r="C15" s="319"/>
      <c r="D15" s="319"/>
      <c r="E15" s="319"/>
      <c r="F15" s="319"/>
      <c r="G15" s="319"/>
      <c r="H15" s="319"/>
      <c r="I15" s="320"/>
      <c r="J15" s="313"/>
      <c r="K15" s="334" t="s">
        <v>152</v>
      </c>
      <c r="L15" s="334" t="s">
        <v>161</v>
      </c>
      <c r="M15" s="381" t="s">
        <v>40</v>
      </c>
      <c r="N15" s="380" t="s">
        <v>165</v>
      </c>
    </row>
    <row r="16" spans="1:16">
      <c r="B16" s="318">
        <v>9</v>
      </c>
      <c r="C16" s="319"/>
      <c r="D16" s="319"/>
      <c r="E16" s="319"/>
      <c r="F16" s="319"/>
      <c r="G16" s="319"/>
      <c r="H16" s="319"/>
      <c r="I16" s="320"/>
      <c r="J16" s="313"/>
      <c r="K16" s="380"/>
      <c r="M16" s="381" t="s">
        <v>42</v>
      </c>
      <c r="N16" s="381" t="s">
        <v>159</v>
      </c>
      <c r="O16" s="109"/>
      <c r="P16" s="109"/>
    </row>
    <row r="17" spans="2:20">
      <c r="B17" s="318">
        <v>10</v>
      </c>
      <c r="C17" s="319"/>
      <c r="D17" s="319"/>
      <c r="E17" s="319"/>
      <c r="F17" s="319"/>
      <c r="G17" s="319"/>
      <c r="H17" s="319"/>
      <c r="I17" s="320"/>
      <c r="K17" s="335"/>
      <c r="M17" s="381" t="s">
        <v>44</v>
      </c>
      <c r="N17" s="339" t="s">
        <v>166</v>
      </c>
      <c r="O17" s="109"/>
      <c r="P17" s="109"/>
    </row>
    <row r="18" spans="2:20" ht="12.75" customHeight="1">
      <c r="B18" s="318">
        <v>11</v>
      </c>
      <c r="C18" s="319"/>
      <c r="D18" s="319"/>
      <c r="E18" s="319"/>
      <c r="F18" s="319"/>
      <c r="G18" s="319"/>
      <c r="H18" s="319"/>
      <c r="I18" s="320"/>
      <c r="K18" s="335"/>
      <c r="M18" s="382"/>
      <c r="O18" s="340"/>
      <c r="P18" s="340"/>
      <c r="R18" s="341"/>
      <c r="S18" s="341"/>
    </row>
    <row r="19" spans="2:20">
      <c r="B19" s="318">
        <v>12</v>
      </c>
      <c r="C19" s="319"/>
      <c r="D19" s="319"/>
      <c r="E19" s="319"/>
      <c r="F19" s="319"/>
      <c r="G19" s="319"/>
      <c r="H19" s="319"/>
      <c r="I19" s="320"/>
      <c r="J19" s="313"/>
      <c r="K19" s="342"/>
      <c r="M19" s="383" t="s">
        <v>50</v>
      </c>
      <c r="N19" s="344"/>
      <c r="O19" s="345"/>
      <c r="P19" s="345"/>
      <c r="R19" s="341"/>
      <c r="S19" s="341"/>
    </row>
    <row r="20" spans="2:20">
      <c r="B20" s="318">
        <v>13</v>
      </c>
      <c r="C20" s="319"/>
      <c r="D20" s="319"/>
      <c r="E20" s="319"/>
      <c r="F20" s="319"/>
      <c r="G20" s="319"/>
      <c r="H20" s="319"/>
      <c r="I20" s="320"/>
      <c r="K20" s="342"/>
      <c r="M20" s="383" t="s">
        <v>52</v>
      </c>
      <c r="N20" s="344"/>
      <c r="O20" s="345"/>
      <c r="P20" s="345"/>
      <c r="R20" s="341"/>
      <c r="S20" s="341"/>
    </row>
    <row r="21" spans="2:20">
      <c r="B21" s="318">
        <v>14</v>
      </c>
      <c r="C21" s="319"/>
      <c r="D21" s="319"/>
      <c r="E21" s="319"/>
      <c r="F21" s="319"/>
      <c r="G21" s="319"/>
      <c r="H21" s="319"/>
      <c r="I21" s="320"/>
      <c r="K21" s="342"/>
      <c r="M21" s="383" t="s">
        <v>44</v>
      </c>
      <c r="N21" s="344"/>
      <c r="O21" s="345"/>
      <c r="P21" s="345"/>
      <c r="R21" s="341"/>
      <c r="S21" s="341"/>
    </row>
    <row r="22" spans="2:20">
      <c r="B22" s="318">
        <v>15</v>
      </c>
      <c r="C22" s="319"/>
      <c r="D22" s="319"/>
      <c r="E22" s="319"/>
      <c r="F22" s="319"/>
      <c r="G22" s="319"/>
      <c r="H22" s="319"/>
      <c r="I22" s="320"/>
      <c r="J22" s="313"/>
      <c r="K22" s="346"/>
      <c r="N22" s="344"/>
      <c r="O22" s="345"/>
      <c r="P22" s="345"/>
      <c r="R22" s="341"/>
      <c r="S22" s="341"/>
    </row>
    <row r="23" spans="2:20">
      <c r="B23" s="318">
        <v>16</v>
      </c>
      <c r="C23" s="319"/>
      <c r="D23" s="319"/>
      <c r="E23" s="319"/>
      <c r="F23" s="319"/>
      <c r="G23" s="319"/>
      <c r="H23" s="319"/>
      <c r="I23" s="320"/>
      <c r="K23" s="347"/>
      <c r="M23" s="383" t="s">
        <v>58</v>
      </c>
      <c r="N23" s="344"/>
      <c r="O23" s="345"/>
      <c r="P23" s="345"/>
      <c r="R23" s="341"/>
      <c r="S23" s="348">
        <v>0</v>
      </c>
      <c r="T23" s="349"/>
    </row>
    <row r="24" spans="2:20">
      <c r="B24" s="318">
        <v>17</v>
      </c>
      <c r="C24" s="319"/>
      <c r="D24" s="319"/>
      <c r="E24" s="319"/>
      <c r="F24" s="319"/>
      <c r="G24" s="319"/>
      <c r="H24" s="319"/>
      <c r="I24" s="320"/>
      <c r="K24" s="350"/>
      <c r="M24" s="383" t="s">
        <v>60</v>
      </c>
      <c r="N24" s="344"/>
      <c r="O24" s="345"/>
      <c r="P24" s="345"/>
      <c r="R24" s="341"/>
      <c r="T24" s="349"/>
    </row>
    <row r="25" spans="2:20">
      <c r="B25" s="318">
        <v>18</v>
      </c>
      <c r="C25" s="319"/>
      <c r="D25" s="319"/>
      <c r="E25" s="319"/>
      <c r="F25" s="319"/>
      <c r="G25" s="319"/>
      <c r="H25" s="319"/>
      <c r="I25" s="320"/>
      <c r="K25" s="350"/>
      <c r="M25" s="383" t="s">
        <v>62</v>
      </c>
      <c r="N25" s="344"/>
      <c r="O25" s="345"/>
      <c r="P25" s="345"/>
      <c r="R25" s="341"/>
      <c r="T25" s="349"/>
    </row>
    <row r="26" spans="2:20">
      <c r="B26" s="318">
        <v>19</v>
      </c>
      <c r="C26" s="319"/>
      <c r="D26" s="319"/>
      <c r="E26" s="319"/>
      <c r="F26" s="319"/>
      <c r="G26" s="319"/>
      <c r="H26" s="319"/>
      <c r="I26" s="320"/>
      <c r="J26" s="313"/>
      <c r="K26" s="350"/>
      <c r="M26" s="383" t="s">
        <v>64</v>
      </c>
      <c r="N26" s="344"/>
      <c r="O26" s="345"/>
      <c r="P26" s="345"/>
      <c r="R26" s="341"/>
      <c r="T26" s="349"/>
    </row>
    <row r="27" spans="2:20">
      <c r="B27" s="318">
        <v>20</v>
      </c>
      <c r="C27" s="319"/>
      <c r="D27" s="319"/>
      <c r="E27" s="319"/>
      <c r="F27" s="319"/>
      <c r="G27" s="319"/>
      <c r="H27" s="319"/>
      <c r="I27" s="320"/>
      <c r="J27" s="313"/>
      <c r="K27" s="347"/>
      <c r="M27" s="383" t="s">
        <v>66</v>
      </c>
      <c r="N27" s="344"/>
      <c r="O27" s="345"/>
      <c r="P27" s="345"/>
      <c r="R27" s="341"/>
      <c r="S27" s="348"/>
      <c r="T27" s="349"/>
    </row>
    <row r="28" spans="2:20">
      <c r="B28" s="318">
        <v>21</v>
      </c>
      <c r="C28" s="319"/>
      <c r="D28" s="319"/>
      <c r="E28" s="319"/>
      <c r="F28" s="319"/>
      <c r="G28" s="319"/>
      <c r="H28" s="319"/>
      <c r="I28" s="320"/>
      <c r="J28" s="313"/>
      <c r="K28" s="347"/>
      <c r="M28" s="383" t="s">
        <v>68</v>
      </c>
      <c r="N28" s="344"/>
      <c r="O28" s="345"/>
      <c r="P28" s="345"/>
      <c r="R28" s="341"/>
      <c r="S28" s="348"/>
      <c r="T28" s="349"/>
    </row>
    <row r="29" spans="2:20">
      <c r="B29" s="318">
        <v>22</v>
      </c>
      <c r="C29" s="319"/>
      <c r="D29" s="319"/>
      <c r="E29" s="319"/>
      <c r="F29" s="319"/>
      <c r="G29" s="319"/>
      <c r="H29" s="319"/>
      <c r="I29" s="320"/>
      <c r="J29" s="313"/>
      <c r="K29" s="346"/>
      <c r="M29" s="383" t="s">
        <v>162</v>
      </c>
      <c r="N29" s="344"/>
      <c r="O29" s="345"/>
      <c r="P29" s="345"/>
      <c r="R29" s="341"/>
      <c r="S29" s="348"/>
      <c r="T29" s="349"/>
    </row>
    <row r="30" spans="2:20" s="109" customFormat="1">
      <c r="B30" s="351">
        <v>23</v>
      </c>
      <c r="C30" s="352"/>
      <c r="D30" s="352"/>
      <c r="E30" s="319"/>
      <c r="F30" s="319"/>
      <c r="G30" s="319"/>
      <c r="H30" s="319"/>
      <c r="I30" s="353"/>
      <c r="J30" s="354"/>
      <c r="K30" s="347"/>
      <c r="N30" s="344"/>
      <c r="O30" s="345"/>
      <c r="P30" s="345"/>
      <c r="R30" s="345"/>
      <c r="S30" s="355">
        <v>0</v>
      </c>
      <c r="T30" s="356"/>
    </row>
    <row r="31" spans="2:20" s="109" customFormat="1">
      <c r="B31" s="351">
        <v>24</v>
      </c>
      <c r="C31" s="352"/>
      <c r="D31" s="352"/>
      <c r="E31" s="319"/>
      <c r="F31" s="319"/>
      <c r="G31" s="319"/>
      <c r="H31" s="319"/>
      <c r="I31" s="353"/>
      <c r="J31" s="354"/>
      <c r="K31" s="350"/>
      <c r="N31" s="344"/>
      <c r="O31" s="345"/>
      <c r="P31" s="345"/>
      <c r="R31" s="345"/>
      <c r="T31" s="356"/>
    </row>
    <row r="32" spans="2:20" s="109" customFormat="1">
      <c r="B32" s="351">
        <v>25</v>
      </c>
      <c r="C32" s="352"/>
      <c r="D32" s="352"/>
      <c r="E32" s="319"/>
      <c r="F32" s="319"/>
      <c r="G32" s="319"/>
      <c r="H32" s="319"/>
      <c r="I32" s="353"/>
      <c r="J32" s="354"/>
      <c r="K32" s="350"/>
      <c r="N32" s="344"/>
      <c r="O32" s="345"/>
      <c r="P32" s="345"/>
      <c r="R32" s="345"/>
      <c r="T32" s="356"/>
    </row>
    <row r="33" spans="2:21">
      <c r="B33" s="318">
        <v>26</v>
      </c>
      <c r="C33" s="319"/>
      <c r="D33" s="319"/>
      <c r="E33" s="319"/>
      <c r="F33" s="319"/>
      <c r="G33" s="319"/>
      <c r="H33" s="319"/>
      <c r="I33" s="320"/>
      <c r="J33" s="313"/>
      <c r="K33" s="347"/>
      <c r="L33" s="343"/>
      <c r="M33" s="338"/>
      <c r="N33" s="344"/>
      <c r="O33" s="345"/>
      <c r="P33" s="345"/>
      <c r="R33" s="341"/>
      <c r="S33" s="348"/>
      <c r="T33" s="349"/>
    </row>
    <row r="34" spans="2:21">
      <c r="B34" s="318">
        <v>27</v>
      </c>
      <c r="C34" s="319"/>
      <c r="D34" s="319"/>
      <c r="E34" s="319"/>
      <c r="F34" s="319"/>
      <c r="G34" s="319"/>
      <c r="H34" s="319"/>
      <c r="I34" s="320"/>
      <c r="J34" s="313"/>
      <c r="K34" s="347"/>
      <c r="L34" s="343"/>
      <c r="M34" s="338"/>
      <c r="N34" s="344"/>
      <c r="O34" s="345"/>
      <c r="P34" s="345"/>
      <c r="R34" s="341"/>
      <c r="S34" s="348"/>
      <c r="T34" s="349"/>
    </row>
    <row r="35" spans="2:21">
      <c r="B35" s="318">
        <v>28</v>
      </c>
      <c r="C35" s="319"/>
      <c r="D35" s="319"/>
      <c r="E35" s="319"/>
      <c r="F35" s="319"/>
      <c r="G35" s="319"/>
      <c r="H35" s="319"/>
      <c r="I35" s="320"/>
      <c r="J35" s="313"/>
      <c r="K35" s="357"/>
      <c r="L35" s="343"/>
      <c r="M35" s="343"/>
      <c r="N35" s="358"/>
      <c r="O35" s="344"/>
      <c r="P35" s="345"/>
      <c r="Q35" s="345"/>
      <c r="S35" s="341"/>
      <c r="U35" s="349"/>
    </row>
    <row r="36" spans="2:21">
      <c r="B36" s="318">
        <v>29</v>
      </c>
      <c r="C36" s="319"/>
      <c r="D36" s="319"/>
      <c r="E36" s="319"/>
      <c r="F36" s="319"/>
      <c r="G36" s="319"/>
      <c r="H36" s="319"/>
      <c r="I36" s="320"/>
      <c r="J36" s="313"/>
      <c r="K36" s="347"/>
      <c r="L36" s="337"/>
      <c r="M36" s="337"/>
      <c r="N36" s="338"/>
      <c r="O36" s="344"/>
      <c r="P36" s="345"/>
      <c r="Q36" s="109"/>
      <c r="U36" s="349"/>
    </row>
    <row r="37" spans="2:21">
      <c r="B37" s="318">
        <v>30</v>
      </c>
      <c r="C37" s="319"/>
      <c r="D37" s="319"/>
      <c r="E37" s="319"/>
      <c r="F37" s="319"/>
      <c r="G37" s="319"/>
      <c r="H37" s="319"/>
      <c r="I37" s="320"/>
      <c r="J37" s="313"/>
      <c r="K37" s="347"/>
      <c r="L37" s="337"/>
      <c r="M37" s="337"/>
      <c r="N37" s="338"/>
      <c r="O37" s="344"/>
      <c r="P37" s="345"/>
      <c r="Q37" s="109"/>
      <c r="T37" s="349"/>
      <c r="U37" s="349"/>
    </row>
    <row r="38" spans="2:21">
      <c r="B38" s="318">
        <v>31</v>
      </c>
      <c r="C38" s="319"/>
      <c r="D38" s="319"/>
      <c r="E38" s="319"/>
      <c r="F38" s="319"/>
      <c r="G38" s="319"/>
      <c r="H38" s="319"/>
      <c r="I38" s="320"/>
      <c r="J38" s="313"/>
      <c r="K38" s="347"/>
      <c r="L38" s="343"/>
      <c r="M38" s="343"/>
      <c r="N38" s="338"/>
      <c r="O38" s="336"/>
      <c r="P38" s="109"/>
      <c r="Q38" s="109"/>
      <c r="T38" s="349"/>
      <c r="U38" s="349"/>
    </row>
    <row r="39" spans="2:21">
      <c r="B39" s="318">
        <v>32</v>
      </c>
      <c r="C39" s="319"/>
      <c r="D39" s="319"/>
      <c r="E39" s="319"/>
      <c r="F39" s="319"/>
      <c r="G39" s="319"/>
      <c r="H39" s="319"/>
      <c r="I39" s="320"/>
      <c r="J39" s="313"/>
      <c r="K39" s="359"/>
      <c r="L39" s="343"/>
      <c r="M39" s="343"/>
      <c r="N39" s="358"/>
      <c r="O39" s="344"/>
      <c r="P39" s="109"/>
      <c r="Q39" s="109"/>
    </row>
    <row r="40" spans="2:21">
      <c r="B40" s="318">
        <v>33</v>
      </c>
      <c r="C40" s="319"/>
      <c r="D40" s="319"/>
      <c r="E40" s="319"/>
      <c r="F40" s="319"/>
      <c r="G40" s="319"/>
      <c r="H40" s="319"/>
      <c r="I40" s="320"/>
      <c r="J40" s="313"/>
      <c r="K40" s="360"/>
      <c r="L40" s="337"/>
      <c r="M40" s="337"/>
      <c r="N40" s="358"/>
      <c r="O40" s="344"/>
      <c r="P40" s="345"/>
      <c r="Q40" s="109"/>
    </row>
    <row r="41" spans="2:21">
      <c r="B41" s="318">
        <v>34</v>
      </c>
      <c r="C41" s="319"/>
      <c r="D41" s="319"/>
      <c r="E41" s="319"/>
      <c r="F41" s="319"/>
      <c r="G41" s="319"/>
      <c r="H41" s="319"/>
      <c r="I41" s="320"/>
      <c r="J41" s="313"/>
      <c r="K41" s="360"/>
      <c r="L41" s="343"/>
      <c r="M41" s="337"/>
      <c r="N41" s="338"/>
      <c r="O41" s="344"/>
      <c r="P41" s="345"/>
      <c r="Q41" s="109"/>
    </row>
    <row r="42" spans="2:21">
      <c r="B42" s="318">
        <v>35</v>
      </c>
      <c r="C42" s="319"/>
      <c r="D42" s="319"/>
      <c r="E42" s="319"/>
      <c r="F42" s="319"/>
      <c r="G42" s="319"/>
      <c r="H42" s="319"/>
      <c r="I42" s="320"/>
      <c r="J42" s="313"/>
      <c r="K42" s="360"/>
      <c r="L42" s="343"/>
      <c r="M42" s="337"/>
      <c r="N42" s="338"/>
      <c r="O42" s="344"/>
      <c r="P42" s="345"/>
      <c r="Q42" s="345"/>
      <c r="S42" s="341"/>
    </row>
    <row r="43" spans="2:21">
      <c r="B43" s="318">
        <v>36</v>
      </c>
      <c r="C43" s="319"/>
      <c r="D43" s="319"/>
      <c r="E43" s="319"/>
      <c r="F43" s="319"/>
      <c r="G43" s="319"/>
      <c r="H43" s="319"/>
      <c r="I43" s="320"/>
      <c r="J43" s="313"/>
      <c r="K43" s="360"/>
      <c r="L43" s="343"/>
      <c r="M43" s="337"/>
      <c r="N43" s="338"/>
      <c r="O43" s="344"/>
      <c r="P43" s="109"/>
      <c r="Q43" s="109"/>
    </row>
    <row r="44" spans="2:21">
      <c r="B44" s="318">
        <v>37</v>
      </c>
      <c r="C44" s="319"/>
      <c r="D44" s="319"/>
      <c r="E44" s="319"/>
      <c r="F44" s="319"/>
      <c r="G44" s="319"/>
      <c r="H44" s="319"/>
      <c r="I44" s="320"/>
      <c r="J44" s="313"/>
      <c r="K44" s="360"/>
      <c r="L44" s="343"/>
      <c r="M44" s="337"/>
      <c r="N44" s="338"/>
      <c r="O44" s="344"/>
      <c r="P44" s="109"/>
      <c r="Q44" s="109"/>
    </row>
    <row r="45" spans="2:21" ht="12.75" customHeight="1">
      <c r="B45" s="318">
        <v>38</v>
      </c>
      <c r="C45" s="319"/>
      <c r="D45" s="319"/>
      <c r="E45" s="319"/>
      <c r="F45" s="319"/>
      <c r="G45" s="319"/>
      <c r="H45" s="319"/>
      <c r="I45" s="320"/>
      <c r="K45" s="336"/>
      <c r="L45" s="336"/>
      <c r="M45" s="336"/>
      <c r="N45" s="336"/>
      <c r="O45" s="336"/>
      <c r="P45" s="109"/>
      <c r="Q45" s="109"/>
    </row>
    <row r="46" spans="2:21">
      <c r="B46" s="318">
        <v>39</v>
      </c>
      <c r="C46" s="319"/>
      <c r="D46" s="319"/>
      <c r="E46" s="319"/>
      <c r="F46" s="319"/>
      <c r="G46" s="319"/>
      <c r="H46" s="319"/>
      <c r="I46" s="320"/>
      <c r="J46" s="313"/>
      <c r="K46" s="360"/>
      <c r="L46" s="343"/>
      <c r="M46" s="337"/>
      <c r="N46" s="338"/>
      <c r="O46" s="336"/>
      <c r="P46" s="109"/>
      <c r="Q46" s="109"/>
    </row>
    <row r="47" spans="2:21">
      <c r="B47" s="318">
        <v>40</v>
      </c>
      <c r="C47" s="319"/>
      <c r="D47" s="319"/>
      <c r="E47" s="319"/>
      <c r="F47" s="319"/>
      <c r="G47" s="319"/>
      <c r="H47" s="319"/>
      <c r="I47" s="320"/>
      <c r="J47" s="313"/>
      <c r="K47" s="109"/>
      <c r="L47" s="109"/>
      <c r="M47" s="109"/>
      <c r="N47" s="109"/>
      <c r="O47" s="109"/>
      <c r="P47" s="109"/>
      <c r="Q47" s="109"/>
    </row>
    <row r="48" spans="2:21">
      <c r="B48" s="318">
        <v>41</v>
      </c>
      <c r="C48" s="319"/>
      <c r="D48" s="319"/>
      <c r="E48" s="319"/>
      <c r="F48" s="319"/>
      <c r="G48" s="319"/>
      <c r="H48" s="319"/>
      <c r="I48" s="320"/>
      <c r="J48" s="313"/>
      <c r="K48" s="361"/>
      <c r="L48" s="361"/>
      <c r="M48" s="361"/>
      <c r="N48" s="361"/>
      <c r="O48" s="361"/>
      <c r="P48" s="109"/>
      <c r="Q48" s="109"/>
    </row>
    <row r="49" spans="2:17">
      <c r="B49" s="318">
        <v>42</v>
      </c>
      <c r="C49" s="319"/>
      <c r="D49" s="319"/>
      <c r="E49" s="319"/>
      <c r="F49" s="319"/>
      <c r="G49" s="319"/>
      <c r="H49" s="319"/>
      <c r="I49" s="320"/>
      <c r="J49" s="313"/>
      <c r="K49" s="109"/>
      <c r="L49" s="109"/>
      <c r="M49" s="109"/>
      <c r="N49" s="109"/>
      <c r="O49" s="109"/>
      <c r="P49" s="109"/>
      <c r="Q49" s="109"/>
    </row>
    <row r="50" spans="2:17">
      <c r="B50" s="318">
        <v>43</v>
      </c>
      <c r="C50" s="319"/>
      <c r="D50" s="319"/>
      <c r="E50" s="319"/>
      <c r="F50" s="319"/>
      <c r="G50" s="319"/>
      <c r="H50" s="319"/>
      <c r="I50" s="320"/>
      <c r="J50" s="313"/>
      <c r="K50" s="362"/>
      <c r="L50" s="109"/>
      <c r="M50" s="109"/>
      <c r="N50" s="109"/>
      <c r="O50" s="109"/>
      <c r="P50" s="363"/>
      <c r="Q50" s="109"/>
    </row>
    <row r="51" spans="2:17" ht="12" customHeight="1">
      <c r="B51" s="318">
        <v>44</v>
      </c>
      <c r="C51" s="319"/>
      <c r="D51" s="319"/>
      <c r="E51" s="319"/>
      <c r="F51" s="319"/>
      <c r="G51" s="319"/>
      <c r="H51" s="319"/>
      <c r="I51" s="320"/>
      <c r="J51" s="364"/>
      <c r="K51" s="109"/>
      <c r="L51" s="109"/>
      <c r="M51" s="109"/>
      <c r="N51" s="109"/>
      <c r="O51" s="109"/>
      <c r="P51" s="363"/>
      <c r="Q51" s="109"/>
    </row>
    <row r="52" spans="2:17" ht="14.25" customHeight="1">
      <c r="B52" s="318">
        <v>45</v>
      </c>
      <c r="C52" s="319"/>
      <c r="D52" s="319"/>
      <c r="E52" s="319"/>
      <c r="F52" s="319"/>
      <c r="G52" s="319"/>
      <c r="H52" s="319"/>
      <c r="I52" s="320"/>
      <c r="J52" s="313"/>
      <c r="K52" s="109"/>
      <c r="L52" s="109"/>
      <c r="M52" s="109"/>
      <c r="N52" s="109"/>
      <c r="O52" s="109"/>
      <c r="P52" s="363"/>
      <c r="Q52" s="109"/>
    </row>
    <row r="53" spans="2:17">
      <c r="B53" s="318">
        <v>46</v>
      </c>
      <c r="C53" s="319"/>
      <c r="D53" s="319"/>
      <c r="E53" s="319"/>
      <c r="F53" s="319"/>
      <c r="G53" s="319"/>
      <c r="H53" s="319"/>
      <c r="I53" s="320"/>
      <c r="J53" s="313"/>
      <c r="K53" s="109"/>
      <c r="L53" s="109"/>
      <c r="M53" s="109"/>
      <c r="N53" s="109"/>
      <c r="O53" s="109"/>
      <c r="P53" s="363"/>
      <c r="Q53" s="109"/>
    </row>
    <row r="54" spans="2:17" ht="12.75" customHeight="1">
      <c r="B54" s="318">
        <v>47</v>
      </c>
      <c r="C54" s="319"/>
      <c r="D54" s="319"/>
      <c r="E54" s="319"/>
      <c r="F54" s="319"/>
      <c r="G54" s="319"/>
      <c r="H54" s="319"/>
      <c r="I54" s="320"/>
      <c r="J54" s="313"/>
      <c r="K54" s="109"/>
      <c r="L54" s="109"/>
      <c r="M54" s="109"/>
      <c r="N54" s="109"/>
      <c r="O54" s="109"/>
      <c r="P54" s="363"/>
      <c r="Q54" s="109"/>
    </row>
    <row r="55" spans="2:17">
      <c r="B55" s="318">
        <v>48</v>
      </c>
      <c r="C55" s="319"/>
      <c r="D55" s="319"/>
      <c r="E55" s="319"/>
      <c r="F55" s="319"/>
      <c r="G55" s="319"/>
      <c r="H55" s="319"/>
      <c r="I55" s="320"/>
      <c r="K55" s="109"/>
      <c r="L55" s="109"/>
      <c r="M55" s="109"/>
      <c r="N55" s="109"/>
      <c r="O55" s="109"/>
      <c r="P55" s="363"/>
      <c r="Q55" s="109"/>
    </row>
    <row r="56" spans="2:17">
      <c r="B56" s="318">
        <v>49</v>
      </c>
      <c r="C56" s="319"/>
      <c r="D56" s="319"/>
      <c r="E56" s="319"/>
      <c r="F56" s="319"/>
      <c r="G56" s="319"/>
      <c r="H56" s="319"/>
      <c r="I56" s="320"/>
      <c r="J56" s="313"/>
      <c r="K56" s="109"/>
      <c r="L56" s="109"/>
      <c r="M56" s="109"/>
      <c r="N56" s="109"/>
      <c r="O56" s="109"/>
      <c r="P56" s="363"/>
      <c r="Q56" s="109"/>
    </row>
    <row r="57" spans="2:17" ht="12.75" customHeight="1">
      <c r="B57" s="318">
        <v>50</v>
      </c>
      <c r="C57" s="319"/>
      <c r="D57" s="319"/>
      <c r="E57" s="319"/>
      <c r="F57" s="319"/>
      <c r="G57" s="319"/>
      <c r="H57" s="319"/>
      <c r="I57" s="320"/>
      <c r="J57" s="313"/>
      <c r="K57" s="365"/>
      <c r="L57" s="365"/>
      <c r="M57" s="365"/>
      <c r="N57" s="365"/>
      <c r="O57" s="365"/>
      <c r="P57" s="366"/>
      <c r="Q57" s="109"/>
    </row>
    <row r="58" spans="2:17">
      <c r="B58" s="318">
        <v>51</v>
      </c>
      <c r="C58" s="319"/>
      <c r="D58" s="319"/>
      <c r="E58" s="319"/>
      <c r="F58" s="319"/>
      <c r="G58" s="319"/>
      <c r="H58" s="319"/>
      <c r="I58" s="320"/>
      <c r="J58" s="313"/>
      <c r="K58" s="366"/>
      <c r="L58" s="109"/>
      <c r="M58" s="109"/>
      <c r="N58" s="109"/>
      <c r="O58" s="109"/>
      <c r="P58" s="363"/>
      <c r="Q58" s="109"/>
    </row>
    <row r="59" spans="2:17" ht="14.25" customHeight="1">
      <c r="B59" s="318">
        <v>52</v>
      </c>
      <c r="C59" s="319"/>
      <c r="D59" s="319"/>
      <c r="E59" s="319"/>
      <c r="F59" s="319"/>
      <c r="G59" s="319"/>
      <c r="H59" s="319"/>
      <c r="I59" s="320"/>
      <c r="J59" s="313"/>
      <c r="K59" s="366"/>
      <c r="L59" s="363"/>
      <c r="M59" s="363"/>
      <c r="N59" s="363"/>
      <c r="O59" s="363"/>
      <c r="P59" s="363"/>
      <c r="Q59" s="109"/>
    </row>
    <row r="60" spans="2:17" ht="13.5" customHeight="1">
      <c r="B60" s="318">
        <v>53</v>
      </c>
      <c r="C60" s="319"/>
      <c r="D60" s="319"/>
      <c r="E60" s="319"/>
      <c r="F60" s="319"/>
      <c r="G60" s="319"/>
      <c r="H60" s="319"/>
      <c r="I60" s="320"/>
      <c r="J60" s="313"/>
      <c r="K60" s="109"/>
      <c r="L60" s="109"/>
      <c r="M60" s="109"/>
      <c r="N60" s="109"/>
      <c r="O60" s="109"/>
      <c r="P60" s="109"/>
      <c r="Q60" s="109"/>
    </row>
    <row r="61" spans="2:17" ht="15" customHeight="1">
      <c r="B61" s="318">
        <v>54</v>
      </c>
      <c r="C61" s="319"/>
      <c r="D61" s="319"/>
      <c r="E61" s="319"/>
      <c r="F61" s="319"/>
      <c r="G61" s="319"/>
      <c r="H61" s="319"/>
      <c r="I61" s="320"/>
      <c r="J61" s="313"/>
      <c r="K61" s="109"/>
      <c r="L61" s="109"/>
      <c r="M61" s="109"/>
      <c r="N61" s="109"/>
      <c r="O61" s="109"/>
      <c r="P61" s="109"/>
      <c r="Q61" s="109"/>
    </row>
    <row r="62" spans="2:17">
      <c r="B62" s="318">
        <v>55</v>
      </c>
      <c r="C62" s="319"/>
      <c r="D62" s="319"/>
      <c r="E62" s="319"/>
      <c r="F62" s="319"/>
      <c r="G62" s="319"/>
      <c r="H62" s="319"/>
      <c r="I62" s="320"/>
      <c r="J62" s="313"/>
      <c r="K62" s="109"/>
      <c r="L62" s="109"/>
      <c r="M62" s="109"/>
      <c r="N62" s="109"/>
      <c r="O62" s="109"/>
      <c r="P62" s="109"/>
      <c r="Q62" s="109"/>
    </row>
    <row r="63" spans="2:17" ht="13.5" customHeight="1">
      <c r="B63" s="318">
        <v>56</v>
      </c>
      <c r="C63" s="319"/>
      <c r="D63" s="319"/>
      <c r="E63" s="319"/>
      <c r="F63" s="319"/>
      <c r="G63" s="319"/>
      <c r="H63" s="319"/>
      <c r="I63" s="320"/>
      <c r="J63" s="313"/>
      <c r="K63" s="367"/>
      <c r="L63" s="109"/>
      <c r="M63" s="368"/>
      <c r="N63" s="368"/>
      <c r="O63" s="109"/>
      <c r="P63" s="109"/>
      <c r="Q63" s="109"/>
    </row>
    <row r="64" spans="2:17" ht="15" customHeight="1">
      <c r="B64" s="318">
        <v>57</v>
      </c>
      <c r="C64" s="319"/>
      <c r="D64" s="319"/>
      <c r="E64" s="319"/>
      <c r="F64" s="319"/>
      <c r="G64" s="319"/>
      <c r="H64" s="319"/>
      <c r="I64" s="320"/>
      <c r="J64" s="313"/>
      <c r="K64" s="109"/>
      <c r="L64" s="109"/>
      <c r="M64" s="109"/>
      <c r="N64" s="109"/>
      <c r="O64" s="109"/>
      <c r="P64" s="109"/>
      <c r="Q64" s="109"/>
    </row>
    <row r="65" spans="2:17">
      <c r="B65" s="318">
        <v>58</v>
      </c>
      <c r="C65" s="319"/>
      <c r="D65" s="319"/>
      <c r="E65" s="319"/>
      <c r="F65" s="319"/>
      <c r="G65" s="319"/>
      <c r="H65" s="319"/>
      <c r="I65" s="320"/>
      <c r="J65" s="313"/>
      <c r="K65" s="369"/>
      <c r="L65" s="369"/>
      <c r="M65" s="369"/>
      <c r="N65" s="369"/>
      <c r="O65" s="369"/>
      <c r="P65" s="369"/>
      <c r="Q65" s="369"/>
    </row>
    <row r="66" spans="2:17">
      <c r="B66" s="318">
        <v>59</v>
      </c>
      <c r="C66" s="319"/>
      <c r="D66" s="319"/>
      <c r="E66" s="319"/>
      <c r="F66" s="319"/>
      <c r="G66" s="319"/>
      <c r="H66" s="319"/>
      <c r="I66" s="320"/>
      <c r="J66" s="313"/>
      <c r="K66" s="370"/>
      <c r="L66" s="371"/>
      <c r="M66" s="370"/>
      <c r="N66" s="370"/>
      <c r="O66" s="370"/>
      <c r="P66" s="370"/>
      <c r="Q66" s="372"/>
    </row>
    <row r="67" spans="2:17">
      <c r="B67" s="318">
        <v>60</v>
      </c>
      <c r="C67" s="319"/>
      <c r="D67" s="319"/>
      <c r="E67" s="319"/>
      <c r="F67" s="319"/>
      <c r="G67" s="319"/>
      <c r="H67" s="319"/>
      <c r="I67" s="320"/>
      <c r="J67" s="313"/>
      <c r="K67" s="370"/>
      <c r="L67" s="371"/>
      <c r="M67" s="370"/>
      <c r="N67" s="370"/>
      <c r="O67" s="370"/>
      <c r="P67" s="370"/>
      <c r="Q67" s="372"/>
    </row>
    <row r="68" spans="2:17">
      <c r="B68" s="318">
        <v>61</v>
      </c>
      <c r="C68" s="319"/>
      <c r="D68" s="319"/>
      <c r="E68" s="319"/>
      <c r="F68" s="319"/>
      <c r="G68" s="319"/>
      <c r="H68" s="319"/>
      <c r="I68" s="320"/>
      <c r="J68" s="313"/>
      <c r="K68" s="370"/>
      <c r="L68" s="371"/>
      <c r="M68" s="370"/>
      <c r="N68" s="370"/>
      <c r="O68" s="370"/>
      <c r="P68" s="370"/>
      <c r="Q68" s="372"/>
    </row>
    <row r="69" spans="2:17">
      <c r="B69" s="318">
        <v>62</v>
      </c>
      <c r="C69" s="319"/>
      <c r="D69" s="319"/>
      <c r="E69" s="319"/>
      <c r="F69" s="319"/>
      <c r="G69" s="319"/>
      <c r="H69" s="319"/>
      <c r="I69" s="320"/>
      <c r="J69" s="313"/>
      <c r="K69" s="370"/>
      <c r="L69" s="371"/>
      <c r="M69" s="370"/>
      <c r="N69" s="370"/>
      <c r="O69" s="370"/>
      <c r="P69" s="370"/>
      <c r="Q69" s="372"/>
    </row>
    <row r="70" spans="2:17">
      <c r="B70" s="318">
        <v>63</v>
      </c>
      <c r="C70" s="319"/>
      <c r="D70" s="319"/>
      <c r="E70" s="319"/>
      <c r="F70" s="319"/>
      <c r="G70" s="319"/>
      <c r="H70" s="319"/>
      <c r="I70" s="320"/>
      <c r="J70" s="313"/>
      <c r="K70" s="370"/>
      <c r="L70" s="371"/>
      <c r="M70" s="370"/>
      <c r="N70" s="370"/>
      <c r="O70" s="370"/>
      <c r="P70" s="370"/>
      <c r="Q70" s="372"/>
    </row>
    <row r="71" spans="2:17">
      <c r="B71" s="318">
        <v>64</v>
      </c>
      <c r="C71" s="319"/>
      <c r="D71" s="319"/>
      <c r="E71" s="319"/>
      <c r="F71" s="319"/>
      <c r="G71" s="319"/>
      <c r="H71" s="319"/>
      <c r="I71" s="320"/>
      <c r="J71" s="313"/>
      <c r="K71" s="370"/>
      <c r="L71" s="371"/>
      <c r="M71" s="370"/>
      <c r="N71" s="370"/>
      <c r="O71" s="370"/>
      <c r="P71" s="370"/>
      <c r="Q71" s="372"/>
    </row>
    <row r="72" spans="2:17">
      <c r="B72" s="318">
        <v>65</v>
      </c>
      <c r="C72" s="319"/>
      <c r="D72" s="319"/>
      <c r="E72" s="319"/>
      <c r="F72" s="319"/>
      <c r="G72" s="319"/>
      <c r="H72" s="319"/>
      <c r="I72" s="320"/>
      <c r="J72" s="313"/>
      <c r="K72" s="370"/>
      <c r="L72" s="371"/>
      <c r="M72" s="370"/>
      <c r="N72" s="370"/>
      <c r="O72" s="370"/>
      <c r="P72" s="370"/>
      <c r="Q72" s="372"/>
    </row>
    <row r="73" spans="2:17">
      <c r="B73" s="318">
        <v>66</v>
      </c>
      <c r="C73" s="319"/>
      <c r="D73" s="319"/>
      <c r="E73" s="319"/>
      <c r="F73" s="319"/>
      <c r="G73" s="319"/>
      <c r="H73" s="319"/>
      <c r="I73" s="320"/>
      <c r="J73" s="313"/>
      <c r="K73" s="370"/>
      <c r="L73" s="371"/>
      <c r="M73" s="370"/>
      <c r="N73" s="370"/>
      <c r="O73" s="370"/>
      <c r="P73" s="370"/>
      <c r="Q73" s="372"/>
    </row>
    <row r="74" spans="2:17">
      <c r="B74" s="318">
        <v>67</v>
      </c>
      <c r="C74" s="319"/>
      <c r="D74" s="319"/>
      <c r="E74" s="319"/>
      <c r="F74" s="319"/>
      <c r="G74" s="319"/>
      <c r="H74" s="319"/>
      <c r="I74" s="320"/>
      <c r="J74" s="313"/>
      <c r="K74" s="370"/>
      <c r="L74" s="371"/>
      <c r="M74" s="370"/>
      <c r="N74" s="370"/>
      <c r="O74" s="370"/>
      <c r="P74" s="370"/>
      <c r="Q74" s="372"/>
    </row>
    <row r="75" spans="2:17">
      <c r="B75" s="318">
        <v>68</v>
      </c>
      <c r="C75" s="319"/>
      <c r="D75" s="319"/>
      <c r="E75" s="319"/>
      <c r="F75" s="319"/>
      <c r="G75" s="319"/>
      <c r="H75" s="319"/>
      <c r="I75" s="320"/>
      <c r="J75" s="313"/>
      <c r="K75" s="373"/>
      <c r="L75" s="373"/>
      <c r="M75" s="373"/>
      <c r="N75" s="373"/>
      <c r="O75" s="373"/>
      <c r="P75" s="373"/>
      <c r="Q75" s="374"/>
    </row>
    <row r="76" spans="2:17">
      <c r="B76" s="318">
        <v>69</v>
      </c>
      <c r="C76" s="319"/>
      <c r="D76" s="319"/>
      <c r="E76" s="319"/>
      <c r="F76" s="319"/>
      <c r="G76" s="319"/>
      <c r="H76" s="319"/>
      <c r="I76" s="320"/>
      <c r="J76" s="313"/>
      <c r="K76" s="109"/>
      <c r="L76" s="109"/>
      <c r="M76" s="109"/>
      <c r="N76" s="109"/>
      <c r="O76" s="109"/>
      <c r="P76" s="109"/>
      <c r="Q76" s="109"/>
    </row>
    <row r="77" spans="2:17">
      <c r="B77" s="318">
        <v>70</v>
      </c>
      <c r="C77" s="319"/>
      <c r="D77" s="319"/>
      <c r="E77" s="319"/>
      <c r="F77" s="319"/>
      <c r="G77" s="319"/>
      <c r="H77" s="319"/>
      <c r="I77" s="320"/>
      <c r="J77" s="313"/>
      <c r="K77" s="109"/>
      <c r="L77" s="109"/>
      <c r="M77" s="109"/>
      <c r="N77" s="109"/>
      <c r="O77" s="109"/>
      <c r="P77" s="109"/>
      <c r="Q77" s="109"/>
    </row>
    <row r="78" spans="2:17">
      <c r="B78" s="318">
        <v>71</v>
      </c>
      <c r="C78" s="319"/>
      <c r="D78" s="319"/>
      <c r="E78" s="319"/>
      <c r="F78" s="319"/>
      <c r="G78" s="319"/>
      <c r="H78" s="319"/>
      <c r="I78" s="320"/>
      <c r="J78" s="313"/>
      <c r="K78" s="109"/>
      <c r="L78" s="109"/>
      <c r="M78" s="109"/>
      <c r="N78" s="109"/>
      <c r="O78" s="109"/>
      <c r="P78" s="109"/>
      <c r="Q78" s="109"/>
    </row>
    <row r="79" spans="2:17">
      <c r="B79" s="318">
        <v>72</v>
      </c>
      <c r="C79" s="319"/>
      <c r="D79" s="319"/>
      <c r="E79" s="319"/>
      <c r="F79" s="319"/>
      <c r="G79" s="319"/>
      <c r="H79" s="319"/>
      <c r="I79" s="320"/>
      <c r="J79" s="313"/>
      <c r="K79" s="109"/>
      <c r="L79" s="109"/>
      <c r="M79" s="109"/>
      <c r="N79" s="109"/>
      <c r="O79" s="109"/>
      <c r="P79" s="109"/>
      <c r="Q79" s="109"/>
    </row>
    <row r="80" spans="2:17">
      <c r="B80" s="318">
        <v>73</v>
      </c>
      <c r="C80" s="319"/>
      <c r="D80" s="319"/>
      <c r="E80" s="319"/>
      <c r="F80" s="319"/>
      <c r="G80" s="319"/>
      <c r="H80" s="319"/>
      <c r="I80" s="320"/>
      <c r="J80" s="313"/>
      <c r="K80" s="109"/>
      <c r="L80" s="109"/>
      <c r="M80" s="109"/>
      <c r="N80" s="109"/>
      <c r="O80" s="109"/>
      <c r="P80" s="109"/>
      <c r="Q80" s="109"/>
    </row>
    <row r="81" spans="2:17">
      <c r="B81" s="318">
        <v>74</v>
      </c>
      <c r="C81" s="319"/>
      <c r="D81" s="319"/>
      <c r="E81" s="319"/>
      <c r="F81" s="319"/>
      <c r="G81" s="319"/>
      <c r="H81" s="319"/>
      <c r="I81" s="320"/>
      <c r="J81" s="313"/>
      <c r="K81" s="109"/>
      <c r="L81" s="109"/>
      <c r="M81" s="109"/>
      <c r="N81" s="109"/>
      <c r="O81" s="109"/>
      <c r="P81" s="109"/>
      <c r="Q81" s="109"/>
    </row>
    <row r="82" spans="2:17">
      <c r="B82" s="318">
        <v>75</v>
      </c>
      <c r="C82" s="319"/>
      <c r="D82" s="319"/>
      <c r="E82" s="319"/>
      <c r="F82" s="319"/>
      <c r="G82" s="319"/>
      <c r="H82" s="319"/>
      <c r="I82" s="320"/>
      <c r="J82" s="313"/>
      <c r="K82" s="109"/>
      <c r="L82" s="109"/>
      <c r="M82" s="109"/>
      <c r="N82" s="109"/>
      <c r="O82" s="109"/>
      <c r="P82" s="109"/>
      <c r="Q82" s="109"/>
    </row>
    <row r="83" spans="2:17">
      <c r="B83" s="318">
        <v>76</v>
      </c>
      <c r="C83" s="319"/>
      <c r="D83" s="319"/>
      <c r="E83" s="319"/>
      <c r="F83" s="319"/>
      <c r="G83" s="319"/>
      <c r="H83" s="319"/>
      <c r="I83" s="320"/>
      <c r="J83" s="313"/>
      <c r="K83" s="109"/>
      <c r="L83" s="109"/>
      <c r="M83" s="109"/>
      <c r="N83" s="109"/>
      <c r="O83" s="109"/>
      <c r="P83" s="109"/>
      <c r="Q83" s="109"/>
    </row>
    <row r="84" spans="2:17">
      <c r="B84" s="318">
        <v>77</v>
      </c>
      <c r="C84" s="319"/>
      <c r="D84" s="319"/>
      <c r="E84" s="319"/>
      <c r="F84" s="319"/>
      <c r="G84" s="319"/>
      <c r="H84" s="319"/>
      <c r="I84" s="320"/>
      <c r="J84" s="313"/>
      <c r="K84" s="109"/>
      <c r="L84" s="109"/>
      <c r="M84" s="109"/>
      <c r="N84" s="109"/>
      <c r="O84" s="109"/>
      <c r="P84" s="109"/>
      <c r="Q84" s="109"/>
    </row>
    <row r="85" spans="2:17">
      <c r="B85" s="318">
        <v>78</v>
      </c>
      <c r="C85" s="319"/>
      <c r="D85" s="319"/>
      <c r="E85" s="319"/>
      <c r="F85" s="319"/>
      <c r="G85" s="319"/>
      <c r="H85" s="319"/>
      <c r="I85" s="320"/>
      <c r="J85" s="313"/>
      <c r="K85" s="109"/>
      <c r="L85" s="109"/>
      <c r="M85" s="109"/>
      <c r="N85" s="109"/>
      <c r="O85" s="109"/>
      <c r="P85" s="109"/>
      <c r="Q85" s="109"/>
    </row>
    <row r="86" spans="2:17">
      <c r="B86" s="318">
        <v>79</v>
      </c>
      <c r="C86" s="319"/>
      <c r="D86" s="319"/>
      <c r="E86" s="319"/>
      <c r="F86" s="319"/>
      <c r="G86" s="319"/>
      <c r="H86" s="319"/>
      <c r="I86" s="320"/>
      <c r="J86" s="313"/>
      <c r="K86" s="109"/>
      <c r="L86" s="109"/>
      <c r="M86" s="109"/>
      <c r="N86" s="109"/>
      <c r="O86" s="109"/>
      <c r="P86" s="109"/>
      <c r="Q86" s="109"/>
    </row>
    <row r="87" spans="2:17">
      <c r="B87" s="318">
        <v>80</v>
      </c>
      <c r="C87" s="319"/>
      <c r="D87" s="319"/>
      <c r="E87" s="319"/>
      <c r="F87" s="319"/>
      <c r="G87" s="319"/>
      <c r="H87" s="319"/>
      <c r="I87" s="320"/>
      <c r="J87" s="313"/>
      <c r="K87" s="109"/>
      <c r="L87" s="109"/>
      <c r="M87" s="109"/>
      <c r="N87" s="109"/>
      <c r="O87" s="109"/>
      <c r="P87" s="109"/>
      <c r="Q87" s="109"/>
    </row>
    <row r="88" spans="2:17">
      <c r="B88" s="318">
        <v>81</v>
      </c>
      <c r="C88" s="319"/>
      <c r="D88" s="319"/>
      <c r="E88" s="319"/>
      <c r="F88" s="319"/>
      <c r="G88" s="319"/>
      <c r="H88" s="319"/>
      <c r="I88" s="320"/>
      <c r="J88" s="313"/>
      <c r="K88" s="109"/>
      <c r="L88" s="109"/>
      <c r="M88" s="109"/>
      <c r="N88" s="109"/>
      <c r="O88" s="109"/>
      <c r="P88" s="109"/>
      <c r="Q88" s="109"/>
    </row>
    <row r="89" spans="2:17">
      <c r="B89" s="318">
        <v>82</v>
      </c>
      <c r="C89" s="319"/>
      <c r="D89" s="319"/>
      <c r="E89" s="319"/>
      <c r="F89" s="319"/>
      <c r="G89" s="319"/>
      <c r="H89" s="319"/>
      <c r="I89" s="320"/>
      <c r="J89" s="313"/>
      <c r="K89" s="109"/>
      <c r="L89" s="109"/>
      <c r="M89" s="109"/>
      <c r="N89" s="109"/>
      <c r="O89" s="109"/>
      <c r="P89" s="109"/>
      <c r="Q89" s="109"/>
    </row>
    <row r="90" spans="2:17">
      <c r="B90" s="318">
        <v>83</v>
      </c>
      <c r="C90" s="319"/>
      <c r="D90" s="319"/>
      <c r="E90" s="319"/>
      <c r="F90" s="319"/>
      <c r="G90" s="319"/>
      <c r="H90" s="319"/>
      <c r="I90" s="320"/>
      <c r="J90" s="313"/>
      <c r="K90" s="109"/>
      <c r="L90" s="109"/>
      <c r="M90" s="109"/>
      <c r="N90" s="109"/>
      <c r="O90" s="109"/>
      <c r="P90" s="109"/>
      <c r="Q90" s="109"/>
    </row>
    <row r="91" spans="2:17">
      <c r="B91" s="318">
        <v>84</v>
      </c>
      <c r="C91" s="319"/>
      <c r="D91" s="319"/>
      <c r="E91" s="319"/>
      <c r="F91" s="319"/>
      <c r="G91" s="319"/>
      <c r="H91" s="319"/>
      <c r="I91" s="320"/>
      <c r="J91" s="313"/>
      <c r="K91" s="109"/>
      <c r="L91" s="109"/>
      <c r="M91" s="109"/>
      <c r="N91" s="109"/>
      <c r="O91" s="109"/>
      <c r="P91" s="109"/>
      <c r="Q91" s="109"/>
    </row>
    <row r="92" spans="2:17" s="109" customFormat="1">
      <c r="B92" s="351">
        <v>85</v>
      </c>
      <c r="C92" s="352"/>
      <c r="D92" s="352"/>
      <c r="E92" s="319"/>
      <c r="F92" s="319"/>
      <c r="G92" s="319"/>
      <c r="H92" s="319"/>
      <c r="I92" s="353"/>
      <c r="J92" s="354"/>
    </row>
    <row r="93" spans="2:17">
      <c r="B93" s="318">
        <v>86</v>
      </c>
      <c r="C93" s="319"/>
      <c r="D93" s="319"/>
      <c r="E93" s="319"/>
      <c r="F93" s="319"/>
      <c r="G93" s="319"/>
      <c r="H93" s="319"/>
      <c r="I93" s="320"/>
      <c r="J93" s="313"/>
      <c r="K93" s="109"/>
      <c r="L93" s="109"/>
      <c r="M93" s="109"/>
      <c r="N93" s="109"/>
      <c r="O93" s="109"/>
      <c r="P93" s="109"/>
      <c r="Q93" s="109"/>
    </row>
    <row r="94" spans="2:17">
      <c r="B94" s="318">
        <v>87</v>
      </c>
      <c r="C94" s="319"/>
      <c r="D94" s="319"/>
      <c r="E94" s="319"/>
      <c r="F94" s="319"/>
      <c r="G94" s="319"/>
      <c r="H94" s="319"/>
      <c r="I94" s="320"/>
      <c r="J94" s="313"/>
      <c r="K94" s="109"/>
      <c r="L94" s="109"/>
      <c r="M94" s="109"/>
      <c r="N94" s="109"/>
      <c r="O94" s="109"/>
      <c r="P94" s="109"/>
      <c r="Q94" s="109"/>
    </row>
    <row r="95" spans="2:17">
      <c r="B95" s="318">
        <v>88</v>
      </c>
      <c r="C95" s="319"/>
      <c r="D95" s="319"/>
      <c r="E95" s="319"/>
      <c r="F95" s="319"/>
      <c r="G95" s="319"/>
      <c r="H95" s="319"/>
      <c r="I95" s="320"/>
      <c r="J95" s="313"/>
      <c r="K95" s="109"/>
      <c r="L95" s="109"/>
      <c r="M95" s="109"/>
      <c r="N95" s="109"/>
      <c r="O95" s="109"/>
      <c r="P95" s="109"/>
      <c r="Q95" s="109"/>
    </row>
    <row r="96" spans="2:17">
      <c r="B96" s="318">
        <v>89</v>
      </c>
      <c r="C96" s="319"/>
      <c r="D96" s="319"/>
      <c r="E96" s="319"/>
      <c r="F96" s="319"/>
      <c r="G96" s="319"/>
      <c r="H96" s="319"/>
      <c r="I96" s="320"/>
      <c r="J96" s="313"/>
      <c r="K96" s="109"/>
      <c r="L96" s="109"/>
      <c r="M96" s="109"/>
      <c r="N96" s="109"/>
      <c r="O96" s="109"/>
      <c r="P96" s="109"/>
      <c r="Q96" s="109"/>
    </row>
    <row r="97" spans="2:17">
      <c r="B97" s="318">
        <v>90</v>
      </c>
      <c r="C97" s="319"/>
      <c r="D97" s="319"/>
      <c r="E97" s="319"/>
      <c r="F97" s="319"/>
      <c r="G97" s="319"/>
      <c r="H97" s="319"/>
      <c r="I97" s="320"/>
      <c r="J97" s="313"/>
      <c r="K97" s="109"/>
      <c r="L97" s="109"/>
      <c r="M97" s="109"/>
      <c r="N97" s="109"/>
      <c r="O97" s="109"/>
      <c r="P97" s="109"/>
      <c r="Q97" s="109"/>
    </row>
    <row r="98" spans="2:17">
      <c r="B98" s="318">
        <v>91</v>
      </c>
      <c r="C98" s="319"/>
      <c r="D98" s="319"/>
      <c r="E98" s="319"/>
      <c r="F98" s="319"/>
      <c r="G98" s="319"/>
      <c r="H98" s="319"/>
      <c r="I98" s="320"/>
      <c r="J98" s="313"/>
      <c r="K98" s="109"/>
      <c r="L98" s="109"/>
      <c r="M98" s="109"/>
      <c r="N98" s="109"/>
      <c r="O98" s="109"/>
      <c r="P98" s="109"/>
      <c r="Q98" s="109"/>
    </row>
    <row r="99" spans="2:17">
      <c r="B99" s="318">
        <v>92</v>
      </c>
      <c r="C99" s="319"/>
      <c r="D99" s="319"/>
      <c r="E99" s="319"/>
      <c r="F99" s="319"/>
      <c r="G99" s="319"/>
      <c r="H99" s="319"/>
      <c r="I99" s="320"/>
      <c r="J99" s="313"/>
      <c r="K99" s="109"/>
      <c r="L99" s="109"/>
      <c r="M99" s="109"/>
      <c r="N99" s="109"/>
      <c r="O99" s="109"/>
      <c r="P99" s="109"/>
      <c r="Q99" s="109"/>
    </row>
    <row r="100" spans="2:17">
      <c r="B100" s="318">
        <v>93</v>
      </c>
      <c r="C100" s="319"/>
      <c r="D100" s="319"/>
      <c r="E100" s="319"/>
      <c r="F100" s="319"/>
      <c r="G100" s="319"/>
      <c r="H100" s="319"/>
      <c r="I100" s="320"/>
      <c r="J100" s="313"/>
      <c r="K100" s="109"/>
      <c r="L100" s="109"/>
      <c r="M100" s="109"/>
      <c r="N100" s="109"/>
      <c r="O100" s="109"/>
      <c r="P100" s="109"/>
      <c r="Q100" s="109"/>
    </row>
    <row r="101" spans="2:17">
      <c r="B101" s="318">
        <v>94</v>
      </c>
      <c r="C101" s="319"/>
      <c r="D101" s="319"/>
      <c r="E101" s="319"/>
      <c r="F101" s="319"/>
      <c r="G101" s="319"/>
      <c r="H101" s="319"/>
      <c r="I101" s="320"/>
      <c r="J101" s="313"/>
      <c r="K101" s="109"/>
      <c r="L101" s="109"/>
      <c r="M101" s="109"/>
      <c r="N101" s="109"/>
      <c r="O101" s="109"/>
      <c r="P101" s="109"/>
      <c r="Q101" s="109"/>
    </row>
    <row r="102" spans="2:17">
      <c r="B102" s="318">
        <v>95</v>
      </c>
      <c r="C102" s="319"/>
      <c r="D102" s="319"/>
      <c r="E102" s="319"/>
      <c r="F102" s="319"/>
      <c r="G102" s="319"/>
      <c r="H102" s="319"/>
      <c r="I102" s="320"/>
      <c r="J102" s="313"/>
      <c r="K102" s="109"/>
      <c r="L102" s="109"/>
      <c r="M102" s="109"/>
      <c r="N102" s="109"/>
      <c r="O102" s="109"/>
      <c r="P102" s="109"/>
      <c r="Q102" s="109"/>
    </row>
    <row r="103" spans="2:17">
      <c r="B103" s="318">
        <v>96</v>
      </c>
      <c r="C103" s="319"/>
      <c r="D103" s="319"/>
      <c r="E103" s="319"/>
      <c r="F103" s="319"/>
      <c r="G103" s="319"/>
      <c r="H103" s="319"/>
      <c r="I103" s="320"/>
      <c r="J103" s="313"/>
      <c r="K103" s="109"/>
      <c r="L103" s="109"/>
      <c r="M103" s="109"/>
      <c r="N103" s="109"/>
      <c r="O103" s="109"/>
      <c r="P103" s="109"/>
      <c r="Q103" s="109"/>
    </row>
    <row r="104" spans="2:17">
      <c r="B104" s="318">
        <v>97</v>
      </c>
      <c r="C104" s="319"/>
      <c r="D104" s="319"/>
      <c r="E104" s="319"/>
      <c r="F104" s="319"/>
      <c r="G104" s="319"/>
      <c r="H104" s="319"/>
      <c r="I104" s="320"/>
      <c r="J104" s="313"/>
      <c r="K104" s="109"/>
      <c r="L104" s="109"/>
      <c r="M104" s="109"/>
      <c r="N104" s="109"/>
      <c r="O104" s="109"/>
      <c r="P104" s="109"/>
      <c r="Q104" s="109"/>
    </row>
    <row r="105" spans="2:17">
      <c r="B105" s="318">
        <v>98</v>
      </c>
      <c r="C105" s="319"/>
      <c r="D105" s="319"/>
      <c r="E105" s="319"/>
      <c r="F105" s="319"/>
      <c r="G105" s="319"/>
      <c r="H105" s="319"/>
      <c r="I105" s="320"/>
      <c r="J105" s="313"/>
      <c r="K105" s="109"/>
      <c r="L105" s="109"/>
      <c r="M105" s="109"/>
      <c r="N105" s="109"/>
      <c r="O105" s="109"/>
      <c r="P105" s="109"/>
      <c r="Q105" s="109"/>
    </row>
    <row r="106" spans="2:17">
      <c r="B106" s="318">
        <v>99</v>
      </c>
      <c r="C106" s="319"/>
      <c r="D106" s="319"/>
      <c r="E106" s="319"/>
      <c r="F106" s="319"/>
      <c r="G106" s="319"/>
      <c r="H106" s="319"/>
      <c r="I106" s="320"/>
      <c r="J106" s="313"/>
      <c r="K106" s="109"/>
      <c r="L106" s="109"/>
      <c r="M106" s="109"/>
      <c r="N106" s="109"/>
      <c r="O106" s="109"/>
      <c r="P106" s="109"/>
      <c r="Q106" s="109"/>
    </row>
    <row r="107" spans="2:17">
      <c r="B107" s="318">
        <v>100</v>
      </c>
      <c r="C107" s="319"/>
      <c r="D107" s="319"/>
      <c r="E107" s="319"/>
      <c r="F107" s="319"/>
      <c r="G107" s="319"/>
      <c r="H107" s="319"/>
      <c r="I107" s="320"/>
      <c r="J107" s="313"/>
      <c r="K107" s="109"/>
      <c r="L107" s="109"/>
      <c r="M107" s="109"/>
      <c r="N107" s="109"/>
      <c r="O107" s="109"/>
      <c r="P107" s="109"/>
      <c r="Q107" s="109"/>
    </row>
    <row r="108" spans="2:17">
      <c r="B108" s="318">
        <v>101</v>
      </c>
      <c r="C108" s="319"/>
      <c r="D108" s="319"/>
      <c r="E108" s="319"/>
      <c r="F108" s="319"/>
      <c r="G108" s="319"/>
      <c r="H108" s="319"/>
      <c r="I108" s="320"/>
      <c r="J108" s="313"/>
      <c r="K108" s="109"/>
      <c r="L108" s="109"/>
      <c r="M108" s="109"/>
      <c r="N108" s="109"/>
      <c r="O108" s="109"/>
      <c r="P108" s="109"/>
      <c r="Q108" s="109"/>
    </row>
    <row r="109" spans="2:17">
      <c r="B109" s="318">
        <v>102</v>
      </c>
      <c r="C109" s="319"/>
      <c r="D109" s="319"/>
      <c r="E109" s="319"/>
      <c r="F109" s="319"/>
      <c r="G109" s="319"/>
      <c r="H109" s="319"/>
      <c r="I109" s="320"/>
      <c r="J109" s="313"/>
      <c r="K109" s="109"/>
      <c r="L109" s="109"/>
      <c r="M109" s="109"/>
      <c r="N109" s="109"/>
      <c r="O109" s="109"/>
      <c r="P109" s="109"/>
      <c r="Q109" s="109"/>
    </row>
    <row r="110" spans="2:17">
      <c r="B110" s="318">
        <v>103</v>
      </c>
      <c r="C110" s="319"/>
      <c r="D110" s="319"/>
      <c r="E110" s="319"/>
      <c r="F110" s="319"/>
      <c r="G110" s="319"/>
      <c r="H110" s="319"/>
      <c r="I110" s="320"/>
      <c r="J110" s="313"/>
      <c r="K110" s="109"/>
      <c r="L110" s="109"/>
      <c r="M110" s="109"/>
      <c r="N110" s="109"/>
      <c r="O110" s="109"/>
      <c r="P110" s="109"/>
      <c r="Q110" s="109"/>
    </row>
    <row r="111" spans="2:17">
      <c r="B111" s="318">
        <v>104</v>
      </c>
      <c r="C111" s="319"/>
      <c r="D111" s="319"/>
      <c r="E111" s="319"/>
      <c r="F111" s="319"/>
      <c r="G111" s="319"/>
      <c r="H111" s="319"/>
      <c r="I111" s="320"/>
      <c r="J111" s="313"/>
      <c r="K111" s="109"/>
      <c r="L111" s="109"/>
      <c r="M111" s="109"/>
      <c r="N111" s="109"/>
      <c r="O111" s="109"/>
      <c r="P111" s="109"/>
      <c r="Q111" s="109"/>
    </row>
    <row r="112" spans="2:17">
      <c r="B112" s="318">
        <v>105</v>
      </c>
      <c r="C112" s="319"/>
      <c r="D112" s="319"/>
      <c r="E112" s="319"/>
      <c r="F112" s="319"/>
      <c r="G112" s="319"/>
      <c r="H112" s="319"/>
      <c r="I112" s="320"/>
      <c r="K112" s="109"/>
      <c r="L112" s="109"/>
      <c r="M112" s="109"/>
      <c r="N112" s="109"/>
      <c r="O112" s="109"/>
      <c r="P112" s="109"/>
      <c r="Q112" s="109"/>
    </row>
    <row r="113" spans="2:17">
      <c r="B113" s="318">
        <v>106</v>
      </c>
      <c r="C113" s="319"/>
      <c r="D113" s="319"/>
      <c r="E113" s="319"/>
      <c r="F113" s="319"/>
      <c r="G113" s="319"/>
      <c r="H113" s="319"/>
      <c r="I113" s="320"/>
      <c r="K113" s="109"/>
      <c r="L113" s="109"/>
      <c r="M113" s="109"/>
      <c r="N113" s="109"/>
      <c r="O113" s="109"/>
      <c r="P113" s="109"/>
      <c r="Q113" s="109"/>
    </row>
    <row r="114" spans="2:17">
      <c r="B114" s="318">
        <v>107</v>
      </c>
      <c r="C114" s="319"/>
      <c r="D114" s="319"/>
      <c r="E114" s="319"/>
      <c r="F114" s="319"/>
      <c r="G114" s="319"/>
      <c r="H114" s="319"/>
      <c r="I114" s="320"/>
      <c r="K114" s="109"/>
      <c r="L114" s="109"/>
      <c r="M114" s="109"/>
      <c r="N114" s="109"/>
      <c r="O114" s="109"/>
      <c r="P114" s="109"/>
      <c r="Q114" s="109"/>
    </row>
    <row r="115" spans="2:17">
      <c r="B115" s="318">
        <v>108</v>
      </c>
      <c r="C115" s="319"/>
      <c r="D115" s="319"/>
      <c r="E115" s="319"/>
      <c r="F115" s="319"/>
      <c r="G115" s="319"/>
      <c r="H115" s="319"/>
      <c r="I115" s="320"/>
      <c r="K115" s="109"/>
      <c r="L115" s="109"/>
      <c r="M115" s="109"/>
      <c r="N115" s="109"/>
      <c r="O115" s="109"/>
      <c r="P115" s="109"/>
      <c r="Q115" s="109"/>
    </row>
    <row r="116" spans="2:17">
      <c r="B116" s="318">
        <v>109</v>
      </c>
      <c r="C116" s="319"/>
      <c r="D116" s="319"/>
      <c r="E116" s="319"/>
      <c r="F116" s="319"/>
      <c r="G116" s="319"/>
      <c r="H116" s="319"/>
      <c r="I116" s="320"/>
      <c r="K116" s="109"/>
      <c r="L116" s="109"/>
      <c r="M116" s="109"/>
      <c r="N116" s="109"/>
      <c r="O116" s="109"/>
      <c r="P116" s="109"/>
      <c r="Q116" s="109"/>
    </row>
    <row r="117" spans="2:17">
      <c r="B117" s="318">
        <v>110</v>
      </c>
      <c r="C117" s="319"/>
      <c r="D117" s="319"/>
      <c r="E117" s="319"/>
      <c r="F117" s="319"/>
      <c r="G117" s="319"/>
      <c r="H117" s="319"/>
      <c r="I117" s="320"/>
      <c r="K117" s="109"/>
      <c r="L117" s="109"/>
      <c r="M117" s="109"/>
      <c r="N117" s="109"/>
      <c r="O117" s="109"/>
      <c r="P117" s="109"/>
      <c r="Q117" s="109"/>
    </row>
    <row r="118" spans="2:17">
      <c r="B118" s="318">
        <v>111</v>
      </c>
      <c r="C118" s="319"/>
      <c r="D118" s="319"/>
      <c r="E118" s="319"/>
      <c r="F118" s="319"/>
      <c r="G118" s="319"/>
      <c r="H118" s="319"/>
      <c r="I118" s="320"/>
      <c r="K118" s="109"/>
      <c r="L118" s="109"/>
      <c r="M118" s="109"/>
      <c r="N118" s="109"/>
      <c r="O118" s="109"/>
      <c r="P118" s="109"/>
      <c r="Q118" s="109"/>
    </row>
    <row r="119" spans="2:17">
      <c r="B119" s="318">
        <v>112</v>
      </c>
      <c r="C119" s="319"/>
      <c r="D119" s="319"/>
      <c r="E119" s="319"/>
      <c r="F119" s="319"/>
      <c r="G119" s="319"/>
      <c r="H119" s="319"/>
      <c r="I119" s="320"/>
      <c r="K119" s="109"/>
      <c r="L119" s="109"/>
      <c r="M119" s="109"/>
      <c r="N119" s="109"/>
      <c r="O119" s="109"/>
      <c r="P119" s="109"/>
      <c r="Q119" s="109"/>
    </row>
    <row r="120" spans="2:17">
      <c r="B120" s="318">
        <v>113</v>
      </c>
      <c r="C120" s="319"/>
      <c r="D120" s="319"/>
      <c r="E120" s="319"/>
      <c r="F120" s="319"/>
      <c r="G120" s="319"/>
      <c r="H120" s="319"/>
      <c r="I120" s="320"/>
      <c r="K120" s="109"/>
      <c r="L120" s="109"/>
      <c r="M120" s="109"/>
      <c r="N120" s="109"/>
      <c r="O120" s="109"/>
      <c r="P120" s="109"/>
      <c r="Q120" s="109"/>
    </row>
    <row r="121" spans="2:17">
      <c r="B121" s="318">
        <v>114</v>
      </c>
      <c r="C121" s="319"/>
      <c r="D121" s="319"/>
      <c r="E121" s="319"/>
      <c r="F121" s="319"/>
      <c r="G121" s="319"/>
      <c r="H121" s="319"/>
      <c r="I121" s="320"/>
      <c r="K121" s="109"/>
      <c r="L121" s="109"/>
      <c r="M121" s="109"/>
      <c r="N121" s="109"/>
      <c r="O121" s="109"/>
      <c r="P121" s="109"/>
      <c r="Q121" s="109"/>
    </row>
    <row r="122" spans="2:17">
      <c r="B122" s="318">
        <v>115</v>
      </c>
      <c r="C122" s="319"/>
      <c r="D122" s="319"/>
      <c r="E122" s="319"/>
      <c r="F122" s="319"/>
      <c r="G122" s="319"/>
      <c r="H122" s="319"/>
      <c r="I122" s="320"/>
      <c r="K122" s="109"/>
      <c r="L122" s="109"/>
      <c r="M122" s="109"/>
      <c r="N122" s="109"/>
      <c r="O122" s="109"/>
      <c r="P122" s="109"/>
      <c r="Q122" s="109"/>
    </row>
    <row r="123" spans="2:17">
      <c r="B123" s="318">
        <v>116</v>
      </c>
      <c r="C123" s="319"/>
      <c r="D123" s="319"/>
      <c r="E123" s="319"/>
      <c r="F123" s="319"/>
      <c r="G123" s="319"/>
      <c r="H123" s="319"/>
      <c r="I123" s="320"/>
      <c r="K123" s="109"/>
      <c r="L123" s="109"/>
      <c r="M123" s="109"/>
      <c r="N123" s="109"/>
      <c r="O123" s="109"/>
      <c r="P123" s="109"/>
      <c r="Q123" s="109"/>
    </row>
    <row r="124" spans="2:17">
      <c r="B124" s="318">
        <v>117</v>
      </c>
      <c r="C124" s="319"/>
      <c r="D124" s="319"/>
      <c r="E124" s="319"/>
      <c r="F124" s="319"/>
      <c r="G124" s="319"/>
      <c r="H124" s="319"/>
      <c r="I124" s="320"/>
      <c r="K124" s="109"/>
      <c r="L124" s="109"/>
      <c r="M124" s="109"/>
      <c r="N124" s="109"/>
      <c r="O124" s="109"/>
      <c r="P124" s="109"/>
      <c r="Q124" s="109"/>
    </row>
    <row r="125" spans="2:17">
      <c r="B125" s="318">
        <v>118</v>
      </c>
      <c r="C125" s="319"/>
      <c r="D125" s="319"/>
      <c r="E125" s="319"/>
      <c r="F125" s="319"/>
      <c r="G125" s="319"/>
      <c r="H125" s="319"/>
      <c r="I125" s="320"/>
      <c r="K125" s="109"/>
      <c r="L125" s="109"/>
      <c r="M125" s="109"/>
      <c r="N125" s="109"/>
      <c r="O125" s="109"/>
      <c r="P125" s="109"/>
      <c r="Q125" s="109"/>
    </row>
    <row r="126" spans="2:17">
      <c r="B126" s="318">
        <v>119</v>
      </c>
      <c r="C126" s="319"/>
      <c r="D126" s="319"/>
      <c r="E126" s="319"/>
      <c r="F126" s="319"/>
      <c r="G126" s="319"/>
      <c r="H126" s="319"/>
      <c r="I126" s="320"/>
      <c r="K126" s="109"/>
      <c r="L126" s="109"/>
      <c r="M126" s="109"/>
      <c r="N126" s="109"/>
      <c r="O126" s="109"/>
      <c r="P126" s="109"/>
      <c r="Q126" s="109"/>
    </row>
    <row r="127" spans="2:17">
      <c r="B127" s="318">
        <v>120</v>
      </c>
      <c r="C127" s="319"/>
      <c r="D127" s="319"/>
      <c r="E127" s="319"/>
      <c r="F127" s="319"/>
      <c r="G127" s="319"/>
      <c r="H127" s="319"/>
      <c r="I127" s="320"/>
      <c r="K127" s="109"/>
      <c r="L127" s="109"/>
      <c r="M127" s="109"/>
      <c r="N127" s="109"/>
      <c r="O127" s="109"/>
      <c r="P127" s="109"/>
      <c r="Q127" s="109"/>
    </row>
    <row r="128" spans="2:17">
      <c r="B128" s="318">
        <v>121</v>
      </c>
      <c r="C128" s="391"/>
      <c r="D128" s="392"/>
      <c r="E128" s="319"/>
      <c r="F128" s="319"/>
      <c r="G128" s="319"/>
      <c r="H128" s="319"/>
      <c r="I128" s="320"/>
      <c r="K128" s="109"/>
      <c r="L128" s="109"/>
      <c r="M128" s="109"/>
      <c r="N128" s="109"/>
      <c r="O128" s="109"/>
      <c r="P128" s="109"/>
      <c r="Q128" s="109"/>
    </row>
    <row r="129" spans="2:9">
      <c r="B129" s="318">
        <v>122</v>
      </c>
      <c r="C129" s="319"/>
      <c r="D129" s="319"/>
      <c r="E129" s="319"/>
      <c r="F129" s="319"/>
      <c r="G129" s="319"/>
      <c r="H129" s="319"/>
      <c r="I129" s="320"/>
    </row>
    <row r="130" spans="2:9">
      <c r="B130" s="318">
        <v>123</v>
      </c>
      <c r="C130" s="319"/>
      <c r="D130" s="319"/>
      <c r="E130" s="319"/>
      <c r="F130" s="319"/>
      <c r="G130" s="319"/>
      <c r="H130" s="319"/>
      <c r="I130" s="320"/>
    </row>
    <row r="131" spans="2:9">
      <c r="B131" s="318">
        <v>124</v>
      </c>
      <c r="C131" s="319"/>
      <c r="D131" s="319"/>
      <c r="E131" s="319"/>
      <c r="F131" s="319"/>
      <c r="G131" s="319"/>
      <c r="H131" s="319"/>
      <c r="I131" s="320"/>
    </row>
    <row r="132" spans="2:9">
      <c r="B132" s="318">
        <v>125</v>
      </c>
      <c r="C132" s="319"/>
      <c r="D132" s="319"/>
      <c r="E132" s="319"/>
      <c r="F132" s="319"/>
      <c r="G132" s="319"/>
      <c r="H132" s="319"/>
      <c r="I132" s="320"/>
    </row>
    <row r="133" spans="2:9">
      <c r="B133" s="318">
        <v>126</v>
      </c>
      <c r="C133" s="319"/>
      <c r="D133" s="319"/>
      <c r="E133" s="319"/>
      <c r="F133" s="319"/>
      <c r="G133" s="319"/>
      <c r="H133" s="319"/>
      <c r="I133" s="320"/>
    </row>
    <row r="134" spans="2:9">
      <c r="B134" s="318">
        <v>127</v>
      </c>
      <c r="C134" s="319"/>
      <c r="D134" s="319"/>
      <c r="E134" s="319"/>
      <c r="F134" s="319"/>
      <c r="G134" s="319"/>
      <c r="H134" s="319"/>
      <c r="I134" s="320"/>
    </row>
    <row r="135" spans="2:9">
      <c r="B135" s="318">
        <v>128</v>
      </c>
      <c r="C135" s="319"/>
      <c r="D135" s="319"/>
      <c r="E135" s="319"/>
      <c r="F135" s="319"/>
      <c r="G135" s="319"/>
      <c r="H135" s="319"/>
      <c r="I135" s="320"/>
    </row>
    <row r="136" spans="2:9">
      <c r="B136" s="318">
        <v>129</v>
      </c>
      <c r="C136" s="319"/>
      <c r="D136" s="319"/>
      <c r="E136" s="319"/>
      <c r="F136" s="319"/>
      <c r="G136" s="319"/>
      <c r="H136" s="319"/>
      <c r="I136" s="320"/>
    </row>
    <row r="137" spans="2:9">
      <c r="B137" s="393">
        <v>130</v>
      </c>
      <c r="C137" s="394"/>
      <c r="D137" s="394"/>
      <c r="E137" s="394"/>
      <c r="F137" s="394"/>
      <c r="G137" s="394"/>
      <c r="H137" s="394"/>
      <c r="I137" s="395"/>
    </row>
    <row r="138" spans="2:9" ht="13.5" thickBot="1">
      <c r="B138" s="398">
        <v>131</v>
      </c>
      <c r="C138" s="396"/>
      <c r="D138" s="396"/>
      <c r="E138" s="396"/>
      <c r="F138" s="396"/>
      <c r="G138" s="396"/>
      <c r="H138" s="396"/>
      <c r="I138" s="397"/>
    </row>
    <row r="139" spans="2:9">
      <c r="B139" s="375"/>
      <c r="C139" s="375"/>
      <c r="D139" s="375"/>
      <c r="E139" s="375"/>
      <c r="F139" s="375"/>
      <c r="G139" s="375"/>
      <c r="H139" s="376"/>
    </row>
    <row r="140" spans="2:9">
      <c r="B140" s="375"/>
      <c r="C140" s="375"/>
      <c r="D140" s="375"/>
      <c r="E140" s="375"/>
      <c r="F140" s="375"/>
      <c r="G140" s="375"/>
      <c r="H140" s="376"/>
    </row>
    <row r="141" spans="2:9">
      <c r="B141" s="375"/>
      <c r="C141" s="377"/>
      <c r="D141" s="377"/>
      <c r="E141" s="375"/>
      <c r="F141" s="375"/>
      <c r="G141" s="375"/>
      <c r="H141" s="376"/>
    </row>
    <row r="142" spans="2:9">
      <c r="B142" s="378"/>
      <c r="C142" s="379"/>
      <c r="D142" s="379"/>
      <c r="E142" s="379"/>
      <c r="F142" s="379"/>
      <c r="G142" s="379"/>
      <c r="H142" s="376"/>
    </row>
    <row r="143" spans="2:9">
      <c r="B143" s="378"/>
      <c r="C143" s="379"/>
      <c r="D143" s="379"/>
      <c r="E143" s="379"/>
      <c r="F143" s="379"/>
      <c r="G143" s="379"/>
      <c r="H143" s="376"/>
    </row>
    <row r="144" spans="2:9">
      <c r="B144" s="376"/>
      <c r="C144" s="375"/>
      <c r="D144" s="375"/>
      <c r="E144" s="375"/>
      <c r="F144" s="375"/>
      <c r="G144" s="375"/>
      <c r="H144" s="376"/>
    </row>
    <row r="145" spans="2:8">
      <c r="B145" s="378"/>
      <c r="C145" s="375"/>
      <c r="D145" s="375"/>
      <c r="E145" s="375"/>
      <c r="F145" s="375"/>
      <c r="G145" s="375"/>
      <c r="H145" s="376"/>
    </row>
  </sheetData>
  <sheetProtection formatCells="0" formatColumns="0" formatRows="0" insertColumns="0" insertRows="0" insertHyperlinks="0" deleteColumns="0" deleteRows="0" sort="0" autoFilter="0" pivotTables="0"/>
  <protectedRanges>
    <protectedRange password="C521" sqref="K9:N10" name="Oblast1_1_1_1"/>
  </protectedRanges>
  <mergeCells count="7">
    <mergeCell ref="I5:I6"/>
    <mergeCell ref="C5:C6"/>
    <mergeCell ref="D5:D6"/>
    <mergeCell ref="E5:E6"/>
    <mergeCell ref="F5:F6"/>
    <mergeCell ref="G5:G6"/>
    <mergeCell ref="H5:H6"/>
  </mergeCells>
  <conditionalFormatting sqref="N35:N44 M33:M34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N46">
    <cfRule type="cellIs" dxfId="3" priority="1" operator="lessThan">
      <formula>0</formula>
    </cfRule>
    <cfRule type="cellIs" dxfId="2" priority="2" operator="greaterThan">
      <formula>0</formula>
    </cfRule>
  </conditionalFormatting>
  <dataValidations count="9">
    <dataValidation type="list" allowBlank="1" showInputMessage="1" showErrorMessage="1" sqref="P24:P25" xr:uid="{00000000-0002-0000-0300-000000000000}">
      <formula1>$M$2:$M$7</formula1>
    </dataValidation>
    <dataValidation type="list" allowBlank="1" showInputMessage="1" showErrorMessage="1" sqref="P78" xr:uid="{00000000-0002-0000-0300-000001000000}">
      <formula1>$O$2:$O$7</formula1>
    </dataValidation>
    <dataValidation type="list" allowBlank="1" showInputMessage="1" showErrorMessage="1" sqref="Q78" xr:uid="{00000000-0002-0000-0300-000002000000}">
      <formula1>$P$2:$P$5</formula1>
    </dataValidation>
    <dataValidation type="list" allowBlank="1" showInputMessage="1" showErrorMessage="1" sqref="O78" xr:uid="{00000000-0002-0000-0300-000003000000}">
      <formula1>#REF!</formula1>
    </dataValidation>
    <dataValidation type="list" allowBlank="1" showInputMessage="1" showErrorMessage="1" sqref="N78" xr:uid="{00000000-0002-0000-0300-000004000000}">
      <formula1>$M$27:$M$29</formula1>
    </dataValidation>
    <dataValidation type="list" allowBlank="1" showInputMessage="1" showErrorMessage="1" sqref="E8:E138" xr:uid="{00000000-0002-0000-0300-000005000000}">
      <formula1>$K$14:$K$15</formula1>
    </dataValidation>
    <dataValidation type="list" allowBlank="1" showInputMessage="1" showErrorMessage="1" sqref="F8:F138" xr:uid="{00000000-0002-0000-0300-000006000000}">
      <formula1>$L$14:$L$15</formula1>
    </dataValidation>
    <dataValidation type="list" showInputMessage="1" showErrorMessage="1" sqref="G8:G138" xr:uid="{00000000-0002-0000-0300-000007000000}">
      <formula1>$M$15:$M$29</formula1>
    </dataValidation>
    <dataValidation type="list" allowBlank="1" showInputMessage="1" showErrorMessage="1" sqref="H8:H138" xr:uid="{00000000-0002-0000-0300-000008000000}">
      <formula1>$N$14:$N$17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8" scale="1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2"/>
  <dimension ref="A1:J162"/>
  <sheetViews>
    <sheetView showGridLines="0" zoomScale="70" zoomScaleNormal="70" workbookViewId="0">
      <pane xSplit="3" ySplit="6" topLeftCell="D7" activePane="bottomRight" state="frozen"/>
      <selection activeCell="K40" sqref="K40"/>
      <selection pane="topRight" activeCell="K40" sqref="K40"/>
      <selection pane="bottomLeft" activeCell="K40" sqref="K40"/>
      <selection pane="bottomRight" activeCell="J3" sqref="J3"/>
    </sheetView>
  </sheetViews>
  <sheetFormatPr defaultColWidth="9.140625" defaultRowHeight="15"/>
  <cols>
    <col min="1" max="1" width="2.28515625" style="403" customWidth="1"/>
    <col min="2" max="2" width="5.42578125" style="403" customWidth="1"/>
    <col min="3" max="3" width="86.7109375" style="403" customWidth="1"/>
    <col min="4" max="7" width="20.28515625" style="403" customWidth="1"/>
    <col min="8" max="8" width="22.85546875" style="403" customWidth="1"/>
    <col min="9" max="10" width="20.28515625" style="403" customWidth="1"/>
    <col min="11" max="16384" width="9.140625" style="403"/>
  </cols>
  <sheetData>
    <row r="1" spans="1:10" ht="15.75" thickBot="1">
      <c r="A1" s="399"/>
      <c r="B1" s="399"/>
      <c r="C1" s="400"/>
      <c r="D1" s="401"/>
      <c r="E1" s="399"/>
      <c r="F1" s="399"/>
      <c r="G1" s="399"/>
      <c r="H1" s="399"/>
      <c r="I1" s="399"/>
      <c r="J1" s="402"/>
    </row>
    <row r="2" spans="1:10" ht="15.75" thickBot="1">
      <c r="A2" s="399"/>
      <c r="B2" s="404"/>
      <c r="C2" s="399"/>
      <c r="D2" s="401"/>
      <c r="E2" s="376"/>
      <c r="F2" s="376"/>
      <c r="G2" s="405" t="s">
        <v>0</v>
      </c>
      <c r="H2" s="406"/>
      <c r="I2" s="405" t="s">
        <v>1</v>
      </c>
      <c r="J2" s="183">
        <v>2023</v>
      </c>
    </row>
    <row r="3" spans="1:10" ht="15.75">
      <c r="A3" s="399"/>
      <c r="B3" s="407" t="s">
        <v>167</v>
      </c>
      <c r="C3" s="408"/>
      <c r="D3" s="409"/>
      <c r="E3" s="409"/>
      <c r="F3" s="409"/>
      <c r="G3" s="409"/>
      <c r="H3" s="409"/>
      <c r="I3" s="409"/>
      <c r="J3" s="409"/>
    </row>
    <row r="4" spans="1:10" ht="16.5" thickBot="1">
      <c r="A4" s="399"/>
      <c r="B4" s="407"/>
      <c r="C4" s="410"/>
      <c r="D4" s="409"/>
      <c r="E4" s="411"/>
      <c r="F4" s="409"/>
      <c r="G4" s="408"/>
      <c r="H4" s="409"/>
      <c r="I4" s="412"/>
      <c r="J4" s="1707" t="s">
        <v>3</v>
      </c>
    </row>
    <row r="5" spans="1:10" ht="31.5" customHeight="1" thickBot="1">
      <c r="A5" s="399"/>
      <c r="B5" s="413"/>
      <c r="C5" s="414" t="s">
        <v>168</v>
      </c>
      <c r="D5" s="415" t="s">
        <v>169</v>
      </c>
      <c r="E5" s="415" t="s">
        <v>170</v>
      </c>
      <c r="F5" s="415" t="s">
        <v>171</v>
      </c>
      <c r="G5" s="415" t="s">
        <v>172</v>
      </c>
      <c r="H5" s="416" t="s">
        <v>36</v>
      </c>
      <c r="I5" s="416" t="s">
        <v>47</v>
      </c>
      <c r="J5" s="415" t="s">
        <v>173</v>
      </c>
    </row>
    <row r="6" spans="1:10" ht="15.75" thickBot="1">
      <c r="A6" s="399"/>
      <c r="B6" s="417"/>
      <c r="C6" s="418" t="s">
        <v>14</v>
      </c>
      <c r="D6" s="419" t="s">
        <v>15</v>
      </c>
      <c r="E6" s="419" t="s">
        <v>16</v>
      </c>
      <c r="F6" s="419" t="s">
        <v>17</v>
      </c>
      <c r="G6" s="419" t="s">
        <v>18</v>
      </c>
      <c r="H6" s="419" t="s">
        <v>19</v>
      </c>
      <c r="I6" s="419" t="s">
        <v>20</v>
      </c>
      <c r="J6" s="419" t="s">
        <v>21</v>
      </c>
    </row>
    <row r="7" spans="1:10" ht="15.75" thickBot="1">
      <c r="A7" s="399"/>
      <c r="B7" s="420">
        <v>1</v>
      </c>
      <c r="C7" s="421" t="s">
        <v>174</v>
      </c>
      <c r="D7" s="422">
        <f>D8+D63+D64</f>
        <v>0</v>
      </c>
      <c r="E7" s="422">
        <f>E8+E63+E64</f>
        <v>0</v>
      </c>
      <c r="F7" s="422">
        <f>F8+F64</f>
        <v>0</v>
      </c>
      <c r="G7" s="422">
        <f>G8+G64</f>
        <v>0</v>
      </c>
      <c r="H7" s="422">
        <f>H8+H64</f>
        <v>0</v>
      </c>
      <c r="I7" s="422">
        <f>I8+I64</f>
        <v>0</v>
      </c>
      <c r="J7" s="422">
        <f>J8+J64</f>
        <v>0</v>
      </c>
    </row>
    <row r="8" spans="1:10">
      <c r="A8" s="399"/>
      <c r="B8" s="423">
        <f>B7+1</f>
        <v>2</v>
      </c>
      <c r="C8" s="424" t="s">
        <v>175</v>
      </c>
      <c r="D8" s="425">
        <f>E8+F8</f>
        <v>0</v>
      </c>
      <c r="E8" s="425">
        <f>E10</f>
        <v>0</v>
      </c>
      <c r="F8" s="425">
        <f>F9+F10</f>
        <v>0</v>
      </c>
      <c r="G8" s="426">
        <f>G10</f>
        <v>0</v>
      </c>
      <c r="H8" s="425">
        <f>H9+H10</f>
        <v>0</v>
      </c>
      <c r="I8" s="425">
        <f>I9+I10</f>
        <v>0</v>
      </c>
      <c r="J8" s="425">
        <f>J9+J10</f>
        <v>0</v>
      </c>
    </row>
    <row r="9" spans="1:10">
      <c r="A9" s="399"/>
      <c r="B9" s="427">
        <f>B8+1</f>
        <v>3</v>
      </c>
      <c r="C9" s="428" t="s">
        <v>176</v>
      </c>
      <c r="D9" s="429">
        <f>F9</f>
        <v>0</v>
      </c>
      <c r="E9" s="430" t="s">
        <v>87</v>
      </c>
      <c r="F9" s="429">
        <f>H9+I9+J9</f>
        <v>0</v>
      </c>
      <c r="G9" s="431" t="s">
        <v>87</v>
      </c>
      <c r="H9" s="432"/>
      <c r="I9" s="432"/>
      <c r="J9" s="432"/>
    </row>
    <row r="10" spans="1:10">
      <c r="A10" s="399"/>
      <c r="B10" s="423">
        <f>B9+1</f>
        <v>4</v>
      </c>
      <c r="C10" s="428" t="s">
        <v>177</v>
      </c>
      <c r="D10" s="429">
        <f>E10+F10</f>
        <v>0</v>
      </c>
      <c r="E10" s="429">
        <f>E60</f>
        <v>0</v>
      </c>
      <c r="F10" s="429">
        <f>F11+F52+F60</f>
        <v>0</v>
      </c>
      <c r="G10" s="429">
        <f>G60+G52</f>
        <v>0</v>
      </c>
      <c r="H10" s="429">
        <f>H11+H60</f>
        <v>0</v>
      </c>
      <c r="I10" s="429">
        <f>I11+I52+I60</f>
        <v>0</v>
      </c>
      <c r="J10" s="429">
        <f>J11+J60</f>
        <v>0</v>
      </c>
    </row>
    <row r="11" spans="1:10" ht="15.75" thickBot="1">
      <c r="A11" s="399"/>
      <c r="B11" s="433">
        <f>B10+1</f>
        <v>5</v>
      </c>
      <c r="C11" s="434" t="s">
        <v>178</v>
      </c>
      <c r="D11" s="435">
        <f>F11</f>
        <v>0</v>
      </c>
      <c r="E11" s="436" t="s">
        <v>87</v>
      </c>
      <c r="F11" s="435">
        <f>SUM(F12,F29,F40:F51)</f>
        <v>0</v>
      </c>
      <c r="G11" s="437" t="s">
        <v>87</v>
      </c>
      <c r="H11" s="435">
        <f>SUM(H12,H46:H51)</f>
        <v>0</v>
      </c>
      <c r="I11" s="435">
        <f>SUM(I12,I29,I40:I50)</f>
        <v>0</v>
      </c>
      <c r="J11" s="435">
        <f>SUM(J46:J51)</f>
        <v>0</v>
      </c>
    </row>
    <row r="12" spans="1:10">
      <c r="A12" s="399"/>
      <c r="B12" s="438">
        <f>B11+1</f>
        <v>6</v>
      </c>
      <c r="C12" s="439" t="s">
        <v>179</v>
      </c>
      <c r="D12" s="426">
        <f>F12</f>
        <v>0</v>
      </c>
      <c r="E12" s="440" t="s">
        <v>87</v>
      </c>
      <c r="F12" s="426">
        <f>F13+F21</f>
        <v>0</v>
      </c>
      <c r="G12" s="440" t="s">
        <v>87</v>
      </c>
      <c r="H12" s="441">
        <f>H13+H21</f>
        <v>0</v>
      </c>
      <c r="I12" s="426">
        <f>I13</f>
        <v>0</v>
      </c>
      <c r="J12" s="442" t="s">
        <v>87</v>
      </c>
    </row>
    <row r="13" spans="1:10">
      <c r="A13" s="399"/>
      <c r="B13" s="427">
        <f t="shared" ref="B13:B77" si="0">B12+1</f>
        <v>7</v>
      </c>
      <c r="C13" s="443" t="s">
        <v>180</v>
      </c>
      <c r="D13" s="429">
        <f t="shared" ref="D13:D59" si="1">F13</f>
        <v>0</v>
      </c>
      <c r="E13" s="444" t="s">
        <v>87</v>
      </c>
      <c r="F13" s="425">
        <f>SUM(F14:F20)</f>
        <v>0</v>
      </c>
      <c r="G13" s="444" t="s">
        <v>87</v>
      </c>
      <c r="H13" s="445">
        <f>SUM(H14:H20)</f>
        <v>0</v>
      </c>
      <c r="I13" s="425">
        <f>SUM(I14:I20)</f>
        <v>0</v>
      </c>
      <c r="J13" s="442" t="s">
        <v>87</v>
      </c>
    </row>
    <row r="14" spans="1:10">
      <c r="A14" s="399"/>
      <c r="B14" s="446">
        <f t="shared" si="0"/>
        <v>8</v>
      </c>
      <c r="C14" s="447" t="s">
        <v>181</v>
      </c>
      <c r="D14" s="429">
        <f t="shared" si="1"/>
        <v>0</v>
      </c>
      <c r="E14" s="444" t="s">
        <v>87</v>
      </c>
      <c r="F14" s="448"/>
      <c r="G14" s="449" t="s">
        <v>87</v>
      </c>
      <c r="H14" s="450"/>
      <c r="I14" s="450"/>
      <c r="J14" s="449" t="s">
        <v>87</v>
      </c>
    </row>
    <row r="15" spans="1:10">
      <c r="A15" s="399"/>
      <c r="B15" s="446">
        <f t="shared" si="0"/>
        <v>9</v>
      </c>
      <c r="C15" s="447" t="s">
        <v>181</v>
      </c>
      <c r="D15" s="429">
        <f t="shared" si="1"/>
        <v>0</v>
      </c>
      <c r="E15" s="451" t="s">
        <v>87</v>
      </c>
      <c r="F15" s="448"/>
      <c r="G15" s="449" t="s">
        <v>87</v>
      </c>
      <c r="H15" s="450"/>
      <c r="I15" s="450"/>
      <c r="J15" s="449" t="s">
        <v>87</v>
      </c>
    </row>
    <row r="16" spans="1:10">
      <c r="A16" s="399"/>
      <c r="B16" s="446">
        <f t="shared" si="0"/>
        <v>10</v>
      </c>
      <c r="C16" s="447" t="s">
        <v>181</v>
      </c>
      <c r="D16" s="429">
        <f t="shared" si="1"/>
        <v>0</v>
      </c>
      <c r="E16" s="449" t="s">
        <v>87</v>
      </c>
      <c r="F16" s="448"/>
      <c r="G16" s="449" t="s">
        <v>87</v>
      </c>
      <c r="H16" s="450"/>
      <c r="I16" s="450"/>
      <c r="J16" s="449" t="s">
        <v>87</v>
      </c>
    </row>
    <row r="17" spans="1:10">
      <c r="A17" s="399"/>
      <c r="B17" s="446">
        <f t="shared" si="0"/>
        <v>11</v>
      </c>
      <c r="C17" s="447" t="s">
        <v>181</v>
      </c>
      <c r="D17" s="429">
        <f t="shared" si="1"/>
        <v>0</v>
      </c>
      <c r="E17" s="449" t="s">
        <v>87</v>
      </c>
      <c r="F17" s="448"/>
      <c r="G17" s="449" t="s">
        <v>87</v>
      </c>
      <c r="H17" s="450"/>
      <c r="I17" s="450"/>
      <c r="J17" s="449" t="s">
        <v>87</v>
      </c>
    </row>
    <row r="18" spans="1:10">
      <c r="A18" s="399"/>
      <c r="B18" s="446">
        <f t="shared" si="0"/>
        <v>12</v>
      </c>
      <c r="C18" s="447" t="s">
        <v>181</v>
      </c>
      <c r="D18" s="429">
        <f t="shared" si="1"/>
        <v>0</v>
      </c>
      <c r="E18" s="451" t="s">
        <v>87</v>
      </c>
      <c r="F18" s="448"/>
      <c r="G18" s="449" t="s">
        <v>87</v>
      </c>
      <c r="H18" s="450"/>
      <c r="I18" s="450"/>
      <c r="J18" s="449" t="s">
        <v>87</v>
      </c>
    </row>
    <row r="19" spans="1:10">
      <c r="A19" s="399"/>
      <c r="B19" s="446">
        <f t="shared" si="0"/>
        <v>13</v>
      </c>
      <c r="C19" s="447" t="s">
        <v>181</v>
      </c>
      <c r="D19" s="429">
        <f t="shared" si="1"/>
        <v>0</v>
      </c>
      <c r="E19" s="449" t="s">
        <v>87</v>
      </c>
      <c r="F19" s="448"/>
      <c r="G19" s="449" t="s">
        <v>87</v>
      </c>
      <c r="H19" s="450"/>
      <c r="I19" s="450"/>
      <c r="J19" s="449" t="s">
        <v>87</v>
      </c>
    </row>
    <row r="20" spans="1:10">
      <c r="A20" s="399"/>
      <c r="B20" s="446">
        <f t="shared" si="0"/>
        <v>14</v>
      </c>
      <c r="C20" s="447" t="s">
        <v>181</v>
      </c>
      <c r="D20" s="429">
        <f t="shared" si="1"/>
        <v>0</v>
      </c>
      <c r="E20" s="449" t="s">
        <v>87</v>
      </c>
      <c r="F20" s="448"/>
      <c r="G20" s="449" t="s">
        <v>87</v>
      </c>
      <c r="H20" s="450"/>
      <c r="I20" s="452"/>
      <c r="J20" s="449" t="s">
        <v>87</v>
      </c>
    </row>
    <row r="21" spans="1:10">
      <c r="A21" s="399"/>
      <c r="B21" s="446">
        <f>B20+1</f>
        <v>15</v>
      </c>
      <c r="C21" s="443" t="s">
        <v>182</v>
      </c>
      <c r="D21" s="429">
        <f t="shared" si="1"/>
        <v>0</v>
      </c>
      <c r="E21" s="449" t="s">
        <v>87</v>
      </c>
      <c r="F21" s="453">
        <f>SUM(F22:F28)</f>
        <v>0</v>
      </c>
      <c r="G21" s="449" t="s">
        <v>87</v>
      </c>
      <c r="H21" s="453">
        <f>SUM(H22:H28)</f>
        <v>0</v>
      </c>
      <c r="I21" s="442" t="s">
        <v>87</v>
      </c>
      <c r="J21" s="442" t="s">
        <v>87</v>
      </c>
    </row>
    <row r="22" spans="1:10">
      <c r="A22" s="399"/>
      <c r="B22" s="446">
        <f t="shared" si="0"/>
        <v>16</v>
      </c>
      <c r="C22" s="447" t="s">
        <v>181</v>
      </c>
      <c r="D22" s="429">
        <f t="shared" si="1"/>
        <v>0</v>
      </c>
      <c r="E22" s="451" t="s">
        <v>87</v>
      </c>
      <c r="F22" s="448"/>
      <c r="G22" s="449" t="s">
        <v>87</v>
      </c>
      <c r="H22" s="450"/>
      <c r="I22" s="449" t="s">
        <v>87</v>
      </c>
      <c r="J22" s="449" t="s">
        <v>87</v>
      </c>
    </row>
    <row r="23" spans="1:10">
      <c r="A23" s="399"/>
      <c r="B23" s="446">
        <f t="shared" si="0"/>
        <v>17</v>
      </c>
      <c r="C23" s="447" t="s">
        <v>181</v>
      </c>
      <c r="D23" s="429">
        <f t="shared" si="1"/>
        <v>0</v>
      </c>
      <c r="E23" s="449" t="s">
        <v>87</v>
      </c>
      <c r="F23" s="448"/>
      <c r="G23" s="449" t="s">
        <v>87</v>
      </c>
      <c r="H23" s="450"/>
      <c r="I23" s="449" t="s">
        <v>87</v>
      </c>
      <c r="J23" s="449" t="s">
        <v>87</v>
      </c>
    </row>
    <row r="24" spans="1:10">
      <c r="A24" s="399"/>
      <c r="B24" s="446">
        <f t="shared" si="0"/>
        <v>18</v>
      </c>
      <c r="C24" s="447" t="s">
        <v>181</v>
      </c>
      <c r="D24" s="429">
        <f t="shared" si="1"/>
        <v>0</v>
      </c>
      <c r="E24" s="449" t="s">
        <v>87</v>
      </c>
      <c r="F24" s="448"/>
      <c r="G24" s="449" t="s">
        <v>87</v>
      </c>
      <c r="H24" s="450"/>
      <c r="I24" s="449" t="s">
        <v>87</v>
      </c>
      <c r="J24" s="449" t="s">
        <v>87</v>
      </c>
    </row>
    <row r="25" spans="1:10">
      <c r="A25" s="399"/>
      <c r="B25" s="446">
        <f t="shared" si="0"/>
        <v>19</v>
      </c>
      <c r="C25" s="447" t="s">
        <v>181</v>
      </c>
      <c r="D25" s="429">
        <f t="shared" si="1"/>
        <v>0</v>
      </c>
      <c r="E25" s="451" t="s">
        <v>87</v>
      </c>
      <c r="F25" s="448"/>
      <c r="G25" s="449" t="s">
        <v>87</v>
      </c>
      <c r="H25" s="450"/>
      <c r="I25" s="449" t="s">
        <v>87</v>
      </c>
      <c r="J25" s="449" t="s">
        <v>87</v>
      </c>
    </row>
    <row r="26" spans="1:10">
      <c r="A26" s="399"/>
      <c r="B26" s="446">
        <f t="shared" si="0"/>
        <v>20</v>
      </c>
      <c r="C26" s="447" t="s">
        <v>181</v>
      </c>
      <c r="D26" s="429">
        <f t="shared" si="1"/>
        <v>0</v>
      </c>
      <c r="E26" s="449" t="s">
        <v>87</v>
      </c>
      <c r="F26" s="448"/>
      <c r="G26" s="449" t="s">
        <v>87</v>
      </c>
      <c r="H26" s="450"/>
      <c r="I26" s="449" t="s">
        <v>87</v>
      </c>
      <c r="J26" s="449" t="s">
        <v>87</v>
      </c>
    </row>
    <row r="27" spans="1:10">
      <c r="A27" s="399"/>
      <c r="B27" s="446">
        <f t="shared" si="0"/>
        <v>21</v>
      </c>
      <c r="C27" s="447" t="s">
        <v>181</v>
      </c>
      <c r="D27" s="429">
        <f t="shared" si="1"/>
        <v>0</v>
      </c>
      <c r="E27" s="449" t="s">
        <v>87</v>
      </c>
      <c r="F27" s="448"/>
      <c r="G27" s="449" t="s">
        <v>87</v>
      </c>
      <c r="H27" s="450"/>
      <c r="I27" s="449" t="s">
        <v>87</v>
      </c>
      <c r="J27" s="449" t="s">
        <v>87</v>
      </c>
    </row>
    <row r="28" spans="1:10" ht="15.75" thickBot="1">
      <c r="A28" s="399"/>
      <c r="B28" s="446">
        <f t="shared" si="0"/>
        <v>22</v>
      </c>
      <c r="C28" s="447" t="s">
        <v>181</v>
      </c>
      <c r="D28" s="429">
        <f t="shared" si="1"/>
        <v>0</v>
      </c>
      <c r="E28" s="451" t="s">
        <v>87</v>
      </c>
      <c r="F28" s="448"/>
      <c r="G28" s="449" t="s">
        <v>87</v>
      </c>
      <c r="H28" s="450"/>
      <c r="I28" s="449" t="s">
        <v>87</v>
      </c>
      <c r="J28" s="449" t="s">
        <v>87</v>
      </c>
    </row>
    <row r="29" spans="1:10">
      <c r="A29" s="399"/>
      <c r="B29" s="454">
        <f>B28+1</f>
        <v>23</v>
      </c>
      <c r="C29" s="455" t="s">
        <v>183</v>
      </c>
      <c r="D29" s="426">
        <f t="shared" si="1"/>
        <v>0</v>
      </c>
      <c r="E29" s="456" t="s">
        <v>87</v>
      </c>
      <c r="F29" s="426">
        <f>SUM(F30:F36,F38:F39)</f>
        <v>0</v>
      </c>
      <c r="G29" s="456" t="s">
        <v>87</v>
      </c>
      <c r="H29" s="456" t="s">
        <v>87</v>
      </c>
      <c r="I29" s="453">
        <f>SUM(I30:I36,I38:I39)</f>
        <v>0</v>
      </c>
      <c r="J29" s="456" t="s">
        <v>87</v>
      </c>
    </row>
    <row r="30" spans="1:10">
      <c r="A30" s="399"/>
      <c r="B30" s="423">
        <f t="shared" si="0"/>
        <v>24</v>
      </c>
      <c r="C30" s="457" t="s">
        <v>184</v>
      </c>
      <c r="D30" s="458">
        <f t="shared" si="1"/>
        <v>0</v>
      </c>
      <c r="E30" s="430" t="s">
        <v>87</v>
      </c>
      <c r="F30" s="429">
        <f>I30</f>
        <v>0</v>
      </c>
      <c r="G30" s="444" t="s">
        <v>87</v>
      </c>
      <c r="H30" s="430" t="s">
        <v>87</v>
      </c>
      <c r="I30" s="459"/>
      <c r="J30" s="430" t="s">
        <v>87</v>
      </c>
    </row>
    <row r="31" spans="1:10">
      <c r="A31" s="399"/>
      <c r="B31" s="423">
        <f t="shared" si="0"/>
        <v>25</v>
      </c>
      <c r="C31" s="457" t="s">
        <v>185</v>
      </c>
      <c r="D31" s="458">
        <f t="shared" si="1"/>
        <v>0</v>
      </c>
      <c r="E31" s="430" t="s">
        <v>87</v>
      </c>
      <c r="F31" s="429">
        <f t="shared" ref="F31:F45" si="2">I31</f>
        <v>0</v>
      </c>
      <c r="G31" s="449" t="s">
        <v>87</v>
      </c>
      <c r="H31" s="430" t="s">
        <v>87</v>
      </c>
      <c r="I31" s="459"/>
      <c r="J31" s="430" t="s">
        <v>87</v>
      </c>
    </row>
    <row r="32" spans="1:10">
      <c r="A32" s="399"/>
      <c r="B32" s="423">
        <f t="shared" si="0"/>
        <v>26</v>
      </c>
      <c r="C32" s="457" t="s">
        <v>186</v>
      </c>
      <c r="D32" s="458">
        <f t="shared" si="1"/>
        <v>0</v>
      </c>
      <c r="E32" s="430" t="s">
        <v>87</v>
      </c>
      <c r="F32" s="429">
        <f t="shared" si="2"/>
        <v>0</v>
      </c>
      <c r="G32" s="449" t="s">
        <v>87</v>
      </c>
      <c r="H32" s="430" t="s">
        <v>87</v>
      </c>
      <c r="I32" s="459"/>
      <c r="J32" s="430" t="s">
        <v>87</v>
      </c>
    </row>
    <row r="33" spans="1:10">
      <c r="A33" s="399"/>
      <c r="B33" s="423">
        <f t="shared" si="0"/>
        <v>27</v>
      </c>
      <c r="C33" s="457" t="s">
        <v>187</v>
      </c>
      <c r="D33" s="458">
        <f t="shared" si="1"/>
        <v>0</v>
      </c>
      <c r="E33" s="430" t="s">
        <v>87</v>
      </c>
      <c r="F33" s="429">
        <f t="shared" si="2"/>
        <v>0</v>
      </c>
      <c r="G33" s="449" t="s">
        <v>87</v>
      </c>
      <c r="H33" s="430" t="s">
        <v>87</v>
      </c>
      <c r="I33" s="459"/>
      <c r="J33" s="430" t="s">
        <v>87</v>
      </c>
    </row>
    <row r="34" spans="1:10">
      <c r="A34" s="399"/>
      <c r="B34" s="423">
        <f t="shared" si="0"/>
        <v>28</v>
      </c>
      <c r="C34" s="457" t="s">
        <v>188</v>
      </c>
      <c r="D34" s="458">
        <f>F34</f>
        <v>0</v>
      </c>
      <c r="E34" s="430" t="s">
        <v>87</v>
      </c>
      <c r="F34" s="429">
        <f t="shared" si="2"/>
        <v>0</v>
      </c>
      <c r="G34" s="449" t="s">
        <v>87</v>
      </c>
      <c r="H34" s="430" t="s">
        <v>87</v>
      </c>
      <c r="I34" s="459"/>
      <c r="J34" s="430" t="s">
        <v>87</v>
      </c>
    </row>
    <row r="35" spans="1:10">
      <c r="A35" s="399"/>
      <c r="B35" s="423">
        <f t="shared" si="0"/>
        <v>29</v>
      </c>
      <c r="C35" s="460" t="s">
        <v>189</v>
      </c>
      <c r="D35" s="458">
        <f t="shared" si="1"/>
        <v>0</v>
      </c>
      <c r="E35" s="430" t="s">
        <v>87</v>
      </c>
      <c r="F35" s="429">
        <f t="shared" si="2"/>
        <v>0</v>
      </c>
      <c r="G35" s="449" t="s">
        <v>87</v>
      </c>
      <c r="H35" s="430" t="s">
        <v>87</v>
      </c>
      <c r="I35" s="459"/>
      <c r="J35" s="430" t="s">
        <v>87</v>
      </c>
    </row>
    <row r="36" spans="1:10">
      <c r="A36" s="399"/>
      <c r="B36" s="423">
        <f t="shared" si="0"/>
        <v>30</v>
      </c>
      <c r="C36" s="460" t="s">
        <v>190</v>
      </c>
      <c r="D36" s="458">
        <f t="shared" si="1"/>
        <v>0</v>
      </c>
      <c r="E36" s="430" t="s">
        <v>87</v>
      </c>
      <c r="F36" s="429">
        <f t="shared" si="2"/>
        <v>0</v>
      </c>
      <c r="G36" s="449" t="s">
        <v>87</v>
      </c>
      <c r="H36" s="430" t="s">
        <v>87</v>
      </c>
      <c r="I36" s="459"/>
      <c r="J36" s="430" t="s">
        <v>87</v>
      </c>
    </row>
    <row r="37" spans="1:10">
      <c r="A37" s="399"/>
      <c r="B37" s="423">
        <f>B36+1</f>
        <v>31</v>
      </c>
      <c r="C37" s="461" t="s">
        <v>191</v>
      </c>
      <c r="D37" s="458">
        <f>F37</f>
        <v>0</v>
      </c>
      <c r="E37" s="430" t="s">
        <v>87</v>
      </c>
      <c r="F37" s="429">
        <f t="shared" si="2"/>
        <v>0</v>
      </c>
      <c r="G37" s="449" t="s">
        <v>87</v>
      </c>
      <c r="H37" s="430" t="s">
        <v>87</v>
      </c>
      <c r="I37" s="462"/>
      <c r="J37" s="430" t="s">
        <v>87</v>
      </c>
    </row>
    <row r="38" spans="1:10">
      <c r="A38" s="399"/>
      <c r="B38" s="423">
        <f>B37+1</f>
        <v>32</v>
      </c>
      <c r="C38" s="460" t="s">
        <v>192</v>
      </c>
      <c r="D38" s="458">
        <f t="shared" si="1"/>
        <v>0</v>
      </c>
      <c r="E38" s="430" t="s">
        <v>87</v>
      </c>
      <c r="F38" s="429">
        <f>I38</f>
        <v>0</v>
      </c>
      <c r="G38" s="449" t="s">
        <v>87</v>
      </c>
      <c r="H38" s="430" t="s">
        <v>87</v>
      </c>
      <c r="I38" s="462"/>
      <c r="J38" s="430" t="s">
        <v>87</v>
      </c>
    </row>
    <row r="39" spans="1:10">
      <c r="A39" s="399"/>
      <c r="B39" s="423">
        <f>B38+1</f>
        <v>33</v>
      </c>
      <c r="C39" s="460" t="s">
        <v>193</v>
      </c>
      <c r="D39" s="458">
        <f>F39</f>
        <v>0</v>
      </c>
      <c r="E39" s="430" t="s">
        <v>87</v>
      </c>
      <c r="F39" s="429">
        <f>I39</f>
        <v>0</v>
      </c>
      <c r="G39" s="449" t="s">
        <v>87</v>
      </c>
      <c r="H39" s="430" t="s">
        <v>87</v>
      </c>
      <c r="I39" s="462"/>
      <c r="J39" s="430" t="s">
        <v>87</v>
      </c>
    </row>
    <row r="40" spans="1:10">
      <c r="A40" s="399"/>
      <c r="B40" s="423">
        <f>B39+1</f>
        <v>34</v>
      </c>
      <c r="C40" s="463" t="s">
        <v>271</v>
      </c>
      <c r="D40" s="458">
        <f t="shared" si="1"/>
        <v>0</v>
      </c>
      <c r="E40" s="430" t="s">
        <v>87</v>
      </c>
      <c r="F40" s="429">
        <f t="shared" si="2"/>
        <v>0</v>
      </c>
      <c r="G40" s="449" t="s">
        <v>87</v>
      </c>
      <c r="H40" s="430" t="s">
        <v>87</v>
      </c>
      <c r="I40" s="462"/>
      <c r="J40" s="464" t="s">
        <v>87</v>
      </c>
    </row>
    <row r="41" spans="1:10">
      <c r="A41" s="399"/>
      <c r="B41" s="423">
        <f t="shared" si="0"/>
        <v>35</v>
      </c>
      <c r="C41" s="463" t="s">
        <v>272</v>
      </c>
      <c r="D41" s="458">
        <f t="shared" si="1"/>
        <v>0</v>
      </c>
      <c r="E41" s="430" t="s">
        <v>87</v>
      </c>
      <c r="F41" s="429">
        <f t="shared" si="2"/>
        <v>0</v>
      </c>
      <c r="G41" s="449" t="s">
        <v>87</v>
      </c>
      <c r="H41" s="430" t="s">
        <v>87</v>
      </c>
      <c r="I41" s="459"/>
      <c r="J41" s="430" t="s">
        <v>87</v>
      </c>
    </row>
    <row r="42" spans="1:10">
      <c r="A42" s="399"/>
      <c r="B42" s="423">
        <f t="shared" si="0"/>
        <v>36</v>
      </c>
      <c r="C42" s="529" t="s">
        <v>273</v>
      </c>
      <c r="D42" s="458">
        <f>F42</f>
        <v>0</v>
      </c>
      <c r="E42" s="430" t="s">
        <v>87</v>
      </c>
      <c r="F42" s="429">
        <f t="shared" si="2"/>
        <v>0</v>
      </c>
      <c r="G42" s="449" t="s">
        <v>87</v>
      </c>
      <c r="H42" s="464" t="s">
        <v>87</v>
      </c>
      <c r="I42" s="459"/>
      <c r="J42" s="430" t="s">
        <v>87</v>
      </c>
    </row>
    <row r="43" spans="1:10">
      <c r="A43" s="399"/>
      <c r="B43" s="423">
        <f>B42+1</f>
        <v>37</v>
      </c>
      <c r="C43" s="529" t="s">
        <v>274</v>
      </c>
      <c r="D43" s="458">
        <f>F43</f>
        <v>0</v>
      </c>
      <c r="E43" s="430" t="s">
        <v>87</v>
      </c>
      <c r="F43" s="429">
        <f t="shared" si="2"/>
        <v>0</v>
      </c>
      <c r="G43" s="449" t="s">
        <v>87</v>
      </c>
      <c r="H43" s="464" t="s">
        <v>87</v>
      </c>
      <c r="I43" s="459"/>
      <c r="J43" s="430" t="s">
        <v>87</v>
      </c>
    </row>
    <row r="44" spans="1:10">
      <c r="A44" s="399"/>
      <c r="B44" s="423">
        <f>B43+1</f>
        <v>38</v>
      </c>
      <c r="C44" s="529" t="s">
        <v>275</v>
      </c>
      <c r="D44" s="458">
        <f t="shared" si="1"/>
        <v>0</v>
      </c>
      <c r="E44" s="430" t="s">
        <v>87</v>
      </c>
      <c r="F44" s="429">
        <f t="shared" si="2"/>
        <v>0</v>
      </c>
      <c r="G44" s="449" t="s">
        <v>87</v>
      </c>
      <c r="H44" s="430" t="s">
        <v>87</v>
      </c>
      <c r="I44" s="459"/>
      <c r="J44" s="430" t="s">
        <v>87</v>
      </c>
    </row>
    <row r="45" spans="1:10">
      <c r="A45" s="399"/>
      <c r="B45" s="423">
        <f t="shared" si="0"/>
        <v>39</v>
      </c>
      <c r="C45" s="529" t="s">
        <v>276</v>
      </c>
      <c r="D45" s="458">
        <f t="shared" si="1"/>
        <v>0</v>
      </c>
      <c r="E45" s="430" t="s">
        <v>87</v>
      </c>
      <c r="F45" s="429">
        <f t="shared" si="2"/>
        <v>0</v>
      </c>
      <c r="G45" s="449" t="s">
        <v>87</v>
      </c>
      <c r="H45" s="430" t="s">
        <v>87</v>
      </c>
      <c r="I45" s="459"/>
      <c r="J45" s="430" t="s">
        <v>87</v>
      </c>
    </row>
    <row r="46" spans="1:10">
      <c r="A46" s="399"/>
      <c r="B46" s="423">
        <f t="shared" si="0"/>
        <v>40</v>
      </c>
      <c r="C46" s="529" t="s">
        <v>277</v>
      </c>
      <c r="D46" s="458">
        <f t="shared" si="1"/>
        <v>0</v>
      </c>
      <c r="E46" s="430" t="s">
        <v>87</v>
      </c>
      <c r="F46" s="429">
        <f>H46+I46+J46</f>
        <v>0</v>
      </c>
      <c r="G46" s="449" t="s">
        <v>87</v>
      </c>
      <c r="H46" s="452"/>
      <c r="I46" s="462"/>
      <c r="J46" s="465"/>
    </row>
    <row r="47" spans="1:10">
      <c r="A47" s="399"/>
      <c r="B47" s="423">
        <f>B46+1</f>
        <v>41</v>
      </c>
      <c r="C47" s="529" t="s">
        <v>278</v>
      </c>
      <c r="D47" s="458">
        <f t="shared" si="1"/>
        <v>0</v>
      </c>
      <c r="E47" s="430" t="s">
        <v>87</v>
      </c>
      <c r="F47" s="429">
        <f>H47+I47+J47</f>
        <v>0</v>
      </c>
      <c r="G47" s="449" t="s">
        <v>87</v>
      </c>
      <c r="H47" s="452"/>
      <c r="I47" s="462"/>
      <c r="J47" s="465"/>
    </row>
    <row r="48" spans="1:10">
      <c r="A48" s="399"/>
      <c r="B48" s="423">
        <f>B47+1</f>
        <v>42</v>
      </c>
      <c r="C48" s="529" t="s">
        <v>279</v>
      </c>
      <c r="D48" s="458">
        <f t="shared" si="1"/>
        <v>0</v>
      </c>
      <c r="E48" s="430" t="s">
        <v>87</v>
      </c>
      <c r="F48" s="429">
        <f>H48+I48+J48</f>
        <v>0</v>
      </c>
      <c r="G48" s="449" t="s">
        <v>87</v>
      </c>
      <c r="H48" s="452"/>
      <c r="I48" s="462"/>
      <c r="J48" s="466"/>
    </row>
    <row r="49" spans="1:10">
      <c r="A49" s="399"/>
      <c r="B49" s="423">
        <f t="shared" si="0"/>
        <v>43</v>
      </c>
      <c r="C49" s="529" t="s">
        <v>280</v>
      </c>
      <c r="D49" s="458">
        <f t="shared" si="1"/>
        <v>0</v>
      </c>
      <c r="E49" s="430" t="s">
        <v>87</v>
      </c>
      <c r="F49" s="429">
        <f>H49+I49+J49</f>
        <v>0</v>
      </c>
      <c r="G49" s="449" t="s">
        <v>87</v>
      </c>
      <c r="H49" s="452"/>
      <c r="I49" s="459"/>
      <c r="J49" s="452"/>
    </row>
    <row r="50" spans="1:10">
      <c r="A50" s="399"/>
      <c r="B50" s="423">
        <f t="shared" si="0"/>
        <v>44</v>
      </c>
      <c r="C50" s="467" t="s">
        <v>194</v>
      </c>
      <c r="D50" s="458">
        <f t="shared" si="1"/>
        <v>0</v>
      </c>
      <c r="E50" s="431" t="s">
        <v>87</v>
      </c>
      <c r="F50" s="429">
        <f>H50+I50+J50</f>
        <v>0</v>
      </c>
      <c r="G50" s="449" t="s">
        <v>87</v>
      </c>
      <c r="H50" s="468"/>
      <c r="I50" s="459"/>
      <c r="J50" s="468"/>
    </row>
    <row r="51" spans="1:10">
      <c r="A51" s="399"/>
      <c r="B51" s="423">
        <f t="shared" si="0"/>
        <v>45</v>
      </c>
      <c r="C51" s="467" t="s">
        <v>195</v>
      </c>
      <c r="D51" s="458">
        <f t="shared" si="1"/>
        <v>0</v>
      </c>
      <c r="E51" s="431" t="s">
        <v>87</v>
      </c>
      <c r="F51" s="469">
        <f>H51+J51</f>
        <v>0</v>
      </c>
      <c r="G51" s="449" t="s">
        <v>87</v>
      </c>
      <c r="H51" s="468"/>
      <c r="I51" s="430" t="s">
        <v>87</v>
      </c>
      <c r="J51" s="459"/>
    </row>
    <row r="52" spans="1:10">
      <c r="A52" s="399"/>
      <c r="B52" s="427">
        <f t="shared" si="0"/>
        <v>46</v>
      </c>
      <c r="C52" s="470" t="s">
        <v>196</v>
      </c>
      <c r="D52" s="458">
        <f>F52</f>
        <v>0</v>
      </c>
      <c r="E52" s="431" t="s">
        <v>87</v>
      </c>
      <c r="F52" s="469">
        <f>F53+F54+F58+F59</f>
        <v>0</v>
      </c>
      <c r="G52" s="469">
        <f>G53+G54+G58+G59</f>
        <v>0</v>
      </c>
      <c r="H52" s="430" t="s">
        <v>87</v>
      </c>
      <c r="I52" s="469">
        <f>I53+I54+I58+I59</f>
        <v>0</v>
      </c>
      <c r="J52" s="430" t="s">
        <v>87</v>
      </c>
    </row>
    <row r="53" spans="1:10">
      <c r="A53" s="399"/>
      <c r="B53" s="427">
        <f t="shared" si="0"/>
        <v>47</v>
      </c>
      <c r="C53" s="471" t="s">
        <v>197</v>
      </c>
      <c r="D53" s="458">
        <f t="shared" si="1"/>
        <v>0</v>
      </c>
      <c r="E53" s="431" t="s">
        <v>87</v>
      </c>
      <c r="F53" s="469">
        <f>I53+G53</f>
        <v>0</v>
      </c>
      <c r="G53" s="472"/>
      <c r="H53" s="430" t="s">
        <v>87</v>
      </c>
      <c r="I53" s="472"/>
      <c r="J53" s="430" t="s">
        <v>87</v>
      </c>
    </row>
    <row r="54" spans="1:10">
      <c r="A54" s="399"/>
      <c r="B54" s="427">
        <f t="shared" si="0"/>
        <v>48</v>
      </c>
      <c r="C54" s="473" t="s">
        <v>198</v>
      </c>
      <c r="D54" s="458">
        <f t="shared" si="1"/>
        <v>0</v>
      </c>
      <c r="E54" s="431" t="s">
        <v>87</v>
      </c>
      <c r="F54" s="469">
        <f>SUM(F55:F57)</f>
        <v>0</v>
      </c>
      <c r="G54" s="469">
        <f>SUM(G55:G57)</f>
        <v>0</v>
      </c>
      <c r="H54" s="430" t="s">
        <v>87</v>
      </c>
      <c r="I54" s="469">
        <f>SUM(I55:I57)</f>
        <v>0</v>
      </c>
      <c r="J54" s="430" t="s">
        <v>87</v>
      </c>
    </row>
    <row r="55" spans="1:10">
      <c r="A55" s="399"/>
      <c r="B55" s="427">
        <f t="shared" si="0"/>
        <v>49</v>
      </c>
      <c r="C55" s="474" t="s">
        <v>199</v>
      </c>
      <c r="D55" s="458">
        <f t="shared" si="1"/>
        <v>0</v>
      </c>
      <c r="E55" s="431" t="s">
        <v>87</v>
      </c>
      <c r="F55" s="469">
        <f>I55+G55</f>
        <v>0</v>
      </c>
      <c r="G55" s="472"/>
      <c r="H55" s="430" t="s">
        <v>87</v>
      </c>
      <c r="I55" s="472"/>
      <c r="J55" s="430" t="s">
        <v>87</v>
      </c>
    </row>
    <row r="56" spans="1:10">
      <c r="A56" s="399"/>
      <c r="B56" s="427">
        <f t="shared" si="0"/>
        <v>50</v>
      </c>
      <c r="C56" s="474" t="s">
        <v>200</v>
      </c>
      <c r="D56" s="458">
        <f t="shared" si="1"/>
        <v>0</v>
      </c>
      <c r="E56" s="431" t="s">
        <v>87</v>
      </c>
      <c r="F56" s="469">
        <f>I56</f>
        <v>0</v>
      </c>
      <c r="G56" s="475"/>
      <c r="H56" s="430" t="s">
        <v>87</v>
      </c>
      <c r="I56" s="475"/>
      <c r="J56" s="430" t="s">
        <v>87</v>
      </c>
    </row>
    <row r="57" spans="1:10">
      <c r="A57" s="399"/>
      <c r="B57" s="427">
        <f t="shared" si="0"/>
        <v>51</v>
      </c>
      <c r="C57" s="474" t="s">
        <v>201</v>
      </c>
      <c r="D57" s="458">
        <f t="shared" si="1"/>
        <v>0</v>
      </c>
      <c r="E57" s="431" t="s">
        <v>87</v>
      </c>
      <c r="F57" s="469">
        <f>I57</f>
        <v>0</v>
      </c>
      <c r="G57" s="475"/>
      <c r="H57" s="430" t="s">
        <v>87</v>
      </c>
      <c r="I57" s="475"/>
      <c r="J57" s="430" t="s">
        <v>87</v>
      </c>
    </row>
    <row r="58" spans="1:10">
      <c r="A58" s="399"/>
      <c r="B58" s="427">
        <f t="shared" si="0"/>
        <v>52</v>
      </c>
      <c r="C58" s="473" t="s">
        <v>202</v>
      </c>
      <c r="D58" s="458">
        <f t="shared" si="1"/>
        <v>0</v>
      </c>
      <c r="E58" s="431" t="s">
        <v>87</v>
      </c>
      <c r="F58" s="469">
        <f>I58+G58</f>
        <v>0</v>
      </c>
      <c r="G58" s="476"/>
      <c r="H58" s="430" t="s">
        <v>87</v>
      </c>
      <c r="I58" s="476"/>
      <c r="J58" s="430" t="s">
        <v>87</v>
      </c>
    </row>
    <row r="59" spans="1:10">
      <c r="A59" s="399"/>
      <c r="B59" s="427">
        <f t="shared" si="0"/>
        <v>53</v>
      </c>
      <c r="C59" s="473" t="s">
        <v>203</v>
      </c>
      <c r="D59" s="458">
        <f t="shared" si="1"/>
        <v>0</v>
      </c>
      <c r="E59" s="431" t="s">
        <v>87</v>
      </c>
      <c r="F59" s="469">
        <f>I59+G59</f>
        <v>0</v>
      </c>
      <c r="G59" s="476"/>
      <c r="H59" s="430" t="s">
        <v>87</v>
      </c>
      <c r="I59" s="476"/>
      <c r="J59" s="430" t="s">
        <v>87</v>
      </c>
    </row>
    <row r="60" spans="1:10">
      <c r="A60" s="399"/>
      <c r="B60" s="427">
        <f t="shared" si="0"/>
        <v>54</v>
      </c>
      <c r="C60" s="470" t="s">
        <v>204</v>
      </c>
      <c r="D60" s="429">
        <f t="shared" ref="D60:D140" si="3">E60+F60</f>
        <v>0</v>
      </c>
      <c r="E60" s="429">
        <f t="shared" ref="E60:J60" si="4">E61+E62</f>
        <v>0</v>
      </c>
      <c r="F60" s="429">
        <f t="shared" si="4"/>
        <v>0</v>
      </c>
      <c r="G60" s="429">
        <f t="shared" si="4"/>
        <v>0</v>
      </c>
      <c r="H60" s="429">
        <f t="shared" si="4"/>
        <v>0</v>
      </c>
      <c r="I60" s="477">
        <f t="shared" si="4"/>
        <v>0</v>
      </c>
      <c r="J60" s="429">
        <f t="shared" si="4"/>
        <v>0</v>
      </c>
    </row>
    <row r="61" spans="1:10">
      <c r="A61" s="399"/>
      <c r="B61" s="423">
        <f t="shared" si="0"/>
        <v>55</v>
      </c>
      <c r="C61" s="457" t="s">
        <v>205</v>
      </c>
      <c r="D61" s="429">
        <f>E61+F61</f>
        <v>0</v>
      </c>
      <c r="E61" s="478"/>
      <c r="F61" s="478"/>
      <c r="G61" s="478"/>
      <c r="H61" s="479"/>
      <c r="I61" s="448"/>
      <c r="J61" s="478"/>
    </row>
    <row r="62" spans="1:10">
      <c r="A62" s="399"/>
      <c r="B62" s="423">
        <f t="shared" si="0"/>
        <v>56</v>
      </c>
      <c r="C62" s="457" t="s">
        <v>206</v>
      </c>
      <c r="D62" s="429">
        <f t="shared" si="3"/>
        <v>0</v>
      </c>
      <c r="E62" s="478"/>
      <c r="F62" s="478"/>
      <c r="G62" s="478"/>
      <c r="H62" s="478"/>
      <c r="I62" s="448"/>
      <c r="J62" s="478"/>
    </row>
    <row r="63" spans="1:10">
      <c r="A63" s="399"/>
      <c r="B63" s="423">
        <f>B62+1</f>
        <v>57</v>
      </c>
      <c r="C63" s="480" t="s">
        <v>207</v>
      </c>
      <c r="D63" s="469">
        <f>E63</f>
        <v>0</v>
      </c>
      <c r="E63" s="481"/>
      <c r="F63" s="431" t="s">
        <v>87</v>
      </c>
      <c r="G63" s="431" t="s">
        <v>87</v>
      </c>
      <c r="H63" s="431" t="s">
        <v>87</v>
      </c>
      <c r="I63" s="431" t="s">
        <v>87</v>
      </c>
      <c r="J63" s="431" t="s">
        <v>87</v>
      </c>
    </row>
    <row r="64" spans="1:10">
      <c r="A64" s="399"/>
      <c r="B64" s="423">
        <f>B63+1</f>
        <v>58</v>
      </c>
      <c r="C64" s="480" t="s">
        <v>208</v>
      </c>
      <c r="D64" s="469">
        <f>E64+F64</f>
        <v>0</v>
      </c>
      <c r="E64" s="469">
        <f t="shared" ref="E64:J64" si="5">SUM(E65:E67)</f>
        <v>0</v>
      </c>
      <c r="F64" s="469">
        <f t="shared" si="5"/>
        <v>0</v>
      </c>
      <c r="G64" s="469">
        <f t="shared" si="5"/>
        <v>0</v>
      </c>
      <c r="H64" s="469">
        <f t="shared" si="5"/>
        <v>0</v>
      </c>
      <c r="I64" s="469">
        <f t="shared" si="5"/>
        <v>0</v>
      </c>
      <c r="J64" s="469">
        <f t="shared" si="5"/>
        <v>0</v>
      </c>
    </row>
    <row r="65" spans="1:10">
      <c r="A65" s="399"/>
      <c r="B65" s="423">
        <f t="shared" si="0"/>
        <v>59</v>
      </c>
      <c r="C65" s="470" t="s">
        <v>209</v>
      </c>
      <c r="D65" s="469">
        <f>E65+F65</f>
        <v>0</v>
      </c>
      <c r="E65" s="481"/>
      <c r="F65" s="432"/>
      <c r="G65" s="481"/>
      <c r="H65" s="481"/>
      <c r="I65" s="482"/>
      <c r="J65" s="478"/>
    </row>
    <row r="66" spans="1:10">
      <c r="A66" s="399"/>
      <c r="B66" s="423">
        <f t="shared" si="0"/>
        <v>60</v>
      </c>
      <c r="C66" s="470" t="s">
        <v>281</v>
      </c>
      <c r="D66" s="469">
        <f>E66+F66</f>
        <v>0</v>
      </c>
      <c r="E66" s="478"/>
      <c r="F66" s="478"/>
      <c r="G66" s="478"/>
      <c r="H66" s="478"/>
      <c r="I66" s="448"/>
      <c r="J66" s="478"/>
    </row>
    <row r="67" spans="1:10">
      <c r="A67" s="399"/>
      <c r="B67" s="423">
        <f t="shared" si="0"/>
        <v>61</v>
      </c>
      <c r="C67" s="470" t="s">
        <v>210</v>
      </c>
      <c r="D67" s="429">
        <f t="shared" si="3"/>
        <v>0</v>
      </c>
      <c r="E67" s="469">
        <f t="shared" ref="E67:J67" si="6">SUM(E68:E71)</f>
        <v>0</v>
      </c>
      <c r="F67" s="429">
        <f t="shared" si="6"/>
        <v>0</v>
      </c>
      <c r="G67" s="429">
        <f t="shared" si="6"/>
        <v>0</v>
      </c>
      <c r="H67" s="429">
        <f t="shared" si="6"/>
        <v>0</v>
      </c>
      <c r="I67" s="429">
        <f t="shared" si="6"/>
        <v>0</v>
      </c>
      <c r="J67" s="429">
        <f t="shared" si="6"/>
        <v>0</v>
      </c>
    </row>
    <row r="68" spans="1:10">
      <c r="A68" s="399"/>
      <c r="B68" s="423">
        <f t="shared" si="0"/>
        <v>62</v>
      </c>
      <c r="C68" s="489" t="s">
        <v>282</v>
      </c>
      <c r="D68" s="429">
        <f t="shared" si="3"/>
        <v>0</v>
      </c>
      <c r="E68" s="533"/>
      <c r="F68" s="533"/>
      <c r="G68" s="533"/>
      <c r="H68" s="533">
        <f>H69+H70</f>
        <v>0</v>
      </c>
      <c r="I68" s="533">
        <f>I69+I70</f>
        <v>0</v>
      </c>
      <c r="J68" s="533">
        <f>J69+J70</f>
        <v>0</v>
      </c>
    </row>
    <row r="69" spans="1:10">
      <c r="A69" s="399"/>
      <c r="B69" s="423">
        <f t="shared" si="0"/>
        <v>63</v>
      </c>
      <c r="C69" s="489" t="s">
        <v>283</v>
      </c>
      <c r="D69" s="429">
        <f t="shared" si="3"/>
        <v>0</v>
      </c>
      <c r="E69" s="483"/>
      <c r="F69" s="483"/>
      <c r="G69" s="483"/>
      <c r="H69" s="483"/>
      <c r="I69" s="484"/>
      <c r="J69" s="483"/>
    </row>
    <row r="70" spans="1:10">
      <c r="A70" s="399"/>
      <c r="B70" s="532">
        <f t="shared" si="0"/>
        <v>64</v>
      </c>
      <c r="C70" s="489" t="s">
        <v>284</v>
      </c>
      <c r="D70" s="429">
        <f t="shared" si="3"/>
        <v>0</v>
      </c>
      <c r="E70" s="478"/>
      <c r="F70" s="478"/>
      <c r="G70" s="478"/>
      <c r="H70" s="478"/>
      <c r="I70" s="448"/>
      <c r="J70" s="478"/>
    </row>
    <row r="71" spans="1:10" ht="15.75" thickBot="1">
      <c r="A71" s="399"/>
      <c r="B71" s="485">
        <f t="shared" si="0"/>
        <v>65</v>
      </c>
      <c r="C71" s="489" t="s">
        <v>285</v>
      </c>
      <c r="D71" s="425">
        <f>E71+F71</f>
        <v>0</v>
      </c>
      <c r="E71" s="530"/>
      <c r="F71" s="530"/>
      <c r="G71" s="530"/>
      <c r="H71" s="530"/>
      <c r="I71" s="531"/>
      <c r="J71" s="530"/>
    </row>
    <row r="72" spans="1:10" ht="15.75" thickBot="1">
      <c r="A72" s="399"/>
      <c r="B72" s="420">
        <f t="shared" si="0"/>
        <v>66</v>
      </c>
      <c r="C72" s="486" t="s">
        <v>211</v>
      </c>
      <c r="D72" s="422">
        <f t="shared" si="3"/>
        <v>0</v>
      </c>
      <c r="E72" s="487">
        <f t="shared" ref="E72:J72" si="7">E73+E115+E116+E117+E122+E127+E142</f>
        <v>0</v>
      </c>
      <c r="F72" s="487">
        <f t="shared" si="7"/>
        <v>0</v>
      </c>
      <c r="G72" s="487">
        <f t="shared" si="7"/>
        <v>0</v>
      </c>
      <c r="H72" s="487">
        <f t="shared" si="7"/>
        <v>0</v>
      </c>
      <c r="I72" s="487">
        <f t="shared" si="7"/>
        <v>0</v>
      </c>
      <c r="J72" s="487">
        <f t="shared" si="7"/>
        <v>0</v>
      </c>
    </row>
    <row r="73" spans="1:10">
      <c r="A73" s="399"/>
      <c r="B73" s="423">
        <f t="shared" si="0"/>
        <v>67</v>
      </c>
      <c r="C73" s="480" t="s">
        <v>212</v>
      </c>
      <c r="D73" s="469">
        <f t="shared" si="3"/>
        <v>0</v>
      </c>
      <c r="E73" s="469">
        <f>E74+E75+E91</f>
        <v>0</v>
      </c>
      <c r="F73" s="425">
        <f>F75+F91</f>
        <v>0</v>
      </c>
      <c r="G73" s="425">
        <f>G75+G91</f>
        <v>0</v>
      </c>
      <c r="H73" s="425">
        <f>H75+H91</f>
        <v>0</v>
      </c>
      <c r="I73" s="425">
        <f>I75+I91</f>
        <v>0</v>
      </c>
      <c r="J73" s="425">
        <f>J75+J91</f>
        <v>0</v>
      </c>
    </row>
    <row r="74" spans="1:10">
      <c r="A74" s="399"/>
      <c r="B74" s="423">
        <f t="shared" si="0"/>
        <v>68</v>
      </c>
      <c r="C74" s="488" t="s">
        <v>213</v>
      </c>
      <c r="D74" s="429">
        <f>E74</f>
        <v>0</v>
      </c>
      <c r="E74" s="432"/>
      <c r="F74" s="430" t="s">
        <v>87</v>
      </c>
      <c r="G74" s="430" t="s">
        <v>87</v>
      </c>
      <c r="H74" s="430" t="s">
        <v>87</v>
      </c>
      <c r="I74" s="430" t="s">
        <v>87</v>
      </c>
      <c r="J74" s="430" t="s">
        <v>87</v>
      </c>
    </row>
    <row r="75" spans="1:10">
      <c r="A75" s="399"/>
      <c r="B75" s="423">
        <f t="shared" si="0"/>
        <v>69</v>
      </c>
      <c r="C75" s="488" t="s">
        <v>214</v>
      </c>
      <c r="D75" s="429">
        <f>E75+F75</f>
        <v>0</v>
      </c>
      <c r="E75" s="429">
        <f>E89+E90</f>
        <v>0</v>
      </c>
      <c r="F75" s="429">
        <f>F76+F79+F80+F88+F89+F90</f>
        <v>0</v>
      </c>
      <c r="G75" s="429">
        <f>G76+G79+G80+G88+G89+G90</f>
        <v>0</v>
      </c>
      <c r="H75" s="429">
        <f>H76+H79+H88+H89+H90</f>
        <v>0</v>
      </c>
      <c r="I75" s="429">
        <f>I76+I79+I80+I88+I89+I90</f>
        <v>0</v>
      </c>
      <c r="J75" s="429">
        <f>J76+J79+J89+J90</f>
        <v>0</v>
      </c>
    </row>
    <row r="76" spans="1:10">
      <c r="A76" s="399"/>
      <c r="B76" s="423">
        <f t="shared" si="0"/>
        <v>70</v>
      </c>
      <c r="C76" s="470" t="s">
        <v>215</v>
      </c>
      <c r="D76" s="429">
        <f t="shared" ref="D76:D86" si="8">F76</f>
        <v>0</v>
      </c>
      <c r="E76" s="430" t="s">
        <v>87</v>
      </c>
      <c r="F76" s="429">
        <f>F77+F78</f>
        <v>0</v>
      </c>
      <c r="G76" s="429">
        <f>G77+G78</f>
        <v>0</v>
      </c>
      <c r="H76" s="429">
        <f>H77+H78</f>
        <v>0</v>
      </c>
      <c r="I76" s="429">
        <f>I77+I78</f>
        <v>0</v>
      </c>
      <c r="J76" s="429">
        <f>J77+J78</f>
        <v>0</v>
      </c>
    </row>
    <row r="77" spans="1:10">
      <c r="A77" s="399"/>
      <c r="B77" s="423">
        <f t="shared" si="0"/>
        <v>71</v>
      </c>
      <c r="C77" s="489" t="s">
        <v>216</v>
      </c>
      <c r="D77" s="429">
        <f t="shared" si="8"/>
        <v>0</v>
      </c>
      <c r="E77" s="430" t="s">
        <v>87</v>
      </c>
      <c r="F77" s="448"/>
      <c r="G77" s="448"/>
      <c r="H77" s="459"/>
      <c r="I77" s="459"/>
      <c r="J77" s="479"/>
    </row>
    <row r="78" spans="1:10">
      <c r="A78" s="399"/>
      <c r="B78" s="423">
        <f t="shared" ref="B78:B146" si="9">B77+1</f>
        <v>72</v>
      </c>
      <c r="C78" s="489" t="s">
        <v>217</v>
      </c>
      <c r="D78" s="429">
        <f t="shared" si="8"/>
        <v>0</v>
      </c>
      <c r="E78" s="430" t="s">
        <v>87</v>
      </c>
      <c r="F78" s="448"/>
      <c r="G78" s="448"/>
      <c r="H78" s="459"/>
      <c r="I78" s="459"/>
      <c r="J78" s="479"/>
    </row>
    <row r="79" spans="1:10">
      <c r="A79" s="399"/>
      <c r="B79" s="423">
        <f t="shared" si="9"/>
        <v>73</v>
      </c>
      <c r="C79" s="470" t="s">
        <v>218</v>
      </c>
      <c r="D79" s="429">
        <f t="shared" si="8"/>
        <v>0</v>
      </c>
      <c r="E79" s="430" t="s">
        <v>87</v>
      </c>
      <c r="F79" s="448"/>
      <c r="G79" s="448"/>
      <c r="H79" s="459"/>
      <c r="I79" s="459"/>
      <c r="J79" s="448"/>
    </row>
    <row r="80" spans="1:10">
      <c r="A80" s="399"/>
      <c r="B80" s="423">
        <f t="shared" si="9"/>
        <v>74</v>
      </c>
      <c r="C80" s="470" t="s">
        <v>219</v>
      </c>
      <c r="D80" s="429">
        <f>F80</f>
        <v>0</v>
      </c>
      <c r="E80" s="430" t="s">
        <v>87</v>
      </c>
      <c r="F80" s="429">
        <f>F81+F82+F86+F87</f>
        <v>0</v>
      </c>
      <c r="G80" s="429">
        <f>G81+G82+G86+G87</f>
        <v>0</v>
      </c>
      <c r="H80" s="430" t="s">
        <v>87</v>
      </c>
      <c r="I80" s="429">
        <f>I81+I82+I86+I87</f>
        <v>0</v>
      </c>
      <c r="J80" s="430" t="s">
        <v>87</v>
      </c>
    </row>
    <row r="81" spans="1:10">
      <c r="A81" s="399"/>
      <c r="B81" s="427">
        <f t="shared" si="9"/>
        <v>75</v>
      </c>
      <c r="C81" s="471" t="s">
        <v>220</v>
      </c>
      <c r="D81" s="429">
        <f t="shared" si="8"/>
        <v>0</v>
      </c>
      <c r="E81" s="430" t="s">
        <v>87</v>
      </c>
      <c r="F81" s="448"/>
      <c r="G81" s="472"/>
      <c r="H81" s="430" t="s">
        <v>87</v>
      </c>
      <c r="I81" s="448"/>
      <c r="J81" s="430" t="s">
        <v>87</v>
      </c>
    </row>
    <row r="82" spans="1:10">
      <c r="A82" s="399"/>
      <c r="B82" s="427">
        <f t="shared" si="9"/>
        <v>76</v>
      </c>
      <c r="C82" s="473" t="s">
        <v>221</v>
      </c>
      <c r="D82" s="429">
        <f t="shared" si="8"/>
        <v>0</v>
      </c>
      <c r="E82" s="430" t="s">
        <v>87</v>
      </c>
      <c r="F82" s="429">
        <f>SUM(F83:F85)</f>
        <v>0</v>
      </c>
      <c r="G82" s="429">
        <f>SUM(G83:G85)</f>
        <v>0</v>
      </c>
      <c r="H82" s="430" t="s">
        <v>87</v>
      </c>
      <c r="I82" s="429">
        <f>SUM(I83:I85)</f>
        <v>0</v>
      </c>
      <c r="J82" s="430" t="s">
        <v>87</v>
      </c>
    </row>
    <row r="83" spans="1:10">
      <c r="A83" s="399"/>
      <c r="B83" s="427">
        <f t="shared" si="9"/>
        <v>77</v>
      </c>
      <c r="C83" s="474" t="s">
        <v>199</v>
      </c>
      <c r="D83" s="429">
        <f t="shared" si="8"/>
        <v>0</v>
      </c>
      <c r="E83" s="430" t="s">
        <v>87</v>
      </c>
      <c r="F83" s="448"/>
      <c r="G83" s="472"/>
      <c r="H83" s="430" t="s">
        <v>87</v>
      </c>
      <c r="I83" s="448"/>
      <c r="J83" s="430" t="s">
        <v>87</v>
      </c>
    </row>
    <row r="84" spans="1:10">
      <c r="A84" s="399"/>
      <c r="B84" s="427">
        <f t="shared" si="9"/>
        <v>78</v>
      </c>
      <c r="C84" s="474" t="s">
        <v>200</v>
      </c>
      <c r="D84" s="429">
        <f t="shared" si="8"/>
        <v>0</v>
      </c>
      <c r="E84" s="430" t="s">
        <v>87</v>
      </c>
      <c r="F84" s="448"/>
      <c r="G84" s="448"/>
      <c r="H84" s="430" t="s">
        <v>87</v>
      </c>
      <c r="I84" s="448"/>
      <c r="J84" s="430" t="s">
        <v>87</v>
      </c>
    </row>
    <row r="85" spans="1:10">
      <c r="A85" s="399"/>
      <c r="B85" s="427">
        <f t="shared" si="9"/>
        <v>79</v>
      </c>
      <c r="C85" s="474" t="s">
        <v>201</v>
      </c>
      <c r="D85" s="429">
        <f t="shared" si="8"/>
        <v>0</v>
      </c>
      <c r="E85" s="430" t="s">
        <v>87</v>
      </c>
      <c r="F85" s="448"/>
      <c r="G85" s="448"/>
      <c r="H85" s="430" t="s">
        <v>87</v>
      </c>
      <c r="I85" s="448"/>
      <c r="J85" s="430" t="s">
        <v>87</v>
      </c>
    </row>
    <row r="86" spans="1:10">
      <c r="A86" s="399"/>
      <c r="B86" s="427">
        <f t="shared" si="9"/>
        <v>80</v>
      </c>
      <c r="C86" s="473" t="s">
        <v>202</v>
      </c>
      <c r="D86" s="429">
        <f t="shared" si="8"/>
        <v>0</v>
      </c>
      <c r="E86" s="430" t="s">
        <v>87</v>
      </c>
      <c r="F86" s="448"/>
      <c r="G86" s="476"/>
      <c r="H86" s="430" t="s">
        <v>87</v>
      </c>
      <c r="I86" s="448"/>
      <c r="J86" s="430" t="s">
        <v>87</v>
      </c>
    </row>
    <row r="87" spans="1:10">
      <c r="A87" s="399"/>
      <c r="B87" s="427">
        <f t="shared" si="9"/>
        <v>81</v>
      </c>
      <c r="C87" s="473" t="s">
        <v>222</v>
      </c>
      <c r="D87" s="429">
        <f>F87</f>
        <v>0</v>
      </c>
      <c r="E87" s="430" t="s">
        <v>87</v>
      </c>
      <c r="F87" s="448"/>
      <c r="G87" s="476"/>
      <c r="H87" s="430" t="s">
        <v>87</v>
      </c>
      <c r="I87" s="448"/>
      <c r="J87" s="430" t="s">
        <v>87</v>
      </c>
    </row>
    <row r="88" spans="1:10">
      <c r="A88" s="399"/>
      <c r="B88" s="427">
        <f t="shared" si="9"/>
        <v>82</v>
      </c>
      <c r="C88" s="490" t="s">
        <v>223</v>
      </c>
      <c r="D88" s="429">
        <f>F88</f>
        <v>0</v>
      </c>
      <c r="E88" s="430" t="s">
        <v>87</v>
      </c>
      <c r="F88" s="448"/>
      <c r="G88" s="448"/>
      <c r="H88" s="472"/>
      <c r="I88" s="448"/>
      <c r="J88" s="430" t="s">
        <v>87</v>
      </c>
    </row>
    <row r="89" spans="1:10">
      <c r="A89" s="399"/>
      <c r="B89" s="423">
        <f t="shared" si="9"/>
        <v>83</v>
      </c>
      <c r="C89" s="470" t="s">
        <v>224</v>
      </c>
      <c r="D89" s="429">
        <f>E89+F89</f>
        <v>0</v>
      </c>
      <c r="E89" s="448"/>
      <c r="F89" s="448"/>
      <c r="G89" s="448"/>
      <c r="H89" s="448"/>
      <c r="I89" s="448"/>
      <c r="J89" s="448"/>
    </row>
    <row r="90" spans="1:10">
      <c r="A90" s="399"/>
      <c r="B90" s="423">
        <f t="shared" si="9"/>
        <v>84</v>
      </c>
      <c r="C90" s="470" t="s">
        <v>225</v>
      </c>
      <c r="D90" s="429">
        <f>E90+F90</f>
        <v>0</v>
      </c>
      <c r="E90" s="448"/>
      <c r="F90" s="448"/>
      <c r="G90" s="448"/>
      <c r="H90" s="448"/>
      <c r="I90" s="448"/>
      <c r="J90" s="448"/>
    </row>
    <row r="91" spans="1:10">
      <c r="A91" s="399"/>
      <c r="B91" s="423">
        <f t="shared" si="9"/>
        <v>85</v>
      </c>
      <c r="C91" s="488" t="s">
        <v>226</v>
      </c>
      <c r="D91" s="429">
        <f>E91+F91</f>
        <v>0</v>
      </c>
      <c r="E91" s="429">
        <f t="shared" ref="E91:J91" si="10">E92+E95+E96+E97+E100+E103+E106+E109+E112</f>
        <v>0</v>
      </c>
      <c r="F91" s="429">
        <f t="shared" si="10"/>
        <v>0</v>
      </c>
      <c r="G91" s="429">
        <f t="shared" si="10"/>
        <v>0</v>
      </c>
      <c r="H91" s="429">
        <f t="shared" si="10"/>
        <v>0</v>
      </c>
      <c r="I91" s="429">
        <f t="shared" si="10"/>
        <v>0</v>
      </c>
      <c r="J91" s="429">
        <f t="shared" si="10"/>
        <v>0</v>
      </c>
    </row>
    <row r="92" spans="1:10">
      <c r="A92" s="399"/>
      <c r="B92" s="423">
        <f t="shared" si="9"/>
        <v>86</v>
      </c>
      <c r="C92" s="470" t="s">
        <v>227</v>
      </c>
      <c r="D92" s="429">
        <f t="shared" si="3"/>
        <v>0</v>
      </c>
      <c r="E92" s="429">
        <f t="shared" ref="E92:J92" si="11">E93+E94</f>
        <v>0</v>
      </c>
      <c r="F92" s="429">
        <f t="shared" si="11"/>
        <v>0</v>
      </c>
      <c r="G92" s="429">
        <f t="shared" si="11"/>
        <v>0</v>
      </c>
      <c r="H92" s="429">
        <f t="shared" si="11"/>
        <v>0</v>
      </c>
      <c r="I92" s="429">
        <f t="shared" si="11"/>
        <v>0</v>
      </c>
      <c r="J92" s="429">
        <f t="shared" si="11"/>
        <v>0</v>
      </c>
    </row>
    <row r="93" spans="1:10">
      <c r="A93" s="399"/>
      <c r="B93" s="423">
        <f t="shared" si="9"/>
        <v>87</v>
      </c>
      <c r="C93" s="457" t="s">
        <v>205</v>
      </c>
      <c r="D93" s="429">
        <f t="shared" si="3"/>
        <v>0</v>
      </c>
      <c r="E93" s="448"/>
      <c r="F93" s="448"/>
      <c r="G93" s="448"/>
      <c r="H93" s="448"/>
      <c r="I93" s="448"/>
      <c r="J93" s="448"/>
    </row>
    <row r="94" spans="1:10">
      <c r="A94" s="399"/>
      <c r="B94" s="423">
        <f t="shared" si="9"/>
        <v>88</v>
      </c>
      <c r="C94" s="457" t="s">
        <v>206</v>
      </c>
      <c r="D94" s="429">
        <f t="shared" si="3"/>
        <v>0</v>
      </c>
      <c r="E94" s="448"/>
      <c r="F94" s="448"/>
      <c r="G94" s="448"/>
      <c r="H94" s="448"/>
      <c r="I94" s="448"/>
      <c r="J94" s="448"/>
    </row>
    <row r="95" spans="1:10">
      <c r="A95" s="399"/>
      <c r="B95" s="423">
        <f t="shared" si="9"/>
        <v>89</v>
      </c>
      <c r="C95" s="470" t="s">
        <v>228</v>
      </c>
      <c r="D95" s="429">
        <f t="shared" si="3"/>
        <v>0</v>
      </c>
      <c r="E95" s="478"/>
      <c r="F95" s="478"/>
      <c r="G95" s="478"/>
      <c r="H95" s="478"/>
      <c r="I95" s="478"/>
      <c r="J95" s="478"/>
    </row>
    <row r="96" spans="1:10">
      <c r="A96" s="399"/>
      <c r="B96" s="423">
        <f t="shared" si="9"/>
        <v>90</v>
      </c>
      <c r="C96" s="470" t="s">
        <v>229</v>
      </c>
      <c r="D96" s="429">
        <f t="shared" si="3"/>
        <v>0</v>
      </c>
      <c r="E96" s="478"/>
      <c r="F96" s="478"/>
      <c r="G96" s="478"/>
      <c r="H96" s="478"/>
      <c r="I96" s="478"/>
      <c r="J96" s="478"/>
    </row>
    <row r="97" spans="1:10">
      <c r="A97" s="399"/>
      <c r="B97" s="423">
        <f t="shared" si="9"/>
        <v>91</v>
      </c>
      <c r="C97" s="470" t="s">
        <v>100</v>
      </c>
      <c r="D97" s="429">
        <f t="shared" si="3"/>
        <v>0</v>
      </c>
      <c r="E97" s="429">
        <f t="shared" ref="E97:J97" si="12">E98+E99</f>
        <v>0</v>
      </c>
      <c r="F97" s="429">
        <f t="shared" si="12"/>
        <v>0</v>
      </c>
      <c r="G97" s="429">
        <f t="shared" si="12"/>
        <v>0</v>
      </c>
      <c r="H97" s="429">
        <f t="shared" si="12"/>
        <v>0</v>
      </c>
      <c r="I97" s="429">
        <f t="shared" si="12"/>
        <v>0</v>
      </c>
      <c r="J97" s="429">
        <f t="shared" si="12"/>
        <v>0</v>
      </c>
    </row>
    <row r="98" spans="1:10">
      <c r="A98" s="399"/>
      <c r="B98" s="423">
        <f t="shared" si="9"/>
        <v>92</v>
      </c>
      <c r="C98" s="457" t="s">
        <v>205</v>
      </c>
      <c r="D98" s="429">
        <f t="shared" si="3"/>
        <v>0</v>
      </c>
      <c r="E98" s="478"/>
      <c r="F98" s="478"/>
      <c r="G98" s="478"/>
      <c r="H98" s="478"/>
      <c r="I98" s="448"/>
      <c r="J98" s="478"/>
    </row>
    <row r="99" spans="1:10">
      <c r="A99" s="399"/>
      <c r="B99" s="423">
        <f t="shared" si="9"/>
        <v>93</v>
      </c>
      <c r="C99" s="457" t="s">
        <v>206</v>
      </c>
      <c r="D99" s="429">
        <f t="shared" si="3"/>
        <v>0</v>
      </c>
      <c r="E99" s="448"/>
      <c r="F99" s="448"/>
      <c r="G99" s="448"/>
      <c r="H99" s="448"/>
      <c r="I99" s="448"/>
      <c r="J99" s="448"/>
    </row>
    <row r="100" spans="1:10">
      <c r="A100" s="399"/>
      <c r="B100" s="423">
        <f t="shared" si="9"/>
        <v>94</v>
      </c>
      <c r="C100" s="470" t="s">
        <v>286</v>
      </c>
      <c r="D100" s="429">
        <f t="shared" si="3"/>
        <v>0</v>
      </c>
      <c r="E100" s="429">
        <f t="shared" ref="E100:J100" si="13">E101+E102</f>
        <v>0</v>
      </c>
      <c r="F100" s="429">
        <f t="shared" si="13"/>
        <v>0</v>
      </c>
      <c r="G100" s="429">
        <f t="shared" si="13"/>
        <v>0</v>
      </c>
      <c r="H100" s="429">
        <f t="shared" si="13"/>
        <v>0</v>
      </c>
      <c r="I100" s="429">
        <f t="shared" si="13"/>
        <v>0</v>
      </c>
      <c r="J100" s="429">
        <f t="shared" si="13"/>
        <v>0</v>
      </c>
    </row>
    <row r="101" spans="1:10">
      <c r="A101" s="399"/>
      <c r="B101" s="423">
        <f t="shared" si="9"/>
        <v>95</v>
      </c>
      <c r="C101" s="457" t="s">
        <v>205</v>
      </c>
      <c r="D101" s="429">
        <f t="shared" si="3"/>
        <v>0</v>
      </c>
      <c r="E101" s="448"/>
      <c r="F101" s="448"/>
      <c r="G101" s="448"/>
      <c r="H101" s="448"/>
      <c r="I101" s="448"/>
      <c r="J101" s="448"/>
    </row>
    <row r="102" spans="1:10">
      <c r="A102" s="399"/>
      <c r="B102" s="423">
        <f t="shared" si="9"/>
        <v>96</v>
      </c>
      <c r="C102" s="457" t="s">
        <v>206</v>
      </c>
      <c r="D102" s="429">
        <f t="shared" si="3"/>
        <v>0</v>
      </c>
      <c r="E102" s="448"/>
      <c r="F102" s="448"/>
      <c r="G102" s="448"/>
      <c r="H102" s="448"/>
      <c r="I102" s="448"/>
      <c r="J102" s="448"/>
    </row>
    <row r="103" spans="1:10">
      <c r="A103" s="399"/>
      <c r="B103" s="423">
        <f t="shared" si="9"/>
        <v>97</v>
      </c>
      <c r="C103" s="470" t="s">
        <v>230</v>
      </c>
      <c r="D103" s="429">
        <f t="shared" si="3"/>
        <v>0</v>
      </c>
      <c r="E103" s="429">
        <f t="shared" ref="E103:J103" si="14">E104+E105</f>
        <v>0</v>
      </c>
      <c r="F103" s="429">
        <f t="shared" si="14"/>
        <v>0</v>
      </c>
      <c r="G103" s="429">
        <f t="shared" si="14"/>
        <v>0</v>
      </c>
      <c r="H103" s="429">
        <f t="shared" si="14"/>
        <v>0</v>
      </c>
      <c r="I103" s="429">
        <f t="shared" si="14"/>
        <v>0</v>
      </c>
      <c r="J103" s="429">
        <f t="shared" si="14"/>
        <v>0</v>
      </c>
    </row>
    <row r="104" spans="1:10">
      <c r="A104" s="399"/>
      <c r="B104" s="423">
        <f t="shared" si="9"/>
        <v>98</v>
      </c>
      <c r="C104" s="457" t="s">
        <v>205</v>
      </c>
      <c r="D104" s="429">
        <f t="shared" si="3"/>
        <v>0</v>
      </c>
      <c r="E104" s="448"/>
      <c r="F104" s="448"/>
      <c r="G104" s="448"/>
      <c r="H104" s="448"/>
      <c r="I104" s="448"/>
      <c r="J104" s="448"/>
    </row>
    <row r="105" spans="1:10">
      <c r="A105" s="399"/>
      <c r="B105" s="423">
        <f t="shared" si="9"/>
        <v>99</v>
      </c>
      <c r="C105" s="457" t="s">
        <v>206</v>
      </c>
      <c r="D105" s="429">
        <f t="shared" si="3"/>
        <v>0</v>
      </c>
      <c r="E105" s="448"/>
      <c r="F105" s="448"/>
      <c r="G105" s="448"/>
      <c r="H105" s="448"/>
      <c r="I105" s="448"/>
      <c r="J105" s="448"/>
    </row>
    <row r="106" spans="1:10">
      <c r="A106" s="399"/>
      <c r="B106" s="423">
        <f t="shared" si="9"/>
        <v>100</v>
      </c>
      <c r="C106" s="470" t="s">
        <v>231</v>
      </c>
      <c r="D106" s="429">
        <f t="shared" si="3"/>
        <v>0</v>
      </c>
      <c r="E106" s="429">
        <f t="shared" ref="E106:J106" si="15">E107+E108</f>
        <v>0</v>
      </c>
      <c r="F106" s="429">
        <f t="shared" si="15"/>
        <v>0</v>
      </c>
      <c r="G106" s="429">
        <f t="shared" si="15"/>
        <v>0</v>
      </c>
      <c r="H106" s="429">
        <f t="shared" si="15"/>
        <v>0</v>
      </c>
      <c r="I106" s="429">
        <f t="shared" si="15"/>
        <v>0</v>
      </c>
      <c r="J106" s="429">
        <f t="shared" si="15"/>
        <v>0</v>
      </c>
    </row>
    <row r="107" spans="1:10">
      <c r="A107" s="399"/>
      <c r="B107" s="423">
        <f t="shared" si="9"/>
        <v>101</v>
      </c>
      <c r="C107" s="457" t="s">
        <v>205</v>
      </c>
      <c r="D107" s="429">
        <f t="shared" si="3"/>
        <v>0</v>
      </c>
      <c r="E107" s="448"/>
      <c r="F107" s="448"/>
      <c r="G107" s="448"/>
      <c r="H107" s="448"/>
      <c r="I107" s="448"/>
      <c r="J107" s="448"/>
    </row>
    <row r="108" spans="1:10">
      <c r="A108" s="399"/>
      <c r="B108" s="423">
        <f t="shared" si="9"/>
        <v>102</v>
      </c>
      <c r="C108" s="457" t="s">
        <v>206</v>
      </c>
      <c r="D108" s="429">
        <f t="shared" si="3"/>
        <v>0</v>
      </c>
      <c r="E108" s="448"/>
      <c r="F108" s="448"/>
      <c r="G108" s="448"/>
      <c r="H108" s="448"/>
      <c r="I108" s="448"/>
      <c r="J108" s="448"/>
    </row>
    <row r="109" spans="1:10">
      <c r="A109" s="399"/>
      <c r="B109" s="423">
        <f t="shared" si="9"/>
        <v>103</v>
      </c>
      <c r="C109" s="470" t="s">
        <v>232</v>
      </c>
      <c r="D109" s="429">
        <f t="shared" si="3"/>
        <v>0</v>
      </c>
      <c r="E109" s="429">
        <f t="shared" ref="E109:J109" si="16">E110+E111</f>
        <v>0</v>
      </c>
      <c r="F109" s="429">
        <f t="shared" si="16"/>
        <v>0</v>
      </c>
      <c r="G109" s="429">
        <f t="shared" si="16"/>
        <v>0</v>
      </c>
      <c r="H109" s="429">
        <f t="shared" si="16"/>
        <v>0</v>
      </c>
      <c r="I109" s="429">
        <f t="shared" si="16"/>
        <v>0</v>
      </c>
      <c r="J109" s="429">
        <f t="shared" si="16"/>
        <v>0</v>
      </c>
    </row>
    <row r="110" spans="1:10">
      <c r="A110" s="399"/>
      <c r="B110" s="423">
        <f t="shared" si="9"/>
        <v>104</v>
      </c>
      <c r="C110" s="457" t="s">
        <v>205</v>
      </c>
      <c r="D110" s="429">
        <f t="shared" si="3"/>
        <v>0</v>
      </c>
      <c r="E110" s="448"/>
      <c r="F110" s="448"/>
      <c r="G110" s="448"/>
      <c r="H110" s="448"/>
      <c r="I110" s="448"/>
      <c r="J110" s="448"/>
    </row>
    <row r="111" spans="1:10">
      <c r="A111" s="399"/>
      <c r="B111" s="423">
        <f t="shared" si="9"/>
        <v>105</v>
      </c>
      <c r="C111" s="457" t="s">
        <v>206</v>
      </c>
      <c r="D111" s="429">
        <f t="shared" si="3"/>
        <v>0</v>
      </c>
      <c r="E111" s="448"/>
      <c r="F111" s="448"/>
      <c r="G111" s="448"/>
      <c r="H111" s="448"/>
      <c r="I111" s="448"/>
      <c r="J111" s="448"/>
    </row>
    <row r="112" spans="1:10">
      <c r="A112" s="399"/>
      <c r="B112" s="423">
        <f t="shared" si="9"/>
        <v>106</v>
      </c>
      <c r="C112" s="470" t="s">
        <v>233</v>
      </c>
      <c r="D112" s="429">
        <f t="shared" si="3"/>
        <v>0</v>
      </c>
      <c r="E112" s="429">
        <f t="shared" ref="E112:J112" si="17">E113+E114</f>
        <v>0</v>
      </c>
      <c r="F112" s="429">
        <f t="shared" si="17"/>
        <v>0</v>
      </c>
      <c r="G112" s="429">
        <f t="shared" si="17"/>
        <v>0</v>
      </c>
      <c r="H112" s="429">
        <f t="shared" si="17"/>
        <v>0</v>
      </c>
      <c r="I112" s="429">
        <f t="shared" si="17"/>
        <v>0</v>
      </c>
      <c r="J112" s="429">
        <f t="shared" si="17"/>
        <v>0</v>
      </c>
    </row>
    <row r="113" spans="1:10">
      <c r="A113" s="399"/>
      <c r="B113" s="423">
        <f t="shared" si="9"/>
        <v>107</v>
      </c>
      <c r="C113" s="457" t="s">
        <v>205</v>
      </c>
      <c r="D113" s="429">
        <f t="shared" si="3"/>
        <v>0</v>
      </c>
      <c r="E113" s="448"/>
      <c r="F113" s="448"/>
      <c r="G113" s="448"/>
      <c r="H113" s="448"/>
      <c r="I113" s="448"/>
      <c r="J113" s="448"/>
    </row>
    <row r="114" spans="1:10">
      <c r="A114" s="399"/>
      <c r="B114" s="423">
        <f t="shared" si="9"/>
        <v>108</v>
      </c>
      <c r="C114" s="457" t="s">
        <v>206</v>
      </c>
      <c r="D114" s="429">
        <f t="shared" si="3"/>
        <v>0</v>
      </c>
      <c r="E114" s="448"/>
      <c r="F114" s="448"/>
      <c r="G114" s="448"/>
      <c r="H114" s="448"/>
      <c r="I114" s="448"/>
      <c r="J114" s="448"/>
    </row>
    <row r="115" spans="1:10">
      <c r="A115" s="399"/>
      <c r="B115" s="423">
        <f t="shared" si="9"/>
        <v>109</v>
      </c>
      <c r="C115" s="491" t="s">
        <v>234</v>
      </c>
      <c r="D115" s="429">
        <f t="shared" si="3"/>
        <v>0</v>
      </c>
      <c r="E115" s="432"/>
      <c r="F115" s="432"/>
      <c r="G115" s="432"/>
      <c r="H115" s="432"/>
      <c r="I115" s="432"/>
      <c r="J115" s="432"/>
    </row>
    <row r="116" spans="1:10">
      <c r="A116" s="399"/>
      <c r="B116" s="423">
        <f t="shared" si="9"/>
        <v>110</v>
      </c>
      <c r="C116" s="491" t="s">
        <v>235</v>
      </c>
      <c r="D116" s="429">
        <f t="shared" si="3"/>
        <v>0</v>
      </c>
      <c r="E116" s="432"/>
      <c r="F116" s="432"/>
      <c r="G116" s="432"/>
      <c r="H116" s="432"/>
      <c r="I116" s="432"/>
      <c r="J116" s="432"/>
    </row>
    <row r="117" spans="1:10">
      <c r="A117" s="399"/>
      <c r="B117" s="423">
        <f t="shared" si="9"/>
        <v>111</v>
      </c>
      <c r="C117" s="491" t="s">
        <v>236</v>
      </c>
      <c r="D117" s="429">
        <f t="shared" si="3"/>
        <v>0</v>
      </c>
      <c r="E117" s="429">
        <f t="shared" ref="E117:J117" si="18">E118+E119</f>
        <v>0</v>
      </c>
      <c r="F117" s="429">
        <f t="shared" si="18"/>
        <v>0</v>
      </c>
      <c r="G117" s="429">
        <f t="shared" si="18"/>
        <v>0</v>
      </c>
      <c r="H117" s="429">
        <f t="shared" si="18"/>
        <v>0</v>
      </c>
      <c r="I117" s="429">
        <f t="shared" si="18"/>
        <v>0</v>
      </c>
      <c r="J117" s="429">
        <f t="shared" si="18"/>
        <v>0</v>
      </c>
    </row>
    <row r="118" spans="1:10">
      <c r="A118" s="399"/>
      <c r="B118" s="423">
        <f t="shared" si="9"/>
        <v>112</v>
      </c>
      <c r="C118" s="470" t="s">
        <v>237</v>
      </c>
      <c r="D118" s="429">
        <f t="shared" si="3"/>
        <v>0</v>
      </c>
      <c r="E118" s="478"/>
      <c r="F118" s="478"/>
      <c r="G118" s="478"/>
      <c r="H118" s="478"/>
      <c r="I118" s="478"/>
      <c r="J118" s="478"/>
    </row>
    <row r="119" spans="1:10">
      <c r="A119" s="399"/>
      <c r="B119" s="423">
        <f t="shared" si="9"/>
        <v>113</v>
      </c>
      <c r="C119" s="470" t="s">
        <v>238</v>
      </c>
      <c r="D119" s="429">
        <f t="shared" si="3"/>
        <v>0</v>
      </c>
      <c r="E119" s="429">
        <f t="shared" ref="E119:J119" si="19">E120+E121</f>
        <v>0</v>
      </c>
      <c r="F119" s="429">
        <f t="shared" si="19"/>
        <v>0</v>
      </c>
      <c r="G119" s="429">
        <f t="shared" si="19"/>
        <v>0</v>
      </c>
      <c r="H119" s="429">
        <f t="shared" si="19"/>
        <v>0</v>
      </c>
      <c r="I119" s="429">
        <f t="shared" si="19"/>
        <v>0</v>
      </c>
      <c r="J119" s="429">
        <f t="shared" si="19"/>
        <v>0</v>
      </c>
    </row>
    <row r="120" spans="1:10">
      <c r="A120" s="399"/>
      <c r="B120" s="423">
        <f t="shared" si="9"/>
        <v>114</v>
      </c>
      <c r="C120" s="457" t="s">
        <v>239</v>
      </c>
      <c r="D120" s="429">
        <f t="shared" si="3"/>
        <v>0</v>
      </c>
      <c r="E120" s="478"/>
      <c r="F120" s="478"/>
      <c r="G120" s="478"/>
      <c r="H120" s="478"/>
      <c r="I120" s="478"/>
      <c r="J120" s="478"/>
    </row>
    <row r="121" spans="1:10">
      <c r="A121" s="399"/>
      <c r="B121" s="423">
        <f t="shared" si="9"/>
        <v>115</v>
      </c>
      <c r="C121" s="457" t="s">
        <v>240</v>
      </c>
      <c r="D121" s="429">
        <f t="shared" si="3"/>
        <v>0</v>
      </c>
      <c r="E121" s="478"/>
      <c r="F121" s="478"/>
      <c r="G121" s="478"/>
      <c r="H121" s="478"/>
      <c r="I121" s="478"/>
      <c r="J121" s="478"/>
    </row>
    <row r="122" spans="1:10">
      <c r="A122" s="399"/>
      <c r="B122" s="423">
        <f t="shared" si="9"/>
        <v>116</v>
      </c>
      <c r="C122" s="491" t="s">
        <v>241</v>
      </c>
      <c r="D122" s="429">
        <f t="shared" si="3"/>
        <v>0</v>
      </c>
      <c r="E122" s="429">
        <f t="shared" ref="E122:J122" si="20">E123+E126</f>
        <v>0</v>
      </c>
      <c r="F122" s="429">
        <f t="shared" si="20"/>
        <v>0</v>
      </c>
      <c r="G122" s="429">
        <f t="shared" si="20"/>
        <v>0</v>
      </c>
      <c r="H122" s="429">
        <f t="shared" si="20"/>
        <v>0</v>
      </c>
      <c r="I122" s="429">
        <f t="shared" si="20"/>
        <v>0</v>
      </c>
      <c r="J122" s="429">
        <f t="shared" si="20"/>
        <v>0</v>
      </c>
    </row>
    <row r="123" spans="1:10">
      <c r="A123" s="399"/>
      <c r="B123" s="423">
        <f t="shared" si="9"/>
        <v>117</v>
      </c>
      <c r="C123" s="470" t="s">
        <v>242</v>
      </c>
      <c r="D123" s="429">
        <f t="shared" si="3"/>
        <v>0</v>
      </c>
      <c r="E123" s="429">
        <f t="shared" ref="E123:J123" si="21">E124+E125</f>
        <v>0</v>
      </c>
      <c r="F123" s="429">
        <f t="shared" si="21"/>
        <v>0</v>
      </c>
      <c r="G123" s="429">
        <f t="shared" si="21"/>
        <v>0</v>
      </c>
      <c r="H123" s="429">
        <f t="shared" si="21"/>
        <v>0</v>
      </c>
      <c r="I123" s="429">
        <f t="shared" si="21"/>
        <v>0</v>
      </c>
      <c r="J123" s="429">
        <f t="shared" si="21"/>
        <v>0</v>
      </c>
    </row>
    <row r="124" spans="1:10">
      <c r="A124" s="399"/>
      <c r="B124" s="423">
        <f t="shared" si="9"/>
        <v>118</v>
      </c>
      <c r="C124" s="457" t="s">
        <v>243</v>
      </c>
      <c r="D124" s="429">
        <f t="shared" si="3"/>
        <v>0</v>
      </c>
      <c r="E124" s="478"/>
      <c r="F124" s="478"/>
      <c r="G124" s="478"/>
      <c r="H124" s="478"/>
      <c r="I124" s="478"/>
      <c r="J124" s="448"/>
    </row>
    <row r="125" spans="1:10">
      <c r="A125" s="399"/>
      <c r="B125" s="423">
        <f t="shared" si="9"/>
        <v>119</v>
      </c>
      <c r="C125" s="457" t="s">
        <v>244</v>
      </c>
      <c r="D125" s="429">
        <f t="shared" si="3"/>
        <v>0</v>
      </c>
      <c r="E125" s="478"/>
      <c r="F125" s="478"/>
      <c r="G125" s="478"/>
      <c r="H125" s="478"/>
      <c r="I125" s="478"/>
      <c r="J125" s="448"/>
    </row>
    <row r="126" spans="1:10">
      <c r="A126" s="399"/>
      <c r="B126" s="423">
        <f t="shared" si="9"/>
        <v>120</v>
      </c>
      <c r="C126" s="470" t="s">
        <v>245</v>
      </c>
      <c r="D126" s="429">
        <f t="shared" si="3"/>
        <v>0</v>
      </c>
      <c r="E126" s="478"/>
      <c r="F126" s="478"/>
      <c r="G126" s="478"/>
      <c r="H126" s="478"/>
      <c r="I126" s="478"/>
      <c r="J126" s="448"/>
    </row>
    <row r="127" spans="1:10">
      <c r="A127" s="399"/>
      <c r="B127" s="423">
        <f t="shared" si="9"/>
        <v>121</v>
      </c>
      <c r="C127" s="491" t="s">
        <v>246</v>
      </c>
      <c r="D127" s="429">
        <f>E127+F127</f>
        <v>0</v>
      </c>
      <c r="E127" s="477">
        <f t="shared" ref="E127:J127" si="22">E128+E129+E130+E133+E134</f>
        <v>0</v>
      </c>
      <c r="F127" s="477">
        <f t="shared" si="22"/>
        <v>0</v>
      </c>
      <c r="G127" s="477">
        <f t="shared" si="22"/>
        <v>0</v>
      </c>
      <c r="H127" s="477">
        <f t="shared" si="22"/>
        <v>0</v>
      </c>
      <c r="I127" s="477">
        <f t="shared" si="22"/>
        <v>0</v>
      </c>
      <c r="J127" s="477">
        <f t="shared" si="22"/>
        <v>0</v>
      </c>
    </row>
    <row r="128" spans="1:10">
      <c r="A128" s="399"/>
      <c r="B128" s="423">
        <f t="shared" si="9"/>
        <v>122</v>
      </c>
      <c r="C128" s="470" t="s">
        <v>247</v>
      </c>
      <c r="D128" s="429">
        <f t="shared" si="3"/>
        <v>0</v>
      </c>
      <c r="E128" s="448"/>
      <c r="F128" s="448"/>
      <c r="G128" s="448"/>
      <c r="H128" s="448"/>
      <c r="I128" s="448"/>
      <c r="J128" s="472"/>
    </row>
    <row r="129" spans="1:10">
      <c r="A129" s="399"/>
      <c r="B129" s="423">
        <f t="shared" si="9"/>
        <v>123</v>
      </c>
      <c r="C129" s="470" t="s">
        <v>287</v>
      </c>
      <c r="D129" s="429">
        <f t="shared" si="3"/>
        <v>0</v>
      </c>
      <c r="E129" s="448"/>
      <c r="F129" s="448"/>
      <c r="G129" s="448"/>
      <c r="H129" s="448"/>
      <c r="I129" s="448"/>
      <c r="J129" s="475"/>
    </row>
    <row r="130" spans="1:10">
      <c r="A130" s="399"/>
      <c r="B130" s="423">
        <f t="shared" si="9"/>
        <v>124</v>
      </c>
      <c r="C130" s="470" t="s">
        <v>248</v>
      </c>
      <c r="D130" s="429">
        <f t="shared" si="3"/>
        <v>0</v>
      </c>
      <c r="E130" s="477">
        <f t="shared" ref="E130:J130" si="23">E131+E132</f>
        <v>0</v>
      </c>
      <c r="F130" s="477">
        <f t="shared" si="23"/>
        <v>0</v>
      </c>
      <c r="G130" s="477">
        <f t="shared" si="23"/>
        <v>0</v>
      </c>
      <c r="H130" s="477">
        <f t="shared" si="23"/>
        <v>0</v>
      </c>
      <c r="I130" s="477">
        <f t="shared" si="23"/>
        <v>0</v>
      </c>
      <c r="J130" s="477">
        <f t="shared" si="23"/>
        <v>0</v>
      </c>
    </row>
    <row r="131" spans="1:10">
      <c r="A131" s="399"/>
      <c r="B131" s="423">
        <f t="shared" si="9"/>
        <v>125</v>
      </c>
      <c r="C131" s="457" t="s">
        <v>249</v>
      </c>
      <c r="D131" s="429">
        <f t="shared" si="3"/>
        <v>0</v>
      </c>
      <c r="E131" s="448"/>
      <c r="F131" s="448"/>
      <c r="G131" s="448"/>
      <c r="H131" s="448"/>
      <c r="I131" s="448"/>
      <c r="J131" s="448"/>
    </row>
    <row r="132" spans="1:10">
      <c r="A132" s="399"/>
      <c r="B132" s="423">
        <f t="shared" si="9"/>
        <v>126</v>
      </c>
      <c r="C132" s="457" t="s">
        <v>250</v>
      </c>
      <c r="D132" s="429">
        <f t="shared" si="3"/>
        <v>0</v>
      </c>
      <c r="E132" s="478"/>
      <c r="F132" s="478"/>
      <c r="G132" s="478"/>
      <c r="H132" s="478"/>
      <c r="I132" s="478"/>
      <c r="J132" s="478"/>
    </row>
    <row r="133" spans="1:10">
      <c r="A133" s="399"/>
      <c r="B133" s="423">
        <f t="shared" si="9"/>
        <v>127</v>
      </c>
      <c r="C133" s="470" t="s">
        <v>251</v>
      </c>
      <c r="D133" s="429">
        <f t="shared" si="3"/>
        <v>0</v>
      </c>
      <c r="E133" s="478"/>
      <c r="F133" s="478"/>
      <c r="G133" s="478"/>
      <c r="H133" s="478"/>
      <c r="I133" s="478"/>
      <c r="J133" s="478"/>
    </row>
    <row r="134" spans="1:10">
      <c r="A134" s="399"/>
      <c r="B134" s="423">
        <f t="shared" si="9"/>
        <v>128</v>
      </c>
      <c r="C134" s="470" t="s">
        <v>252</v>
      </c>
      <c r="D134" s="429">
        <f t="shared" si="3"/>
        <v>0</v>
      </c>
      <c r="E134" s="477">
        <f t="shared" ref="E134:J134" si="24">SUM(E135:E141)</f>
        <v>0</v>
      </c>
      <c r="F134" s="477">
        <f t="shared" si="24"/>
        <v>0</v>
      </c>
      <c r="G134" s="477">
        <f t="shared" si="24"/>
        <v>0</v>
      </c>
      <c r="H134" s="477">
        <f t="shared" si="24"/>
        <v>0</v>
      </c>
      <c r="I134" s="477">
        <f t="shared" si="24"/>
        <v>0</v>
      </c>
      <c r="J134" s="477">
        <f t="shared" si="24"/>
        <v>0</v>
      </c>
    </row>
    <row r="135" spans="1:10">
      <c r="A135" s="399"/>
      <c r="B135" s="423">
        <f t="shared" si="9"/>
        <v>129</v>
      </c>
      <c r="C135" s="457" t="s">
        <v>253</v>
      </c>
      <c r="D135" s="429">
        <f t="shared" si="3"/>
        <v>0</v>
      </c>
      <c r="E135" s="478"/>
      <c r="F135" s="478"/>
      <c r="G135" s="478"/>
      <c r="H135" s="478"/>
      <c r="I135" s="478"/>
      <c r="J135" s="478"/>
    </row>
    <row r="136" spans="1:10">
      <c r="A136" s="399"/>
      <c r="B136" s="423">
        <f t="shared" si="9"/>
        <v>130</v>
      </c>
      <c r="C136" s="457" t="s">
        <v>254</v>
      </c>
      <c r="D136" s="429">
        <f t="shared" si="3"/>
        <v>0</v>
      </c>
      <c r="E136" s="478"/>
      <c r="F136" s="478"/>
      <c r="G136" s="478"/>
      <c r="H136" s="478"/>
      <c r="I136" s="478"/>
      <c r="J136" s="478"/>
    </row>
    <row r="137" spans="1:10">
      <c r="A137" s="399"/>
      <c r="B137" s="423">
        <f t="shared" si="9"/>
        <v>131</v>
      </c>
      <c r="C137" s="457" t="s">
        <v>288</v>
      </c>
      <c r="D137" s="429">
        <f t="shared" si="3"/>
        <v>0</v>
      </c>
      <c r="E137" s="478"/>
      <c r="F137" s="478"/>
      <c r="G137" s="478"/>
      <c r="H137" s="478"/>
      <c r="I137" s="478"/>
      <c r="J137" s="478"/>
    </row>
    <row r="138" spans="1:10">
      <c r="A138" s="399"/>
      <c r="B138" s="423">
        <f t="shared" si="9"/>
        <v>132</v>
      </c>
      <c r="C138" s="457" t="s">
        <v>289</v>
      </c>
      <c r="D138" s="429">
        <f t="shared" si="3"/>
        <v>0</v>
      </c>
      <c r="E138" s="478"/>
      <c r="F138" s="478"/>
      <c r="G138" s="478"/>
      <c r="H138" s="478"/>
      <c r="I138" s="478"/>
      <c r="J138" s="478"/>
    </row>
    <row r="139" spans="1:10">
      <c r="A139" s="399"/>
      <c r="B139" s="423">
        <f t="shared" si="9"/>
        <v>133</v>
      </c>
      <c r="C139" s="457" t="s">
        <v>290</v>
      </c>
      <c r="D139" s="429">
        <f t="shared" si="3"/>
        <v>0</v>
      </c>
      <c r="E139" s="478"/>
      <c r="F139" s="478"/>
      <c r="G139" s="478"/>
      <c r="H139" s="478"/>
      <c r="I139" s="478"/>
      <c r="J139" s="478"/>
    </row>
    <row r="140" spans="1:10">
      <c r="A140" s="399"/>
      <c r="B140" s="423">
        <f t="shared" si="9"/>
        <v>134</v>
      </c>
      <c r="C140" s="457" t="s">
        <v>291</v>
      </c>
      <c r="D140" s="429">
        <f t="shared" si="3"/>
        <v>0</v>
      </c>
      <c r="E140" s="478"/>
      <c r="F140" s="478"/>
      <c r="G140" s="478"/>
      <c r="H140" s="478"/>
      <c r="I140" s="478"/>
      <c r="J140" s="478"/>
    </row>
    <row r="141" spans="1:10">
      <c r="B141" s="423">
        <f t="shared" si="9"/>
        <v>135</v>
      </c>
      <c r="C141" s="457" t="s">
        <v>292</v>
      </c>
      <c r="D141" s="429">
        <f t="shared" ref="D141:D146" si="25">E141+F141</f>
        <v>0</v>
      </c>
      <c r="E141" s="478"/>
      <c r="F141" s="478"/>
      <c r="G141" s="478"/>
      <c r="H141" s="478"/>
      <c r="I141" s="478"/>
      <c r="J141" s="478"/>
    </row>
    <row r="142" spans="1:10">
      <c r="B142" s="423">
        <f t="shared" si="9"/>
        <v>136</v>
      </c>
      <c r="C142" s="491" t="s">
        <v>255</v>
      </c>
      <c r="D142" s="429">
        <f t="shared" si="25"/>
        <v>0</v>
      </c>
      <c r="E142" s="477">
        <f t="shared" ref="E142:J142" si="26">E143+E144+E145+E146</f>
        <v>0</v>
      </c>
      <c r="F142" s="477">
        <f t="shared" si="26"/>
        <v>0</v>
      </c>
      <c r="G142" s="477">
        <f t="shared" si="26"/>
        <v>0</v>
      </c>
      <c r="H142" s="477">
        <f t="shared" si="26"/>
        <v>0</v>
      </c>
      <c r="I142" s="477">
        <f t="shared" si="26"/>
        <v>0</v>
      </c>
      <c r="J142" s="477">
        <f t="shared" si="26"/>
        <v>0</v>
      </c>
    </row>
    <row r="143" spans="1:10">
      <c r="B143" s="423">
        <f t="shared" si="9"/>
        <v>137</v>
      </c>
      <c r="C143" s="488" t="s">
        <v>256</v>
      </c>
      <c r="D143" s="429">
        <f t="shared" si="25"/>
        <v>0</v>
      </c>
      <c r="E143" s="478"/>
      <c r="F143" s="478"/>
      <c r="G143" s="478"/>
      <c r="H143" s="478"/>
      <c r="I143" s="478"/>
      <c r="J143" s="478"/>
    </row>
    <row r="144" spans="1:10">
      <c r="B144" s="423">
        <f t="shared" si="9"/>
        <v>138</v>
      </c>
      <c r="C144" s="488" t="s">
        <v>257</v>
      </c>
      <c r="D144" s="429">
        <f t="shared" si="25"/>
        <v>0</v>
      </c>
      <c r="E144" s="478"/>
      <c r="F144" s="478"/>
      <c r="G144" s="478"/>
      <c r="H144" s="478"/>
      <c r="I144" s="478"/>
      <c r="J144" s="478"/>
    </row>
    <row r="145" spans="2:10">
      <c r="B145" s="423">
        <f t="shared" si="9"/>
        <v>139</v>
      </c>
      <c r="C145" s="488" t="s">
        <v>258</v>
      </c>
      <c r="D145" s="429">
        <f t="shared" si="25"/>
        <v>0</v>
      </c>
      <c r="E145" s="478"/>
      <c r="F145" s="478"/>
      <c r="G145" s="478"/>
      <c r="H145" s="478"/>
      <c r="I145" s="478"/>
      <c r="J145" s="478"/>
    </row>
    <row r="146" spans="2:10" ht="15.75" thickBot="1">
      <c r="B146" s="485">
        <f t="shared" si="9"/>
        <v>140</v>
      </c>
      <c r="C146" s="488" t="s">
        <v>259</v>
      </c>
      <c r="D146" s="458">
        <f t="shared" si="25"/>
        <v>0</v>
      </c>
      <c r="E146" s="483"/>
      <c r="F146" s="483"/>
      <c r="G146" s="483"/>
      <c r="H146" s="483"/>
      <c r="I146" s="483"/>
      <c r="J146" s="483"/>
    </row>
    <row r="147" spans="2:10" ht="15.75" thickBot="1">
      <c r="B147" s="492">
        <f>B146+1</f>
        <v>141</v>
      </c>
      <c r="C147" s="493" t="s">
        <v>260</v>
      </c>
      <c r="D147" s="494">
        <f>D7-D72</f>
        <v>0</v>
      </c>
      <c r="E147" s="494">
        <f t="shared" ref="E147:J147" si="27">E7-E72</f>
        <v>0</v>
      </c>
      <c r="F147" s="494">
        <f t="shared" si="27"/>
        <v>0</v>
      </c>
      <c r="G147" s="494">
        <f t="shared" si="27"/>
        <v>0</v>
      </c>
      <c r="H147" s="494">
        <f>H7-H72</f>
        <v>0</v>
      </c>
      <c r="I147" s="494">
        <f t="shared" si="27"/>
        <v>0</v>
      </c>
      <c r="J147" s="494">
        <f t="shared" si="27"/>
        <v>0</v>
      </c>
    </row>
    <row r="148" spans="2:10" ht="15.75" thickBot="1">
      <c r="B148" s="485">
        <f>B147+1</f>
        <v>142</v>
      </c>
      <c r="C148" s="534" t="s">
        <v>261</v>
      </c>
      <c r="D148" s="429">
        <f>E148+F148</f>
        <v>0</v>
      </c>
      <c r="E148" s="495"/>
      <c r="F148" s="496"/>
      <c r="G148" s="437" t="s">
        <v>87</v>
      </c>
      <c r="H148" s="496"/>
      <c r="I148" s="496"/>
      <c r="J148" s="496"/>
    </row>
    <row r="149" spans="2:10" ht="15.75" thickBot="1">
      <c r="B149" s="497">
        <f>B148+1</f>
        <v>143</v>
      </c>
      <c r="C149" s="498" t="s">
        <v>293</v>
      </c>
      <c r="D149" s="422">
        <f>D147-D148</f>
        <v>0</v>
      </c>
      <c r="E149" s="422">
        <f>E147-E148</f>
        <v>0</v>
      </c>
      <c r="F149" s="422">
        <f>F147-F148</f>
        <v>0</v>
      </c>
      <c r="G149" s="422">
        <f>G147</f>
        <v>0</v>
      </c>
      <c r="H149" s="422">
        <f>H147-H148</f>
        <v>0</v>
      </c>
      <c r="I149" s="422">
        <f>I147-I148</f>
        <v>0</v>
      </c>
      <c r="J149" s="422">
        <f>J147-J148</f>
        <v>0</v>
      </c>
    </row>
    <row r="150" spans="2:10" ht="15.75" thickBot="1">
      <c r="B150" s="492">
        <f>B149+1</f>
        <v>144</v>
      </c>
      <c r="C150" s="499" t="s">
        <v>262</v>
      </c>
      <c r="D150" s="500"/>
      <c r="E150" s="501"/>
      <c r="F150" s="501"/>
      <c r="G150" s="501"/>
      <c r="H150" s="501"/>
      <c r="I150" s="501"/>
      <c r="J150" s="501"/>
    </row>
    <row r="151" spans="2:10" ht="15.75" thickBot="1">
      <c r="B151" s="492">
        <f t="shared" ref="B151:B158" si="28">B150+1</f>
        <v>145</v>
      </c>
      <c r="C151" s="499" t="s">
        <v>294</v>
      </c>
      <c r="D151" s="500"/>
      <c r="E151" s="501"/>
      <c r="F151" s="501"/>
      <c r="G151" s="501"/>
      <c r="H151" s="501"/>
      <c r="I151" s="501"/>
      <c r="J151" s="502"/>
    </row>
    <row r="152" spans="2:10" ht="15.75" thickBot="1">
      <c r="B152" s="492">
        <f t="shared" si="28"/>
        <v>146</v>
      </c>
      <c r="C152" s="503" t="s">
        <v>263</v>
      </c>
      <c r="D152" s="504">
        <f>D150-D148-D151</f>
        <v>0</v>
      </c>
      <c r="E152" s="501"/>
      <c r="F152" s="501"/>
      <c r="G152" s="501"/>
      <c r="H152" s="501"/>
      <c r="I152" s="501"/>
      <c r="J152" s="501"/>
    </row>
    <row r="153" spans="2:10">
      <c r="B153" s="423">
        <f t="shared" si="28"/>
        <v>147</v>
      </c>
      <c r="C153" s="505" t="s">
        <v>264</v>
      </c>
      <c r="D153" s="469">
        <f>D154+D155</f>
        <v>0</v>
      </c>
      <c r="E153" s="501"/>
      <c r="F153" s="501"/>
      <c r="G153" s="506" t="s">
        <v>92</v>
      </c>
      <c r="H153" s="507"/>
      <c r="I153" s="506" t="s">
        <v>93</v>
      </c>
      <c r="J153" s="508"/>
    </row>
    <row r="154" spans="2:10">
      <c r="B154" s="423">
        <f t="shared" si="28"/>
        <v>148</v>
      </c>
      <c r="C154" s="509" t="s">
        <v>265</v>
      </c>
      <c r="D154" s="478"/>
      <c r="E154" s="501"/>
      <c r="F154" s="501"/>
      <c r="G154" s="829" t="s">
        <v>382</v>
      </c>
      <c r="H154" s="830"/>
      <c r="I154" s="831" t="s">
        <v>382</v>
      </c>
      <c r="J154" s="832"/>
    </row>
    <row r="155" spans="2:10" ht="15.75" thickBot="1">
      <c r="B155" s="485">
        <f t="shared" si="28"/>
        <v>149</v>
      </c>
      <c r="C155" s="509" t="s">
        <v>266</v>
      </c>
      <c r="D155" s="483"/>
      <c r="E155" s="501"/>
      <c r="F155" s="501"/>
      <c r="G155" s="511"/>
      <c r="H155" s="512"/>
      <c r="I155" s="513"/>
      <c r="J155" s="514"/>
    </row>
    <row r="156" spans="2:10" ht="15.75" thickBot="1">
      <c r="B156" s="492">
        <f t="shared" si="28"/>
        <v>150</v>
      </c>
      <c r="C156" s="503" t="s">
        <v>267</v>
      </c>
      <c r="D156" s="494">
        <f>D147+D152-D153</f>
        <v>0</v>
      </c>
      <c r="E156" s="501"/>
      <c r="F156" s="501"/>
      <c r="G156" s="515"/>
      <c r="H156" s="512"/>
      <c r="I156" s="511"/>
      <c r="J156" s="516"/>
    </row>
    <row r="157" spans="2:10" ht="15.75" thickBot="1">
      <c r="B157" s="492">
        <f t="shared" si="28"/>
        <v>151</v>
      </c>
      <c r="C157" s="499" t="s">
        <v>268</v>
      </c>
      <c r="D157" s="517">
        <f>D147+D152</f>
        <v>0</v>
      </c>
      <c r="E157" s="501"/>
      <c r="F157" s="501"/>
      <c r="G157" s="518" t="s">
        <v>94</v>
      </c>
      <c r="H157" s="519"/>
      <c r="I157" s="520" t="s">
        <v>94</v>
      </c>
      <c r="J157" s="521"/>
    </row>
    <row r="158" spans="2:10" ht="15.75" thickBot="1">
      <c r="B158" s="492">
        <f t="shared" si="28"/>
        <v>152</v>
      </c>
      <c r="C158" s="522" t="s">
        <v>269</v>
      </c>
      <c r="D158" s="523"/>
      <c r="E158" s="501"/>
      <c r="F158" s="501"/>
      <c r="G158" s="524" t="s">
        <v>95</v>
      </c>
      <c r="H158" s="525"/>
      <c r="I158" s="526"/>
      <c r="J158" s="527"/>
    </row>
    <row r="159" spans="2:10">
      <c r="B159" s="376"/>
      <c r="C159" s="376"/>
      <c r="D159" s="501"/>
      <c r="E159" s="501"/>
      <c r="F159" s="501"/>
      <c r="G159" s="501"/>
      <c r="H159" s="501"/>
      <c r="I159" s="501"/>
      <c r="J159" s="501"/>
    </row>
    <row r="160" spans="2:10">
      <c r="B160" s="376"/>
      <c r="C160" s="376" t="s">
        <v>270</v>
      </c>
      <c r="D160" s="376"/>
      <c r="E160" s="501"/>
      <c r="F160" s="376"/>
      <c r="G160" s="376"/>
      <c r="H160" s="376"/>
      <c r="I160" s="376"/>
      <c r="J160" s="376"/>
    </row>
    <row r="161" spans="2:10">
      <c r="B161" s="376"/>
      <c r="C161" s="376" t="s">
        <v>295</v>
      </c>
      <c r="D161" s="376"/>
      <c r="E161" s="501"/>
      <c r="F161" s="376"/>
      <c r="G161" s="376"/>
      <c r="H161" s="376"/>
      <c r="I161" s="376"/>
      <c r="J161" s="376"/>
    </row>
    <row r="162" spans="2:10">
      <c r="B162" s="376"/>
      <c r="C162" s="528" t="s">
        <v>296</v>
      </c>
      <c r="D162" s="376"/>
      <c r="E162" s="501"/>
      <c r="F162" s="376"/>
      <c r="G162" s="376"/>
      <c r="H162" s="376"/>
      <c r="I162" s="376"/>
      <c r="J162" s="376"/>
    </row>
  </sheetData>
  <protectedRanges>
    <protectedRange password="C521" sqref="G155:J156" name="Oblast1_1_1_1_2"/>
  </protectedRange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3"/>
  <dimension ref="A1:L320"/>
  <sheetViews>
    <sheetView showGridLines="0" zoomScale="80" zoomScaleNormal="80" workbookViewId="0">
      <selection activeCell="I26" sqref="I26"/>
    </sheetView>
  </sheetViews>
  <sheetFormatPr defaultColWidth="9.140625" defaultRowHeight="15"/>
  <cols>
    <col min="1" max="1" width="1.85546875" style="536" customWidth="1"/>
    <col min="2" max="2" width="5.42578125" style="536" customWidth="1"/>
    <col min="3" max="3" width="60.85546875" style="536" customWidth="1"/>
    <col min="4" max="4" width="16.7109375" style="536" customWidth="1"/>
    <col min="5" max="6" width="16.42578125" style="536" customWidth="1"/>
    <col min="7" max="7" width="9.140625" style="536" customWidth="1"/>
    <col min="8" max="9" width="13.28515625" style="536" customWidth="1"/>
    <col min="10" max="11" width="9.140625" style="536"/>
    <col min="12" max="14" width="9.140625" style="536" customWidth="1"/>
    <col min="15" max="16384" width="9.140625" style="536"/>
  </cols>
  <sheetData>
    <row r="1" spans="1:12" ht="15.75" thickBot="1">
      <c r="A1" s="376"/>
      <c r="B1" s="399"/>
      <c r="C1" s="535"/>
      <c r="D1" s="399"/>
      <c r="E1" s="399"/>
      <c r="F1" s="399"/>
      <c r="G1" s="399"/>
    </row>
    <row r="2" spans="1:12" ht="15.75" thickBot="1">
      <c r="A2" s="376"/>
      <c r="B2" s="404"/>
      <c r="C2" s="405" t="s">
        <v>0</v>
      </c>
      <c r="D2" s="406"/>
      <c r="E2" s="405" t="s">
        <v>1</v>
      </c>
      <c r="F2" s="183">
        <v>2023</v>
      </c>
      <c r="G2" s="537"/>
    </row>
    <row r="3" spans="1:12">
      <c r="A3" s="376"/>
      <c r="B3" s="404"/>
      <c r="C3" s="399"/>
      <c r="D3" s="402"/>
      <c r="E3" s="184"/>
      <c r="F3" s="405"/>
      <c r="G3" s="405"/>
    </row>
    <row r="4" spans="1:12" ht="15.75">
      <c r="A4" s="376"/>
      <c r="B4" s="407" t="s">
        <v>297</v>
      </c>
      <c r="C4" s="399"/>
      <c r="D4" s="402"/>
      <c r="E4" s="402"/>
      <c r="F4" s="402"/>
      <c r="G4" s="402"/>
    </row>
    <row r="5" spans="1:12" ht="16.5" thickBot="1">
      <c r="A5" s="376"/>
      <c r="B5" s="407"/>
      <c r="C5" s="399"/>
      <c r="D5" s="538"/>
      <c r="E5" s="402"/>
      <c r="F5" s="539" t="s">
        <v>3</v>
      </c>
      <c r="G5" s="539"/>
    </row>
    <row r="6" spans="1:12" ht="26.25" thickBot="1">
      <c r="A6" s="376"/>
      <c r="B6" s="413"/>
      <c r="C6" s="414" t="s">
        <v>298</v>
      </c>
      <c r="D6" s="415" t="s">
        <v>169</v>
      </c>
      <c r="E6" s="540" t="s">
        <v>36</v>
      </c>
      <c r="F6" s="541" t="s">
        <v>47</v>
      </c>
      <c r="G6" s="542"/>
    </row>
    <row r="7" spans="1:12" ht="15.75" thickBot="1">
      <c r="A7" s="376"/>
      <c r="B7" s="417"/>
      <c r="C7" s="418" t="s">
        <v>14</v>
      </c>
      <c r="D7" s="543" t="s">
        <v>15</v>
      </c>
      <c r="E7" s="544" t="s">
        <v>16</v>
      </c>
      <c r="F7" s="545" t="s">
        <v>17</v>
      </c>
      <c r="G7" s="546"/>
    </row>
    <row r="8" spans="1:12">
      <c r="A8" s="376"/>
      <c r="B8" s="547">
        <v>1</v>
      </c>
      <c r="C8" s="548" t="s">
        <v>299</v>
      </c>
      <c r="D8" s="603">
        <f t="shared" ref="D8:D16" si="0">E8+F8</f>
        <v>0</v>
      </c>
      <c r="E8" s="605">
        <f>E9+E17</f>
        <v>0</v>
      </c>
      <c r="F8" s="606">
        <f>F9</f>
        <v>0</v>
      </c>
      <c r="G8" s="552"/>
      <c r="H8" s="553"/>
    </row>
    <row r="9" spans="1:12">
      <c r="A9" s="376"/>
      <c r="B9" s="554">
        <f t="shared" ref="B9:B72" si="1">B8+1</f>
        <v>2</v>
      </c>
      <c r="C9" s="555" t="s">
        <v>180</v>
      </c>
      <c r="D9" s="602">
        <f t="shared" si="0"/>
        <v>0</v>
      </c>
      <c r="E9" s="607">
        <f>SUM(E10:E16)</f>
        <v>0</v>
      </c>
      <c r="F9" s="608">
        <f>SUM(F10:F16)</f>
        <v>0</v>
      </c>
      <c r="G9" s="552"/>
      <c r="H9" s="559"/>
    </row>
    <row r="10" spans="1:12">
      <c r="A10" s="376"/>
      <c r="B10" s="554">
        <f t="shared" si="1"/>
        <v>3</v>
      </c>
      <c r="C10" s="560" t="s">
        <v>329</v>
      </c>
      <c r="D10" s="556">
        <f t="shared" si="0"/>
        <v>0</v>
      </c>
      <c r="E10" s="557">
        <f>E28+E46+E64+E82+E100+E118+E136+E154+E172+E190+E208+E226+E244+E262+E280+E298</f>
        <v>0</v>
      </c>
      <c r="F10" s="558">
        <f t="shared" ref="F10:F16" si="2">F28+F46+F64+F82+F100+F118+F136+F154+F172+F190+F208+F226+F244+F262+F280+F298</f>
        <v>0</v>
      </c>
      <c r="G10" s="552"/>
      <c r="H10" s="559"/>
      <c r="I10" s="559"/>
      <c r="K10" s="559"/>
      <c r="L10" s="559"/>
    </row>
    <row r="11" spans="1:12">
      <c r="A11" s="376"/>
      <c r="B11" s="554">
        <f t="shared" si="1"/>
        <v>4</v>
      </c>
      <c r="C11" s="560" t="s">
        <v>329</v>
      </c>
      <c r="D11" s="556">
        <f t="shared" si="0"/>
        <v>0</v>
      </c>
      <c r="E11" s="557">
        <f t="shared" ref="E11:E16" si="3">E29+E47+E65+E83+E101+E119+E137+E155+E173+E191+E209+E227+E245+E263+E281+E299</f>
        <v>0</v>
      </c>
      <c r="F11" s="558">
        <f t="shared" si="2"/>
        <v>0</v>
      </c>
      <c r="G11" s="552"/>
      <c r="H11" s="559"/>
      <c r="I11" s="559"/>
      <c r="K11" s="559"/>
      <c r="L11" s="559"/>
    </row>
    <row r="12" spans="1:12">
      <c r="A12" s="376"/>
      <c r="B12" s="554">
        <f t="shared" si="1"/>
        <v>5</v>
      </c>
      <c r="C12" s="560" t="s">
        <v>329</v>
      </c>
      <c r="D12" s="556">
        <f t="shared" si="0"/>
        <v>0</v>
      </c>
      <c r="E12" s="557">
        <f t="shared" si="3"/>
        <v>0</v>
      </c>
      <c r="F12" s="558">
        <f t="shared" si="2"/>
        <v>0</v>
      </c>
      <c r="G12" s="552"/>
      <c r="H12" s="559"/>
      <c r="I12" s="559"/>
      <c r="K12" s="559"/>
      <c r="L12" s="559"/>
    </row>
    <row r="13" spans="1:12">
      <c r="A13" s="376"/>
      <c r="B13" s="554">
        <f t="shared" si="1"/>
        <v>6</v>
      </c>
      <c r="C13" s="560" t="s">
        <v>329</v>
      </c>
      <c r="D13" s="556">
        <f t="shared" si="0"/>
        <v>0</v>
      </c>
      <c r="E13" s="557">
        <f t="shared" si="3"/>
        <v>0</v>
      </c>
      <c r="F13" s="558">
        <f t="shared" si="2"/>
        <v>0</v>
      </c>
      <c r="G13" s="552"/>
      <c r="H13" s="559"/>
      <c r="I13" s="559"/>
      <c r="K13" s="559"/>
      <c r="L13" s="559"/>
    </row>
    <row r="14" spans="1:12">
      <c r="A14" s="376"/>
      <c r="B14" s="554">
        <f t="shared" si="1"/>
        <v>7</v>
      </c>
      <c r="C14" s="560" t="s">
        <v>329</v>
      </c>
      <c r="D14" s="556">
        <f t="shared" si="0"/>
        <v>0</v>
      </c>
      <c r="E14" s="557">
        <f t="shared" si="3"/>
        <v>0</v>
      </c>
      <c r="F14" s="558">
        <f t="shared" si="2"/>
        <v>0</v>
      </c>
      <c r="G14" s="552"/>
      <c r="H14" s="559"/>
      <c r="I14" s="559"/>
      <c r="K14" s="559"/>
      <c r="L14" s="559"/>
    </row>
    <row r="15" spans="1:12">
      <c r="A15" s="376"/>
      <c r="B15" s="554">
        <f t="shared" si="1"/>
        <v>8</v>
      </c>
      <c r="C15" s="560" t="s">
        <v>329</v>
      </c>
      <c r="D15" s="556">
        <f t="shared" si="0"/>
        <v>0</v>
      </c>
      <c r="E15" s="557">
        <f t="shared" si="3"/>
        <v>0</v>
      </c>
      <c r="F15" s="558">
        <f t="shared" si="2"/>
        <v>0</v>
      </c>
      <c r="G15" s="552"/>
      <c r="H15" s="559"/>
      <c r="I15" s="559"/>
      <c r="K15" s="559"/>
      <c r="L15" s="559"/>
    </row>
    <row r="16" spans="1:12">
      <c r="A16" s="376"/>
      <c r="B16" s="554">
        <f t="shared" si="1"/>
        <v>9</v>
      </c>
      <c r="C16" s="560" t="s">
        <v>329</v>
      </c>
      <c r="D16" s="556">
        <f t="shared" si="0"/>
        <v>0</v>
      </c>
      <c r="E16" s="557">
        <f t="shared" si="3"/>
        <v>0</v>
      </c>
      <c r="F16" s="558">
        <f t="shared" si="2"/>
        <v>0</v>
      </c>
      <c r="G16" s="552"/>
      <c r="H16" s="559"/>
      <c r="I16" s="559"/>
      <c r="K16" s="559"/>
      <c r="L16" s="559"/>
    </row>
    <row r="17" spans="1:12">
      <c r="A17" s="376"/>
      <c r="B17" s="554">
        <f t="shared" si="1"/>
        <v>10</v>
      </c>
      <c r="C17" s="555" t="s">
        <v>182</v>
      </c>
      <c r="D17" s="602">
        <f t="shared" ref="D17:D25" si="4">E17</f>
        <v>0</v>
      </c>
      <c r="E17" s="607">
        <f>SUM(E18:E25)</f>
        <v>0</v>
      </c>
      <c r="F17" s="562" t="s">
        <v>87</v>
      </c>
      <c r="G17" s="552"/>
      <c r="H17" s="559"/>
      <c r="K17" s="559"/>
      <c r="L17" s="559"/>
    </row>
    <row r="18" spans="1:12">
      <c r="A18" s="376"/>
      <c r="B18" s="554">
        <f t="shared" si="1"/>
        <v>11</v>
      </c>
      <c r="C18" s="560" t="s">
        <v>329</v>
      </c>
      <c r="D18" s="556">
        <f t="shared" si="4"/>
        <v>0</v>
      </c>
      <c r="E18" s="557">
        <f t="shared" ref="E18:E25" si="5">E36+E54+E72+E90+E108+E126+E144+E162+E180+E198+E216+E234+E252+E270+E288+E306</f>
        <v>0</v>
      </c>
      <c r="F18" s="562" t="s">
        <v>87</v>
      </c>
      <c r="G18" s="552"/>
      <c r="H18" s="559"/>
      <c r="K18" s="559"/>
      <c r="L18" s="559"/>
    </row>
    <row r="19" spans="1:12">
      <c r="A19" s="376"/>
      <c r="B19" s="554">
        <f t="shared" si="1"/>
        <v>12</v>
      </c>
      <c r="C19" s="560" t="s">
        <v>329</v>
      </c>
      <c r="D19" s="556">
        <f t="shared" si="4"/>
        <v>0</v>
      </c>
      <c r="E19" s="557">
        <f t="shared" si="5"/>
        <v>0</v>
      </c>
      <c r="F19" s="562" t="s">
        <v>87</v>
      </c>
      <c r="G19" s="552"/>
      <c r="H19" s="559"/>
      <c r="K19" s="559"/>
      <c r="L19" s="559"/>
    </row>
    <row r="20" spans="1:12">
      <c r="A20" s="376"/>
      <c r="B20" s="554">
        <f t="shared" si="1"/>
        <v>13</v>
      </c>
      <c r="C20" s="560" t="s">
        <v>329</v>
      </c>
      <c r="D20" s="556">
        <f t="shared" si="4"/>
        <v>0</v>
      </c>
      <c r="E20" s="557">
        <f t="shared" si="5"/>
        <v>0</v>
      </c>
      <c r="F20" s="562" t="s">
        <v>87</v>
      </c>
      <c r="G20" s="552"/>
      <c r="H20" s="559"/>
      <c r="K20" s="559"/>
      <c r="L20" s="559"/>
    </row>
    <row r="21" spans="1:12">
      <c r="A21" s="376"/>
      <c r="B21" s="554">
        <f t="shared" si="1"/>
        <v>14</v>
      </c>
      <c r="C21" s="560" t="s">
        <v>329</v>
      </c>
      <c r="D21" s="556">
        <f t="shared" si="4"/>
        <v>0</v>
      </c>
      <c r="E21" s="557">
        <f t="shared" si="5"/>
        <v>0</v>
      </c>
      <c r="F21" s="562" t="s">
        <v>87</v>
      </c>
      <c r="G21" s="552"/>
      <c r="H21" s="559"/>
      <c r="K21" s="559"/>
      <c r="L21" s="559"/>
    </row>
    <row r="22" spans="1:12">
      <c r="A22" s="376"/>
      <c r="B22" s="554">
        <f t="shared" si="1"/>
        <v>15</v>
      </c>
      <c r="C22" s="560" t="s">
        <v>329</v>
      </c>
      <c r="D22" s="556">
        <f t="shared" si="4"/>
        <v>0</v>
      </c>
      <c r="E22" s="557">
        <f t="shared" si="5"/>
        <v>0</v>
      </c>
      <c r="F22" s="562" t="s">
        <v>87</v>
      </c>
      <c r="G22" s="552"/>
      <c r="H22" s="559"/>
      <c r="K22" s="559"/>
      <c r="L22" s="559"/>
    </row>
    <row r="23" spans="1:12">
      <c r="A23" s="376"/>
      <c r="B23" s="554">
        <f t="shared" si="1"/>
        <v>16</v>
      </c>
      <c r="C23" s="560" t="s">
        <v>329</v>
      </c>
      <c r="D23" s="556">
        <f t="shared" si="4"/>
        <v>0</v>
      </c>
      <c r="E23" s="557">
        <f t="shared" si="5"/>
        <v>0</v>
      </c>
      <c r="F23" s="562" t="s">
        <v>87</v>
      </c>
      <c r="G23" s="552"/>
      <c r="H23" s="559"/>
      <c r="K23" s="559"/>
      <c r="L23" s="559"/>
    </row>
    <row r="24" spans="1:12">
      <c r="A24" s="376"/>
      <c r="B24" s="554">
        <f t="shared" si="1"/>
        <v>17</v>
      </c>
      <c r="C24" s="560" t="s">
        <v>329</v>
      </c>
      <c r="D24" s="556">
        <f t="shared" si="4"/>
        <v>0</v>
      </c>
      <c r="E24" s="557">
        <f t="shared" si="5"/>
        <v>0</v>
      </c>
      <c r="F24" s="562" t="s">
        <v>87</v>
      </c>
      <c r="G24" s="552"/>
      <c r="H24" s="559"/>
      <c r="K24" s="559"/>
      <c r="L24" s="559"/>
    </row>
    <row r="25" spans="1:12" ht="15.75" thickBot="1">
      <c r="A25" s="376"/>
      <c r="B25" s="563">
        <f t="shared" si="1"/>
        <v>18</v>
      </c>
      <c r="C25" s="560" t="s">
        <v>329</v>
      </c>
      <c r="D25" s="564">
        <f t="shared" si="4"/>
        <v>0</v>
      </c>
      <c r="E25" s="604">
        <f t="shared" si="5"/>
        <v>0</v>
      </c>
      <c r="F25" s="565" t="s">
        <v>87</v>
      </c>
      <c r="G25" s="552"/>
      <c r="H25" s="559"/>
      <c r="K25" s="559"/>
      <c r="L25" s="559"/>
    </row>
    <row r="26" spans="1:12">
      <c r="A26" s="376"/>
      <c r="B26" s="547">
        <f t="shared" si="1"/>
        <v>19</v>
      </c>
      <c r="C26" s="566" t="s">
        <v>300</v>
      </c>
      <c r="D26" s="549">
        <f>E26+F26</f>
        <v>0</v>
      </c>
      <c r="E26" s="550">
        <f>E27+E35</f>
        <v>0</v>
      </c>
      <c r="F26" s="551">
        <f>F27</f>
        <v>0</v>
      </c>
      <c r="G26" s="552"/>
      <c r="H26" s="559"/>
    </row>
    <row r="27" spans="1:12">
      <c r="A27" s="376"/>
      <c r="B27" s="554">
        <f t="shared" si="1"/>
        <v>20</v>
      </c>
      <c r="C27" s="567" t="s">
        <v>180</v>
      </c>
      <c r="D27" s="556">
        <f>E27+F27</f>
        <v>0</v>
      </c>
      <c r="E27" s="557">
        <f>SUM(E28:E34)</f>
        <v>0</v>
      </c>
      <c r="F27" s="558">
        <f>SUM(F28:F34)</f>
        <v>0</v>
      </c>
      <c r="G27" s="552"/>
      <c r="H27" s="559"/>
    </row>
    <row r="28" spans="1:12">
      <c r="A28" s="376"/>
      <c r="B28" s="554">
        <f t="shared" si="1"/>
        <v>21</v>
      </c>
      <c r="C28" s="609" t="s">
        <v>329</v>
      </c>
      <c r="D28" s="556">
        <f t="shared" ref="D28:D34" si="6">E28+F28</f>
        <v>0</v>
      </c>
      <c r="E28" s="561"/>
      <c r="F28" s="568"/>
      <c r="G28" s="552"/>
      <c r="H28" s="559"/>
    </row>
    <row r="29" spans="1:12">
      <c r="A29" s="376"/>
      <c r="B29" s="554">
        <f t="shared" si="1"/>
        <v>22</v>
      </c>
      <c r="C29" s="609" t="s">
        <v>329</v>
      </c>
      <c r="D29" s="556">
        <f t="shared" si="6"/>
        <v>0</v>
      </c>
      <c r="E29" s="561"/>
      <c r="F29" s="568"/>
      <c r="G29" s="552"/>
      <c r="H29" s="559"/>
    </row>
    <row r="30" spans="1:12">
      <c r="A30" s="376"/>
      <c r="B30" s="554">
        <f t="shared" si="1"/>
        <v>23</v>
      </c>
      <c r="C30" s="609" t="s">
        <v>329</v>
      </c>
      <c r="D30" s="556">
        <f t="shared" si="6"/>
        <v>0</v>
      </c>
      <c r="E30" s="561"/>
      <c r="F30" s="568"/>
      <c r="G30" s="552"/>
      <c r="H30" s="559"/>
    </row>
    <row r="31" spans="1:12">
      <c r="A31" s="376"/>
      <c r="B31" s="554">
        <f t="shared" si="1"/>
        <v>24</v>
      </c>
      <c r="C31" s="609" t="s">
        <v>329</v>
      </c>
      <c r="D31" s="556">
        <f t="shared" si="6"/>
        <v>0</v>
      </c>
      <c r="E31" s="561"/>
      <c r="F31" s="568"/>
      <c r="G31" s="552"/>
      <c r="H31" s="559"/>
    </row>
    <row r="32" spans="1:12">
      <c r="A32" s="376"/>
      <c r="B32" s="554">
        <f t="shared" si="1"/>
        <v>25</v>
      </c>
      <c r="C32" s="609" t="s">
        <v>329</v>
      </c>
      <c r="D32" s="556">
        <f t="shared" si="6"/>
        <v>0</v>
      </c>
      <c r="E32" s="561"/>
      <c r="F32" s="568"/>
      <c r="G32" s="552"/>
      <c r="H32" s="559"/>
    </row>
    <row r="33" spans="1:8">
      <c r="A33" s="376"/>
      <c r="B33" s="554">
        <f t="shared" si="1"/>
        <v>26</v>
      </c>
      <c r="C33" s="609" t="s">
        <v>329</v>
      </c>
      <c r="D33" s="556">
        <f t="shared" si="6"/>
        <v>0</v>
      </c>
      <c r="E33" s="561"/>
      <c r="F33" s="568"/>
      <c r="G33" s="552"/>
      <c r="H33" s="559"/>
    </row>
    <row r="34" spans="1:8">
      <c r="A34" s="376"/>
      <c r="B34" s="554">
        <f t="shared" si="1"/>
        <v>27</v>
      </c>
      <c r="C34" s="609" t="s">
        <v>329</v>
      </c>
      <c r="D34" s="556">
        <f t="shared" si="6"/>
        <v>0</v>
      </c>
      <c r="E34" s="561"/>
      <c r="F34" s="568"/>
      <c r="G34" s="552"/>
      <c r="H34" s="559"/>
    </row>
    <row r="35" spans="1:8">
      <c r="A35" s="376"/>
      <c r="B35" s="554">
        <f t="shared" si="1"/>
        <v>28</v>
      </c>
      <c r="C35" s="567" t="s">
        <v>182</v>
      </c>
      <c r="D35" s="556">
        <f>E35</f>
        <v>0</v>
      </c>
      <c r="E35" s="557">
        <f>SUM(E36:E43)</f>
        <v>0</v>
      </c>
      <c r="F35" s="562" t="s">
        <v>87</v>
      </c>
      <c r="G35" s="552"/>
      <c r="H35" s="559"/>
    </row>
    <row r="36" spans="1:8">
      <c r="A36" s="376"/>
      <c r="B36" s="554">
        <f t="shared" si="1"/>
        <v>29</v>
      </c>
      <c r="C36" s="609" t="s">
        <v>329</v>
      </c>
      <c r="D36" s="556">
        <f>E36</f>
        <v>0</v>
      </c>
      <c r="E36" s="561"/>
      <c r="F36" s="562" t="s">
        <v>87</v>
      </c>
      <c r="G36" s="552"/>
      <c r="H36" s="559"/>
    </row>
    <row r="37" spans="1:8">
      <c r="A37" s="376"/>
      <c r="B37" s="554">
        <f t="shared" si="1"/>
        <v>30</v>
      </c>
      <c r="C37" s="609" t="s">
        <v>329</v>
      </c>
      <c r="D37" s="556">
        <f t="shared" ref="D37:D43" si="7">E37</f>
        <v>0</v>
      </c>
      <c r="E37" s="561"/>
      <c r="F37" s="562" t="s">
        <v>87</v>
      </c>
      <c r="G37" s="552"/>
      <c r="H37" s="559"/>
    </row>
    <row r="38" spans="1:8">
      <c r="A38" s="376"/>
      <c r="B38" s="554">
        <f t="shared" si="1"/>
        <v>31</v>
      </c>
      <c r="C38" s="609" t="s">
        <v>329</v>
      </c>
      <c r="D38" s="556">
        <f t="shared" si="7"/>
        <v>0</v>
      </c>
      <c r="E38" s="561"/>
      <c r="F38" s="562" t="s">
        <v>87</v>
      </c>
      <c r="G38" s="552"/>
      <c r="H38" s="559"/>
    </row>
    <row r="39" spans="1:8">
      <c r="A39" s="376"/>
      <c r="B39" s="554">
        <f t="shared" si="1"/>
        <v>32</v>
      </c>
      <c r="C39" s="609" t="s">
        <v>329</v>
      </c>
      <c r="D39" s="556">
        <f t="shared" si="7"/>
        <v>0</v>
      </c>
      <c r="E39" s="561"/>
      <c r="F39" s="562" t="s">
        <v>87</v>
      </c>
      <c r="G39" s="552"/>
      <c r="H39" s="559"/>
    </row>
    <row r="40" spans="1:8">
      <c r="A40" s="376"/>
      <c r="B40" s="554">
        <f t="shared" si="1"/>
        <v>33</v>
      </c>
      <c r="C40" s="609" t="s">
        <v>329</v>
      </c>
      <c r="D40" s="556">
        <f t="shared" si="7"/>
        <v>0</v>
      </c>
      <c r="E40" s="561"/>
      <c r="F40" s="562" t="s">
        <v>87</v>
      </c>
      <c r="G40" s="552"/>
      <c r="H40" s="559"/>
    </row>
    <row r="41" spans="1:8">
      <c r="A41" s="376"/>
      <c r="B41" s="554">
        <f t="shared" si="1"/>
        <v>34</v>
      </c>
      <c r="C41" s="609" t="s">
        <v>329</v>
      </c>
      <c r="D41" s="556">
        <f t="shared" si="7"/>
        <v>0</v>
      </c>
      <c r="E41" s="561"/>
      <c r="F41" s="562" t="s">
        <v>87</v>
      </c>
      <c r="G41" s="552"/>
      <c r="H41" s="559"/>
    </row>
    <row r="42" spans="1:8">
      <c r="A42" s="376"/>
      <c r="B42" s="554">
        <f t="shared" si="1"/>
        <v>35</v>
      </c>
      <c r="C42" s="609" t="s">
        <v>329</v>
      </c>
      <c r="D42" s="556">
        <f t="shared" si="7"/>
        <v>0</v>
      </c>
      <c r="E42" s="561"/>
      <c r="F42" s="562" t="s">
        <v>87</v>
      </c>
      <c r="G42" s="552"/>
      <c r="H42" s="559"/>
    </row>
    <row r="43" spans="1:8" ht="15.75" thickBot="1">
      <c r="A43" s="376"/>
      <c r="B43" s="569">
        <f t="shared" si="1"/>
        <v>36</v>
      </c>
      <c r="C43" s="609" t="s">
        <v>329</v>
      </c>
      <c r="D43" s="556">
        <f t="shared" si="7"/>
        <v>0</v>
      </c>
      <c r="E43" s="570"/>
      <c r="F43" s="565" t="s">
        <v>87</v>
      </c>
      <c r="G43" s="552"/>
      <c r="H43" s="559"/>
    </row>
    <row r="44" spans="1:8">
      <c r="A44" s="376"/>
      <c r="B44" s="554">
        <f t="shared" si="1"/>
        <v>37</v>
      </c>
      <c r="C44" s="566" t="s">
        <v>301</v>
      </c>
      <c r="D44" s="549">
        <f>E44+F44</f>
        <v>0</v>
      </c>
      <c r="E44" s="550">
        <f>E45+E53</f>
        <v>0</v>
      </c>
      <c r="F44" s="551">
        <f>F45</f>
        <v>0</v>
      </c>
      <c r="G44" s="552"/>
      <c r="H44" s="559"/>
    </row>
    <row r="45" spans="1:8">
      <c r="A45" s="376"/>
      <c r="B45" s="554">
        <f t="shared" si="1"/>
        <v>38</v>
      </c>
      <c r="C45" s="567" t="s">
        <v>180</v>
      </c>
      <c r="D45" s="556">
        <f>E45+F45</f>
        <v>0</v>
      </c>
      <c r="E45" s="557">
        <f>SUM(E46:E52)</f>
        <v>0</v>
      </c>
      <c r="F45" s="558">
        <f>SUM(F46:F52)</f>
        <v>0</v>
      </c>
      <c r="G45" s="552"/>
      <c r="H45" s="559"/>
    </row>
    <row r="46" spans="1:8">
      <c r="A46" s="376"/>
      <c r="B46" s="554">
        <f t="shared" si="1"/>
        <v>39</v>
      </c>
      <c r="C46" s="609" t="s">
        <v>329</v>
      </c>
      <c r="D46" s="556">
        <f t="shared" ref="D46:D52" si="8">E46+F46</f>
        <v>0</v>
      </c>
      <c r="E46" s="561"/>
      <c r="F46" s="568"/>
      <c r="G46" s="552"/>
      <c r="H46" s="559"/>
    </row>
    <row r="47" spans="1:8">
      <c r="A47" s="376"/>
      <c r="B47" s="554">
        <f t="shared" si="1"/>
        <v>40</v>
      </c>
      <c r="C47" s="609" t="s">
        <v>329</v>
      </c>
      <c r="D47" s="556">
        <f t="shared" si="8"/>
        <v>0</v>
      </c>
      <c r="E47" s="561"/>
      <c r="F47" s="568"/>
      <c r="G47" s="552"/>
      <c r="H47" s="559"/>
    </row>
    <row r="48" spans="1:8">
      <c r="A48" s="376"/>
      <c r="B48" s="554">
        <f t="shared" si="1"/>
        <v>41</v>
      </c>
      <c r="C48" s="609" t="s">
        <v>329</v>
      </c>
      <c r="D48" s="556">
        <f t="shared" si="8"/>
        <v>0</v>
      </c>
      <c r="E48" s="561"/>
      <c r="F48" s="568"/>
      <c r="G48" s="552"/>
      <c r="H48" s="559"/>
    </row>
    <row r="49" spans="1:8">
      <c r="A49" s="376"/>
      <c r="B49" s="554">
        <f t="shared" si="1"/>
        <v>42</v>
      </c>
      <c r="C49" s="609" t="s">
        <v>329</v>
      </c>
      <c r="D49" s="556">
        <f t="shared" si="8"/>
        <v>0</v>
      </c>
      <c r="E49" s="561"/>
      <c r="F49" s="568"/>
      <c r="G49" s="552"/>
      <c r="H49" s="559"/>
    </row>
    <row r="50" spans="1:8">
      <c r="A50" s="376"/>
      <c r="B50" s="554">
        <f t="shared" si="1"/>
        <v>43</v>
      </c>
      <c r="C50" s="609" t="s">
        <v>329</v>
      </c>
      <c r="D50" s="556">
        <f t="shared" si="8"/>
        <v>0</v>
      </c>
      <c r="E50" s="561"/>
      <c r="F50" s="568"/>
      <c r="G50" s="552"/>
      <c r="H50" s="559"/>
    </row>
    <row r="51" spans="1:8">
      <c r="A51" s="376"/>
      <c r="B51" s="554">
        <f t="shared" si="1"/>
        <v>44</v>
      </c>
      <c r="C51" s="609" t="s">
        <v>329</v>
      </c>
      <c r="D51" s="556">
        <f t="shared" si="8"/>
        <v>0</v>
      </c>
      <c r="E51" s="561"/>
      <c r="F51" s="568"/>
      <c r="G51" s="552"/>
      <c r="H51" s="559"/>
    </row>
    <row r="52" spans="1:8">
      <c r="A52" s="376"/>
      <c r="B52" s="554">
        <f t="shared" si="1"/>
        <v>45</v>
      </c>
      <c r="C52" s="609" t="s">
        <v>329</v>
      </c>
      <c r="D52" s="556">
        <f t="shared" si="8"/>
        <v>0</v>
      </c>
      <c r="E52" s="561"/>
      <c r="F52" s="568"/>
      <c r="G52" s="552"/>
      <c r="H52" s="559"/>
    </row>
    <row r="53" spans="1:8">
      <c r="A53" s="376"/>
      <c r="B53" s="554">
        <f t="shared" si="1"/>
        <v>46</v>
      </c>
      <c r="C53" s="567" t="s">
        <v>182</v>
      </c>
      <c r="D53" s="556">
        <f t="shared" ref="D53:D61" si="9">E53</f>
        <v>0</v>
      </c>
      <c r="E53" s="557">
        <f>SUM(E54:E61)</f>
        <v>0</v>
      </c>
      <c r="F53" s="562" t="s">
        <v>87</v>
      </c>
      <c r="G53" s="552"/>
      <c r="H53" s="559"/>
    </row>
    <row r="54" spans="1:8">
      <c r="A54" s="376"/>
      <c r="B54" s="554">
        <f t="shared" si="1"/>
        <v>47</v>
      </c>
      <c r="C54" s="609" t="s">
        <v>329</v>
      </c>
      <c r="D54" s="556">
        <f t="shared" si="9"/>
        <v>0</v>
      </c>
      <c r="E54" s="561"/>
      <c r="F54" s="562" t="s">
        <v>87</v>
      </c>
      <c r="G54" s="552"/>
      <c r="H54" s="559"/>
    </row>
    <row r="55" spans="1:8">
      <c r="A55" s="376"/>
      <c r="B55" s="554">
        <f t="shared" si="1"/>
        <v>48</v>
      </c>
      <c r="C55" s="609" t="s">
        <v>329</v>
      </c>
      <c r="D55" s="556">
        <f t="shared" si="9"/>
        <v>0</v>
      </c>
      <c r="E55" s="561"/>
      <c r="F55" s="562" t="s">
        <v>87</v>
      </c>
      <c r="G55" s="552"/>
      <c r="H55" s="559"/>
    </row>
    <row r="56" spans="1:8">
      <c r="A56" s="376"/>
      <c r="B56" s="554">
        <f t="shared" si="1"/>
        <v>49</v>
      </c>
      <c r="C56" s="609" t="s">
        <v>329</v>
      </c>
      <c r="D56" s="556">
        <f t="shared" si="9"/>
        <v>0</v>
      </c>
      <c r="E56" s="561"/>
      <c r="F56" s="562" t="s">
        <v>87</v>
      </c>
      <c r="G56" s="552"/>
      <c r="H56" s="559"/>
    </row>
    <row r="57" spans="1:8">
      <c r="A57" s="376"/>
      <c r="B57" s="554">
        <f t="shared" si="1"/>
        <v>50</v>
      </c>
      <c r="C57" s="609" t="s">
        <v>329</v>
      </c>
      <c r="D57" s="556">
        <f t="shared" si="9"/>
        <v>0</v>
      </c>
      <c r="E57" s="561"/>
      <c r="F57" s="562" t="s">
        <v>87</v>
      </c>
      <c r="G57" s="552"/>
      <c r="H57" s="559"/>
    </row>
    <row r="58" spans="1:8">
      <c r="A58" s="376"/>
      <c r="B58" s="554">
        <f t="shared" si="1"/>
        <v>51</v>
      </c>
      <c r="C58" s="609" t="s">
        <v>329</v>
      </c>
      <c r="D58" s="556">
        <f t="shared" si="9"/>
        <v>0</v>
      </c>
      <c r="E58" s="561"/>
      <c r="F58" s="562" t="s">
        <v>87</v>
      </c>
      <c r="G58" s="552"/>
      <c r="H58" s="559"/>
    </row>
    <row r="59" spans="1:8">
      <c r="A59" s="376"/>
      <c r="B59" s="554">
        <f t="shared" si="1"/>
        <v>52</v>
      </c>
      <c r="C59" s="609" t="s">
        <v>329</v>
      </c>
      <c r="D59" s="556">
        <f t="shared" si="9"/>
        <v>0</v>
      </c>
      <c r="E59" s="561"/>
      <c r="F59" s="562" t="s">
        <v>87</v>
      </c>
      <c r="G59" s="552"/>
      <c r="H59" s="559"/>
    </row>
    <row r="60" spans="1:8">
      <c r="A60" s="376"/>
      <c r="B60" s="554">
        <f t="shared" si="1"/>
        <v>53</v>
      </c>
      <c r="C60" s="609" t="s">
        <v>329</v>
      </c>
      <c r="D60" s="556">
        <f t="shared" si="9"/>
        <v>0</v>
      </c>
      <c r="E60" s="561"/>
      <c r="F60" s="562" t="s">
        <v>87</v>
      </c>
      <c r="G60" s="552"/>
      <c r="H60" s="559"/>
    </row>
    <row r="61" spans="1:8" ht="15.75" thickBot="1">
      <c r="A61" s="376"/>
      <c r="B61" s="569">
        <f t="shared" si="1"/>
        <v>54</v>
      </c>
      <c r="C61" s="609" t="s">
        <v>329</v>
      </c>
      <c r="D61" s="571">
        <f t="shared" si="9"/>
        <v>0</v>
      </c>
      <c r="E61" s="570"/>
      <c r="F61" s="565" t="s">
        <v>87</v>
      </c>
      <c r="G61" s="552"/>
      <c r="H61" s="559"/>
    </row>
    <row r="62" spans="1:8">
      <c r="A62" s="376"/>
      <c r="B62" s="554">
        <f t="shared" si="1"/>
        <v>55</v>
      </c>
      <c r="C62" s="566" t="s">
        <v>302</v>
      </c>
      <c r="D62" s="549">
        <f>E62+F62</f>
        <v>0</v>
      </c>
      <c r="E62" s="550">
        <f>E63+E71</f>
        <v>0</v>
      </c>
      <c r="F62" s="551">
        <f>F63</f>
        <v>0</v>
      </c>
      <c r="G62" s="552"/>
      <c r="H62" s="559"/>
    </row>
    <row r="63" spans="1:8">
      <c r="A63" s="376"/>
      <c r="B63" s="554">
        <f t="shared" si="1"/>
        <v>56</v>
      </c>
      <c r="C63" s="567" t="s">
        <v>180</v>
      </c>
      <c r="D63" s="556">
        <f>E63+F63</f>
        <v>0</v>
      </c>
      <c r="E63" s="557">
        <f>SUM(E64:E70)</f>
        <v>0</v>
      </c>
      <c r="F63" s="558">
        <f>SUM(F64:F70)</f>
        <v>0</v>
      </c>
      <c r="G63" s="552"/>
      <c r="H63" s="559"/>
    </row>
    <row r="64" spans="1:8">
      <c r="A64" s="376"/>
      <c r="B64" s="554">
        <f t="shared" si="1"/>
        <v>57</v>
      </c>
      <c r="C64" s="609" t="s">
        <v>329</v>
      </c>
      <c r="D64" s="556">
        <f t="shared" ref="D64:D70" si="10">E64+F64</f>
        <v>0</v>
      </c>
      <c r="E64" s="561"/>
      <c r="F64" s="568"/>
      <c r="G64" s="552"/>
      <c r="H64" s="559"/>
    </row>
    <row r="65" spans="1:8">
      <c r="A65" s="376"/>
      <c r="B65" s="554">
        <f t="shared" si="1"/>
        <v>58</v>
      </c>
      <c r="C65" s="609" t="s">
        <v>329</v>
      </c>
      <c r="D65" s="556">
        <f t="shared" si="10"/>
        <v>0</v>
      </c>
      <c r="E65" s="561"/>
      <c r="F65" s="568"/>
      <c r="G65" s="552"/>
      <c r="H65" s="559"/>
    </row>
    <row r="66" spans="1:8">
      <c r="A66" s="376"/>
      <c r="B66" s="554">
        <f t="shared" si="1"/>
        <v>59</v>
      </c>
      <c r="C66" s="609" t="s">
        <v>329</v>
      </c>
      <c r="D66" s="556">
        <f t="shared" si="10"/>
        <v>0</v>
      </c>
      <c r="E66" s="561"/>
      <c r="F66" s="568"/>
      <c r="G66" s="552"/>
      <c r="H66" s="559"/>
    </row>
    <row r="67" spans="1:8">
      <c r="A67" s="376"/>
      <c r="B67" s="554">
        <f t="shared" si="1"/>
        <v>60</v>
      </c>
      <c r="C67" s="609" t="s">
        <v>329</v>
      </c>
      <c r="D67" s="556">
        <f t="shared" si="10"/>
        <v>0</v>
      </c>
      <c r="E67" s="561"/>
      <c r="F67" s="568"/>
      <c r="G67" s="552"/>
      <c r="H67" s="559"/>
    </row>
    <row r="68" spans="1:8">
      <c r="A68" s="376"/>
      <c r="B68" s="554">
        <f t="shared" si="1"/>
        <v>61</v>
      </c>
      <c r="C68" s="609" t="s">
        <v>329</v>
      </c>
      <c r="D68" s="556">
        <f t="shared" si="10"/>
        <v>0</v>
      </c>
      <c r="E68" s="561"/>
      <c r="F68" s="568"/>
      <c r="G68" s="552"/>
      <c r="H68" s="559"/>
    </row>
    <row r="69" spans="1:8">
      <c r="A69" s="376"/>
      <c r="B69" s="554">
        <f t="shared" si="1"/>
        <v>62</v>
      </c>
      <c r="C69" s="609" t="s">
        <v>329</v>
      </c>
      <c r="D69" s="556">
        <f t="shared" si="10"/>
        <v>0</v>
      </c>
      <c r="E69" s="561"/>
      <c r="F69" s="568"/>
      <c r="G69" s="552"/>
      <c r="H69" s="559"/>
    </row>
    <row r="70" spans="1:8">
      <c r="A70" s="376"/>
      <c r="B70" s="554">
        <f t="shared" si="1"/>
        <v>63</v>
      </c>
      <c r="C70" s="609" t="s">
        <v>329</v>
      </c>
      <c r="D70" s="556">
        <f t="shared" si="10"/>
        <v>0</v>
      </c>
      <c r="E70" s="561"/>
      <c r="F70" s="568"/>
      <c r="G70" s="552"/>
      <c r="H70" s="559"/>
    </row>
    <row r="71" spans="1:8">
      <c r="A71" s="376"/>
      <c r="B71" s="554">
        <f t="shared" si="1"/>
        <v>64</v>
      </c>
      <c r="C71" s="567" t="s">
        <v>182</v>
      </c>
      <c r="D71" s="556">
        <f t="shared" ref="D71:D79" si="11">E71</f>
        <v>0</v>
      </c>
      <c r="E71" s="557">
        <f>SUM(E72:E79)</f>
        <v>0</v>
      </c>
      <c r="F71" s="562" t="s">
        <v>87</v>
      </c>
      <c r="G71" s="552"/>
      <c r="H71" s="559"/>
    </row>
    <row r="72" spans="1:8">
      <c r="A72" s="376"/>
      <c r="B72" s="554">
        <f t="shared" si="1"/>
        <v>65</v>
      </c>
      <c r="C72" s="609" t="s">
        <v>329</v>
      </c>
      <c r="D72" s="556">
        <f t="shared" si="11"/>
        <v>0</v>
      </c>
      <c r="E72" s="561"/>
      <c r="F72" s="562" t="s">
        <v>87</v>
      </c>
      <c r="G72" s="552"/>
      <c r="H72" s="559"/>
    </row>
    <row r="73" spans="1:8">
      <c r="A73" s="376"/>
      <c r="B73" s="554">
        <f t="shared" ref="B73:B136" si="12">B72+1</f>
        <v>66</v>
      </c>
      <c r="C73" s="609" t="s">
        <v>329</v>
      </c>
      <c r="D73" s="556">
        <f t="shared" si="11"/>
        <v>0</v>
      </c>
      <c r="E73" s="561"/>
      <c r="F73" s="562" t="s">
        <v>87</v>
      </c>
      <c r="G73" s="552"/>
      <c r="H73" s="559"/>
    </row>
    <row r="74" spans="1:8">
      <c r="A74" s="376"/>
      <c r="B74" s="554">
        <f t="shared" si="12"/>
        <v>67</v>
      </c>
      <c r="C74" s="609" t="s">
        <v>329</v>
      </c>
      <c r="D74" s="556">
        <f t="shared" si="11"/>
        <v>0</v>
      </c>
      <c r="E74" s="561"/>
      <c r="F74" s="562" t="s">
        <v>87</v>
      </c>
      <c r="G74" s="552"/>
      <c r="H74" s="559"/>
    </row>
    <row r="75" spans="1:8">
      <c r="A75" s="376"/>
      <c r="B75" s="554">
        <f t="shared" si="12"/>
        <v>68</v>
      </c>
      <c r="C75" s="609" t="s">
        <v>329</v>
      </c>
      <c r="D75" s="556">
        <f t="shared" si="11"/>
        <v>0</v>
      </c>
      <c r="E75" s="561"/>
      <c r="F75" s="562" t="s">
        <v>87</v>
      </c>
      <c r="G75" s="552"/>
      <c r="H75" s="559"/>
    </row>
    <row r="76" spans="1:8">
      <c r="A76" s="376"/>
      <c r="B76" s="554">
        <f t="shared" si="12"/>
        <v>69</v>
      </c>
      <c r="C76" s="609" t="s">
        <v>329</v>
      </c>
      <c r="D76" s="556">
        <f t="shared" si="11"/>
        <v>0</v>
      </c>
      <c r="E76" s="561"/>
      <c r="F76" s="562" t="s">
        <v>87</v>
      </c>
      <c r="G76" s="552"/>
      <c r="H76" s="559"/>
    </row>
    <row r="77" spans="1:8">
      <c r="A77" s="376"/>
      <c r="B77" s="554">
        <f t="shared" si="12"/>
        <v>70</v>
      </c>
      <c r="C77" s="609" t="s">
        <v>329</v>
      </c>
      <c r="D77" s="556">
        <f t="shared" si="11"/>
        <v>0</v>
      </c>
      <c r="E77" s="561"/>
      <c r="F77" s="562" t="s">
        <v>87</v>
      </c>
      <c r="G77" s="552"/>
      <c r="H77" s="559"/>
    </row>
    <row r="78" spans="1:8">
      <c r="A78" s="376"/>
      <c r="B78" s="554">
        <f t="shared" si="12"/>
        <v>71</v>
      </c>
      <c r="C78" s="609" t="s">
        <v>329</v>
      </c>
      <c r="D78" s="564">
        <f t="shared" si="11"/>
        <v>0</v>
      </c>
      <c r="E78" s="561"/>
      <c r="F78" s="562" t="s">
        <v>87</v>
      </c>
      <c r="G78" s="552"/>
      <c r="H78" s="559"/>
    </row>
    <row r="79" spans="1:8" ht="15.75" thickBot="1">
      <c r="A79" s="376"/>
      <c r="B79" s="569">
        <f t="shared" si="12"/>
        <v>72</v>
      </c>
      <c r="C79" s="609" t="s">
        <v>329</v>
      </c>
      <c r="D79" s="571">
        <f t="shared" si="11"/>
        <v>0</v>
      </c>
      <c r="E79" s="570"/>
      <c r="F79" s="565" t="s">
        <v>87</v>
      </c>
      <c r="G79" s="552"/>
      <c r="H79" s="559"/>
    </row>
    <row r="80" spans="1:8">
      <c r="A80" s="376"/>
      <c r="B80" s="554">
        <f t="shared" si="12"/>
        <v>73</v>
      </c>
      <c r="C80" s="566" t="s">
        <v>303</v>
      </c>
      <c r="D80" s="549">
        <f>E80+F80</f>
        <v>0</v>
      </c>
      <c r="E80" s="550">
        <f>E81+E89</f>
        <v>0</v>
      </c>
      <c r="F80" s="551">
        <f>F81</f>
        <v>0</v>
      </c>
      <c r="G80" s="552"/>
      <c r="H80" s="559"/>
    </row>
    <row r="81" spans="1:8">
      <c r="A81" s="376"/>
      <c r="B81" s="554">
        <f t="shared" si="12"/>
        <v>74</v>
      </c>
      <c r="C81" s="567" t="s">
        <v>180</v>
      </c>
      <c r="D81" s="556">
        <f>E81+F81</f>
        <v>0</v>
      </c>
      <c r="E81" s="557">
        <f>SUM(E82:E88)</f>
        <v>0</v>
      </c>
      <c r="F81" s="558">
        <f>SUM(F82:F88)</f>
        <v>0</v>
      </c>
      <c r="G81" s="552"/>
      <c r="H81" s="559"/>
    </row>
    <row r="82" spans="1:8">
      <c r="A82" s="376"/>
      <c r="B82" s="554">
        <f t="shared" si="12"/>
        <v>75</v>
      </c>
      <c r="C82" s="609" t="s">
        <v>329</v>
      </c>
      <c r="D82" s="556">
        <f t="shared" ref="D82:D88" si="13">E82+F82</f>
        <v>0</v>
      </c>
      <c r="E82" s="561"/>
      <c r="F82" s="568"/>
      <c r="G82" s="552"/>
      <c r="H82" s="559"/>
    </row>
    <row r="83" spans="1:8">
      <c r="A83" s="376"/>
      <c r="B83" s="554">
        <f t="shared" si="12"/>
        <v>76</v>
      </c>
      <c r="C83" s="609" t="s">
        <v>329</v>
      </c>
      <c r="D83" s="556">
        <f t="shared" si="13"/>
        <v>0</v>
      </c>
      <c r="E83" s="561"/>
      <c r="F83" s="568"/>
      <c r="G83" s="552"/>
      <c r="H83" s="559"/>
    </row>
    <row r="84" spans="1:8">
      <c r="A84" s="376"/>
      <c r="B84" s="554">
        <f t="shared" si="12"/>
        <v>77</v>
      </c>
      <c r="C84" s="609" t="s">
        <v>329</v>
      </c>
      <c r="D84" s="556">
        <f t="shared" si="13"/>
        <v>0</v>
      </c>
      <c r="E84" s="561"/>
      <c r="F84" s="568"/>
      <c r="G84" s="552"/>
      <c r="H84" s="559"/>
    </row>
    <row r="85" spans="1:8">
      <c r="A85" s="376"/>
      <c r="B85" s="554">
        <f t="shared" si="12"/>
        <v>78</v>
      </c>
      <c r="C85" s="609" t="s">
        <v>329</v>
      </c>
      <c r="D85" s="556">
        <f t="shared" si="13"/>
        <v>0</v>
      </c>
      <c r="E85" s="561"/>
      <c r="F85" s="568"/>
      <c r="G85" s="552"/>
      <c r="H85" s="559"/>
    </row>
    <row r="86" spans="1:8">
      <c r="A86" s="376"/>
      <c r="B86" s="554">
        <f t="shared" si="12"/>
        <v>79</v>
      </c>
      <c r="C86" s="609" t="s">
        <v>329</v>
      </c>
      <c r="D86" s="556">
        <f t="shared" si="13"/>
        <v>0</v>
      </c>
      <c r="E86" s="561"/>
      <c r="F86" s="568"/>
      <c r="G86" s="552"/>
      <c r="H86" s="559"/>
    </row>
    <row r="87" spans="1:8">
      <c r="A87" s="376"/>
      <c r="B87" s="554">
        <f t="shared" si="12"/>
        <v>80</v>
      </c>
      <c r="C87" s="609" t="s">
        <v>329</v>
      </c>
      <c r="D87" s="556">
        <f t="shared" si="13"/>
        <v>0</v>
      </c>
      <c r="E87" s="561"/>
      <c r="F87" s="568"/>
      <c r="G87" s="552"/>
      <c r="H87" s="559"/>
    </row>
    <row r="88" spans="1:8">
      <c r="A88" s="376"/>
      <c r="B88" s="554">
        <f t="shared" si="12"/>
        <v>81</v>
      </c>
      <c r="C88" s="609" t="s">
        <v>329</v>
      </c>
      <c r="D88" s="556">
        <f t="shared" si="13"/>
        <v>0</v>
      </c>
      <c r="E88" s="561"/>
      <c r="F88" s="568"/>
      <c r="G88" s="552"/>
      <c r="H88" s="559"/>
    </row>
    <row r="89" spans="1:8">
      <c r="A89" s="376"/>
      <c r="B89" s="554">
        <f t="shared" si="12"/>
        <v>82</v>
      </c>
      <c r="C89" s="567" t="s">
        <v>182</v>
      </c>
      <c r="D89" s="556">
        <f t="shared" ref="D89:D97" si="14">E89</f>
        <v>0</v>
      </c>
      <c r="E89" s="557">
        <f>SUM(E90:E97)</f>
        <v>0</v>
      </c>
      <c r="F89" s="562" t="s">
        <v>87</v>
      </c>
      <c r="G89" s="552"/>
      <c r="H89" s="559"/>
    </row>
    <row r="90" spans="1:8">
      <c r="A90" s="376"/>
      <c r="B90" s="554">
        <f t="shared" si="12"/>
        <v>83</v>
      </c>
      <c r="C90" s="609" t="s">
        <v>329</v>
      </c>
      <c r="D90" s="556">
        <f t="shared" si="14"/>
        <v>0</v>
      </c>
      <c r="E90" s="561"/>
      <c r="F90" s="562" t="s">
        <v>87</v>
      </c>
      <c r="G90" s="552"/>
      <c r="H90" s="559"/>
    </row>
    <row r="91" spans="1:8">
      <c r="A91" s="376"/>
      <c r="B91" s="554">
        <f t="shared" si="12"/>
        <v>84</v>
      </c>
      <c r="C91" s="609" t="s">
        <v>329</v>
      </c>
      <c r="D91" s="556">
        <f t="shared" si="14"/>
        <v>0</v>
      </c>
      <c r="E91" s="561"/>
      <c r="F91" s="562" t="s">
        <v>87</v>
      </c>
      <c r="G91" s="552"/>
      <c r="H91" s="559"/>
    </row>
    <row r="92" spans="1:8">
      <c r="A92" s="376"/>
      <c r="B92" s="554">
        <f t="shared" si="12"/>
        <v>85</v>
      </c>
      <c r="C92" s="609" t="s">
        <v>329</v>
      </c>
      <c r="D92" s="556">
        <f t="shared" si="14"/>
        <v>0</v>
      </c>
      <c r="E92" s="561"/>
      <c r="F92" s="562" t="s">
        <v>87</v>
      </c>
      <c r="G92" s="552"/>
      <c r="H92" s="559"/>
    </row>
    <row r="93" spans="1:8">
      <c r="A93" s="376"/>
      <c r="B93" s="554">
        <f t="shared" si="12"/>
        <v>86</v>
      </c>
      <c r="C93" s="609" t="s">
        <v>329</v>
      </c>
      <c r="D93" s="556">
        <f t="shared" si="14"/>
        <v>0</v>
      </c>
      <c r="E93" s="561"/>
      <c r="F93" s="562" t="s">
        <v>87</v>
      </c>
      <c r="G93" s="552"/>
      <c r="H93" s="559"/>
    </row>
    <row r="94" spans="1:8">
      <c r="A94" s="376"/>
      <c r="B94" s="554">
        <f t="shared" si="12"/>
        <v>87</v>
      </c>
      <c r="C94" s="609" t="s">
        <v>329</v>
      </c>
      <c r="D94" s="556">
        <f t="shared" si="14"/>
        <v>0</v>
      </c>
      <c r="E94" s="561"/>
      <c r="F94" s="562" t="s">
        <v>87</v>
      </c>
      <c r="G94" s="552"/>
      <c r="H94" s="559"/>
    </row>
    <row r="95" spans="1:8">
      <c r="A95" s="376"/>
      <c r="B95" s="554">
        <f t="shared" si="12"/>
        <v>88</v>
      </c>
      <c r="C95" s="609" t="s">
        <v>329</v>
      </c>
      <c r="D95" s="556">
        <f t="shared" si="14"/>
        <v>0</v>
      </c>
      <c r="E95" s="561"/>
      <c r="F95" s="562" t="s">
        <v>87</v>
      </c>
      <c r="G95" s="552"/>
      <c r="H95" s="559"/>
    </row>
    <row r="96" spans="1:8">
      <c r="A96" s="376"/>
      <c r="B96" s="554">
        <f t="shared" si="12"/>
        <v>89</v>
      </c>
      <c r="C96" s="609" t="s">
        <v>329</v>
      </c>
      <c r="D96" s="556">
        <f t="shared" si="14"/>
        <v>0</v>
      </c>
      <c r="E96" s="561"/>
      <c r="F96" s="562" t="s">
        <v>87</v>
      </c>
      <c r="G96" s="552"/>
      <c r="H96" s="559"/>
    </row>
    <row r="97" spans="1:8" ht="15.75" thickBot="1">
      <c r="A97" s="376"/>
      <c r="B97" s="569">
        <f t="shared" si="12"/>
        <v>90</v>
      </c>
      <c r="C97" s="609" t="s">
        <v>329</v>
      </c>
      <c r="D97" s="571">
        <f t="shared" si="14"/>
        <v>0</v>
      </c>
      <c r="E97" s="570"/>
      <c r="F97" s="565" t="s">
        <v>87</v>
      </c>
      <c r="G97" s="552"/>
      <c r="H97" s="559"/>
    </row>
    <row r="98" spans="1:8">
      <c r="A98" s="376"/>
      <c r="B98" s="554">
        <f t="shared" si="12"/>
        <v>91</v>
      </c>
      <c r="C98" s="566" t="s">
        <v>304</v>
      </c>
      <c r="D98" s="549">
        <f>E98+F98</f>
        <v>0</v>
      </c>
      <c r="E98" s="550">
        <f>E99+E107</f>
        <v>0</v>
      </c>
      <c r="F98" s="551">
        <f>F99</f>
        <v>0</v>
      </c>
      <c r="G98" s="552"/>
      <c r="H98" s="559"/>
    </row>
    <row r="99" spans="1:8">
      <c r="A99" s="376"/>
      <c r="B99" s="554">
        <f t="shared" si="12"/>
        <v>92</v>
      </c>
      <c r="C99" s="567" t="s">
        <v>180</v>
      </c>
      <c r="D99" s="556">
        <f>E99+F99</f>
        <v>0</v>
      </c>
      <c r="E99" s="557">
        <f>SUM(E100:E106)</f>
        <v>0</v>
      </c>
      <c r="F99" s="558">
        <f>SUM(F100:F106)</f>
        <v>0</v>
      </c>
      <c r="G99" s="552"/>
      <c r="H99" s="559"/>
    </row>
    <row r="100" spans="1:8">
      <c r="A100" s="376"/>
      <c r="B100" s="554">
        <f t="shared" si="12"/>
        <v>93</v>
      </c>
      <c r="C100" s="609" t="s">
        <v>329</v>
      </c>
      <c r="D100" s="556">
        <f t="shared" ref="D100:D106" si="15">E100+F100</f>
        <v>0</v>
      </c>
      <c r="E100" s="561"/>
      <c r="F100" s="568"/>
      <c r="G100" s="552"/>
      <c r="H100" s="559"/>
    </row>
    <row r="101" spans="1:8">
      <c r="A101" s="376"/>
      <c r="B101" s="554">
        <f t="shared" si="12"/>
        <v>94</v>
      </c>
      <c r="C101" s="609" t="s">
        <v>329</v>
      </c>
      <c r="D101" s="556">
        <f t="shared" si="15"/>
        <v>0</v>
      </c>
      <c r="E101" s="561"/>
      <c r="F101" s="568"/>
      <c r="G101" s="552"/>
      <c r="H101" s="559"/>
    </row>
    <row r="102" spans="1:8">
      <c r="A102" s="376"/>
      <c r="B102" s="554">
        <f t="shared" si="12"/>
        <v>95</v>
      </c>
      <c r="C102" s="609" t="s">
        <v>329</v>
      </c>
      <c r="D102" s="556">
        <f t="shared" si="15"/>
        <v>0</v>
      </c>
      <c r="E102" s="561"/>
      <c r="F102" s="568"/>
      <c r="G102" s="552"/>
      <c r="H102" s="559"/>
    </row>
    <row r="103" spans="1:8">
      <c r="A103" s="376"/>
      <c r="B103" s="554">
        <f t="shared" si="12"/>
        <v>96</v>
      </c>
      <c r="C103" s="609" t="s">
        <v>329</v>
      </c>
      <c r="D103" s="556">
        <f t="shared" si="15"/>
        <v>0</v>
      </c>
      <c r="E103" s="561"/>
      <c r="F103" s="568"/>
      <c r="G103" s="552"/>
      <c r="H103" s="559"/>
    </row>
    <row r="104" spans="1:8">
      <c r="A104" s="376"/>
      <c r="B104" s="554">
        <f t="shared" si="12"/>
        <v>97</v>
      </c>
      <c r="C104" s="609" t="s">
        <v>329</v>
      </c>
      <c r="D104" s="556">
        <f t="shared" si="15"/>
        <v>0</v>
      </c>
      <c r="E104" s="561"/>
      <c r="F104" s="568"/>
      <c r="G104" s="552"/>
      <c r="H104" s="559"/>
    </row>
    <row r="105" spans="1:8">
      <c r="A105" s="376"/>
      <c r="B105" s="554">
        <f t="shared" si="12"/>
        <v>98</v>
      </c>
      <c r="C105" s="609" t="s">
        <v>329</v>
      </c>
      <c r="D105" s="556">
        <f t="shared" si="15"/>
        <v>0</v>
      </c>
      <c r="E105" s="561"/>
      <c r="F105" s="568"/>
      <c r="G105" s="552"/>
      <c r="H105" s="559"/>
    </row>
    <row r="106" spans="1:8">
      <c r="A106" s="376"/>
      <c r="B106" s="554">
        <f t="shared" si="12"/>
        <v>99</v>
      </c>
      <c r="C106" s="609" t="s">
        <v>329</v>
      </c>
      <c r="D106" s="556">
        <f t="shared" si="15"/>
        <v>0</v>
      </c>
      <c r="E106" s="561"/>
      <c r="F106" s="568"/>
      <c r="G106" s="552"/>
      <c r="H106" s="559"/>
    </row>
    <row r="107" spans="1:8">
      <c r="A107" s="376"/>
      <c r="B107" s="554">
        <f t="shared" si="12"/>
        <v>100</v>
      </c>
      <c r="C107" s="567" t="s">
        <v>182</v>
      </c>
      <c r="D107" s="556">
        <f t="shared" ref="D107:D115" si="16">E107</f>
        <v>0</v>
      </c>
      <c r="E107" s="557">
        <f>SUM(E108:E115)</f>
        <v>0</v>
      </c>
      <c r="F107" s="562" t="s">
        <v>87</v>
      </c>
      <c r="G107" s="552"/>
      <c r="H107" s="559"/>
    </row>
    <row r="108" spans="1:8">
      <c r="A108" s="376"/>
      <c r="B108" s="554">
        <f t="shared" si="12"/>
        <v>101</v>
      </c>
      <c r="C108" s="609" t="s">
        <v>329</v>
      </c>
      <c r="D108" s="556">
        <f t="shared" si="16"/>
        <v>0</v>
      </c>
      <c r="E108" s="561"/>
      <c r="F108" s="562" t="s">
        <v>87</v>
      </c>
      <c r="G108" s="552"/>
      <c r="H108" s="559"/>
    </row>
    <row r="109" spans="1:8">
      <c r="A109" s="376"/>
      <c r="B109" s="554">
        <f t="shared" si="12"/>
        <v>102</v>
      </c>
      <c r="C109" s="609" t="s">
        <v>329</v>
      </c>
      <c r="D109" s="556">
        <f t="shared" si="16"/>
        <v>0</v>
      </c>
      <c r="E109" s="561"/>
      <c r="F109" s="562" t="s">
        <v>87</v>
      </c>
      <c r="G109" s="552"/>
      <c r="H109" s="559"/>
    </row>
    <row r="110" spans="1:8">
      <c r="A110" s="376"/>
      <c r="B110" s="554">
        <f t="shared" si="12"/>
        <v>103</v>
      </c>
      <c r="C110" s="609" t="s">
        <v>329</v>
      </c>
      <c r="D110" s="556">
        <f t="shared" si="16"/>
        <v>0</v>
      </c>
      <c r="E110" s="561"/>
      <c r="F110" s="562" t="s">
        <v>87</v>
      </c>
      <c r="G110" s="552"/>
      <c r="H110" s="559"/>
    </row>
    <row r="111" spans="1:8">
      <c r="A111" s="376"/>
      <c r="B111" s="554">
        <f t="shared" si="12"/>
        <v>104</v>
      </c>
      <c r="C111" s="609" t="s">
        <v>329</v>
      </c>
      <c r="D111" s="556">
        <f t="shared" si="16"/>
        <v>0</v>
      </c>
      <c r="E111" s="561"/>
      <c r="F111" s="562" t="s">
        <v>87</v>
      </c>
      <c r="G111" s="552"/>
      <c r="H111" s="559"/>
    </row>
    <row r="112" spans="1:8">
      <c r="A112" s="376"/>
      <c r="B112" s="554">
        <f t="shared" si="12"/>
        <v>105</v>
      </c>
      <c r="C112" s="609" t="s">
        <v>329</v>
      </c>
      <c r="D112" s="556">
        <f t="shared" si="16"/>
        <v>0</v>
      </c>
      <c r="E112" s="561"/>
      <c r="F112" s="562" t="s">
        <v>87</v>
      </c>
      <c r="G112" s="552"/>
      <c r="H112" s="559"/>
    </row>
    <row r="113" spans="1:8">
      <c r="A113" s="376"/>
      <c r="B113" s="554">
        <f t="shared" si="12"/>
        <v>106</v>
      </c>
      <c r="C113" s="609" t="s">
        <v>329</v>
      </c>
      <c r="D113" s="556">
        <f t="shared" si="16"/>
        <v>0</v>
      </c>
      <c r="E113" s="561"/>
      <c r="F113" s="562" t="s">
        <v>87</v>
      </c>
      <c r="G113" s="552"/>
      <c r="H113" s="559"/>
    </row>
    <row r="114" spans="1:8">
      <c r="A114" s="376"/>
      <c r="B114" s="554">
        <f t="shared" si="12"/>
        <v>107</v>
      </c>
      <c r="C114" s="609" t="s">
        <v>329</v>
      </c>
      <c r="D114" s="556">
        <f t="shared" si="16"/>
        <v>0</v>
      </c>
      <c r="E114" s="561"/>
      <c r="F114" s="562" t="s">
        <v>87</v>
      </c>
      <c r="G114" s="552"/>
      <c r="H114" s="559"/>
    </row>
    <row r="115" spans="1:8" ht="15.75" thickBot="1">
      <c r="A115" s="376"/>
      <c r="B115" s="569">
        <f t="shared" si="12"/>
        <v>108</v>
      </c>
      <c r="C115" s="609" t="s">
        <v>329</v>
      </c>
      <c r="D115" s="571">
        <f t="shared" si="16"/>
        <v>0</v>
      </c>
      <c r="E115" s="570"/>
      <c r="F115" s="565" t="s">
        <v>87</v>
      </c>
      <c r="G115" s="552"/>
      <c r="H115" s="559"/>
    </row>
    <row r="116" spans="1:8">
      <c r="A116" s="376"/>
      <c r="B116" s="554">
        <f t="shared" si="12"/>
        <v>109</v>
      </c>
      <c r="C116" s="566" t="s">
        <v>305</v>
      </c>
      <c r="D116" s="549">
        <f>E116+F116</f>
        <v>0</v>
      </c>
      <c r="E116" s="550">
        <f>E117+E125</f>
        <v>0</v>
      </c>
      <c r="F116" s="551">
        <f>F117</f>
        <v>0</v>
      </c>
      <c r="G116" s="552"/>
      <c r="H116" s="559"/>
    </row>
    <row r="117" spans="1:8">
      <c r="A117" s="376"/>
      <c r="B117" s="554">
        <f t="shared" si="12"/>
        <v>110</v>
      </c>
      <c r="C117" s="567" t="s">
        <v>180</v>
      </c>
      <c r="D117" s="556">
        <f>E117+F117</f>
        <v>0</v>
      </c>
      <c r="E117" s="557">
        <f>SUM(E118:E124)</f>
        <v>0</v>
      </c>
      <c r="F117" s="558">
        <f>SUM(F118:F124)</f>
        <v>0</v>
      </c>
      <c r="G117" s="552"/>
      <c r="H117" s="559"/>
    </row>
    <row r="118" spans="1:8">
      <c r="A118" s="376"/>
      <c r="B118" s="554">
        <f t="shared" si="12"/>
        <v>111</v>
      </c>
      <c r="C118" s="609" t="s">
        <v>329</v>
      </c>
      <c r="D118" s="556">
        <f t="shared" ref="D118:D124" si="17">E118+F118</f>
        <v>0</v>
      </c>
      <c r="E118" s="561"/>
      <c r="F118" s="568"/>
      <c r="G118" s="552"/>
      <c r="H118" s="559"/>
    </row>
    <row r="119" spans="1:8">
      <c r="A119" s="376"/>
      <c r="B119" s="554">
        <f t="shared" si="12"/>
        <v>112</v>
      </c>
      <c r="C119" s="609" t="s">
        <v>329</v>
      </c>
      <c r="D119" s="556">
        <f t="shared" si="17"/>
        <v>0</v>
      </c>
      <c r="E119" s="561"/>
      <c r="F119" s="568"/>
      <c r="G119" s="552"/>
      <c r="H119" s="559"/>
    </row>
    <row r="120" spans="1:8">
      <c r="A120" s="376"/>
      <c r="B120" s="554">
        <f t="shared" si="12"/>
        <v>113</v>
      </c>
      <c r="C120" s="609" t="s">
        <v>329</v>
      </c>
      <c r="D120" s="556">
        <f t="shared" si="17"/>
        <v>0</v>
      </c>
      <c r="E120" s="561"/>
      <c r="F120" s="568"/>
      <c r="G120" s="552"/>
      <c r="H120" s="559"/>
    </row>
    <row r="121" spans="1:8">
      <c r="A121" s="376"/>
      <c r="B121" s="554">
        <f t="shared" si="12"/>
        <v>114</v>
      </c>
      <c r="C121" s="609" t="s">
        <v>329</v>
      </c>
      <c r="D121" s="556">
        <f t="shared" si="17"/>
        <v>0</v>
      </c>
      <c r="E121" s="561"/>
      <c r="F121" s="568"/>
      <c r="G121" s="552"/>
      <c r="H121" s="559"/>
    </row>
    <row r="122" spans="1:8">
      <c r="A122" s="376"/>
      <c r="B122" s="554">
        <f t="shared" si="12"/>
        <v>115</v>
      </c>
      <c r="C122" s="609" t="s">
        <v>329</v>
      </c>
      <c r="D122" s="556">
        <f t="shared" si="17"/>
        <v>0</v>
      </c>
      <c r="E122" s="561"/>
      <c r="F122" s="568"/>
      <c r="G122" s="552"/>
      <c r="H122" s="559"/>
    </row>
    <row r="123" spans="1:8">
      <c r="A123" s="376"/>
      <c r="B123" s="554">
        <f t="shared" si="12"/>
        <v>116</v>
      </c>
      <c r="C123" s="609" t="s">
        <v>329</v>
      </c>
      <c r="D123" s="556">
        <f t="shared" si="17"/>
        <v>0</v>
      </c>
      <c r="E123" s="561"/>
      <c r="F123" s="568"/>
      <c r="G123" s="552"/>
      <c r="H123" s="559"/>
    </row>
    <row r="124" spans="1:8">
      <c r="A124" s="376"/>
      <c r="B124" s="554">
        <f t="shared" si="12"/>
        <v>117</v>
      </c>
      <c r="C124" s="609" t="s">
        <v>329</v>
      </c>
      <c r="D124" s="556">
        <f t="shared" si="17"/>
        <v>0</v>
      </c>
      <c r="E124" s="561"/>
      <c r="F124" s="568"/>
      <c r="G124" s="552"/>
      <c r="H124" s="559"/>
    </row>
    <row r="125" spans="1:8">
      <c r="A125" s="376"/>
      <c r="B125" s="554">
        <f t="shared" si="12"/>
        <v>118</v>
      </c>
      <c r="C125" s="567" t="s">
        <v>182</v>
      </c>
      <c r="D125" s="556">
        <f t="shared" ref="D125:D133" si="18">E125</f>
        <v>0</v>
      </c>
      <c r="E125" s="557">
        <f>SUM(E126:E133)</f>
        <v>0</v>
      </c>
      <c r="F125" s="562" t="s">
        <v>87</v>
      </c>
      <c r="G125" s="552"/>
      <c r="H125" s="559"/>
    </row>
    <row r="126" spans="1:8">
      <c r="A126" s="376"/>
      <c r="B126" s="554">
        <f t="shared" si="12"/>
        <v>119</v>
      </c>
      <c r="C126" s="609" t="s">
        <v>329</v>
      </c>
      <c r="D126" s="556">
        <f t="shared" si="18"/>
        <v>0</v>
      </c>
      <c r="E126" s="561"/>
      <c r="F126" s="562" t="s">
        <v>87</v>
      </c>
      <c r="G126" s="552"/>
      <c r="H126" s="559"/>
    </row>
    <row r="127" spans="1:8">
      <c r="A127" s="376"/>
      <c r="B127" s="554">
        <f t="shared" si="12"/>
        <v>120</v>
      </c>
      <c r="C127" s="609" t="s">
        <v>329</v>
      </c>
      <c r="D127" s="556">
        <f t="shared" si="18"/>
        <v>0</v>
      </c>
      <c r="E127" s="561"/>
      <c r="F127" s="562" t="s">
        <v>87</v>
      </c>
      <c r="G127" s="552"/>
      <c r="H127" s="559"/>
    </row>
    <row r="128" spans="1:8">
      <c r="A128" s="376"/>
      <c r="B128" s="554">
        <f t="shared" si="12"/>
        <v>121</v>
      </c>
      <c r="C128" s="609" t="s">
        <v>329</v>
      </c>
      <c r="D128" s="556">
        <f t="shared" si="18"/>
        <v>0</v>
      </c>
      <c r="E128" s="561"/>
      <c r="F128" s="562" t="s">
        <v>87</v>
      </c>
      <c r="G128" s="552"/>
      <c r="H128" s="559"/>
    </row>
    <row r="129" spans="1:8">
      <c r="A129" s="376"/>
      <c r="B129" s="554">
        <f t="shared" si="12"/>
        <v>122</v>
      </c>
      <c r="C129" s="609" t="s">
        <v>329</v>
      </c>
      <c r="D129" s="556">
        <f t="shared" si="18"/>
        <v>0</v>
      </c>
      <c r="E129" s="561"/>
      <c r="F129" s="562" t="s">
        <v>87</v>
      </c>
      <c r="G129" s="552"/>
      <c r="H129" s="559"/>
    </row>
    <row r="130" spans="1:8">
      <c r="A130" s="376"/>
      <c r="B130" s="554">
        <f t="shared" si="12"/>
        <v>123</v>
      </c>
      <c r="C130" s="609" t="s">
        <v>329</v>
      </c>
      <c r="D130" s="556">
        <f t="shared" si="18"/>
        <v>0</v>
      </c>
      <c r="E130" s="561"/>
      <c r="F130" s="562" t="s">
        <v>87</v>
      </c>
      <c r="G130" s="552"/>
      <c r="H130" s="559"/>
    </row>
    <row r="131" spans="1:8">
      <c r="A131" s="376"/>
      <c r="B131" s="554">
        <f t="shared" si="12"/>
        <v>124</v>
      </c>
      <c r="C131" s="609" t="s">
        <v>329</v>
      </c>
      <c r="D131" s="556">
        <f t="shared" si="18"/>
        <v>0</v>
      </c>
      <c r="E131" s="561"/>
      <c r="F131" s="562" t="s">
        <v>87</v>
      </c>
      <c r="G131" s="552"/>
      <c r="H131" s="559"/>
    </row>
    <row r="132" spans="1:8">
      <c r="A132" s="376"/>
      <c r="B132" s="554">
        <f t="shared" si="12"/>
        <v>125</v>
      </c>
      <c r="C132" s="609" t="s">
        <v>329</v>
      </c>
      <c r="D132" s="556">
        <f t="shared" si="18"/>
        <v>0</v>
      </c>
      <c r="E132" s="561"/>
      <c r="F132" s="562" t="s">
        <v>87</v>
      </c>
      <c r="G132" s="552"/>
      <c r="H132" s="559"/>
    </row>
    <row r="133" spans="1:8" ht="15.75" thickBot="1">
      <c r="A133" s="376"/>
      <c r="B133" s="569">
        <f t="shared" si="12"/>
        <v>126</v>
      </c>
      <c r="C133" s="609" t="s">
        <v>329</v>
      </c>
      <c r="D133" s="571">
        <f t="shared" si="18"/>
        <v>0</v>
      </c>
      <c r="E133" s="570"/>
      <c r="F133" s="565" t="s">
        <v>87</v>
      </c>
      <c r="G133" s="552"/>
      <c r="H133" s="559"/>
    </row>
    <row r="134" spans="1:8">
      <c r="A134" s="376"/>
      <c r="B134" s="554">
        <f t="shared" si="12"/>
        <v>127</v>
      </c>
      <c r="C134" s="566" t="s">
        <v>306</v>
      </c>
      <c r="D134" s="549">
        <f>E134+F134</f>
        <v>0</v>
      </c>
      <c r="E134" s="550">
        <f>E135+E143</f>
        <v>0</v>
      </c>
      <c r="F134" s="551">
        <f>F135</f>
        <v>0</v>
      </c>
      <c r="G134" s="552"/>
      <c r="H134" s="559"/>
    </row>
    <row r="135" spans="1:8">
      <c r="A135" s="376"/>
      <c r="B135" s="554">
        <f t="shared" si="12"/>
        <v>128</v>
      </c>
      <c r="C135" s="567" t="s">
        <v>180</v>
      </c>
      <c r="D135" s="556">
        <f>E135+F135</f>
        <v>0</v>
      </c>
      <c r="E135" s="557">
        <f>SUM(E136:E142)</f>
        <v>0</v>
      </c>
      <c r="F135" s="558">
        <f>SUM(F136:F142)</f>
        <v>0</v>
      </c>
      <c r="G135" s="552"/>
      <c r="H135" s="559"/>
    </row>
    <row r="136" spans="1:8">
      <c r="A136" s="376"/>
      <c r="B136" s="554">
        <f t="shared" si="12"/>
        <v>129</v>
      </c>
      <c r="C136" s="609" t="s">
        <v>329</v>
      </c>
      <c r="D136" s="556">
        <f t="shared" ref="D136:D142" si="19">E136+F136</f>
        <v>0</v>
      </c>
      <c r="E136" s="561"/>
      <c r="F136" s="568"/>
      <c r="G136" s="552"/>
      <c r="H136" s="559"/>
    </row>
    <row r="137" spans="1:8">
      <c r="A137" s="376"/>
      <c r="B137" s="554">
        <f t="shared" ref="B137:B200" si="20">B136+1</f>
        <v>130</v>
      </c>
      <c r="C137" s="609" t="s">
        <v>329</v>
      </c>
      <c r="D137" s="556">
        <f t="shared" si="19"/>
        <v>0</v>
      </c>
      <c r="E137" s="561"/>
      <c r="F137" s="568"/>
      <c r="G137" s="552"/>
      <c r="H137" s="559"/>
    </row>
    <row r="138" spans="1:8">
      <c r="A138" s="376"/>
      <c r="B138" s="554">
        <f t="shared" si="20"/>
        <v>131</v>
      </c>
      <c r="C138" s="609" t="s">
        <v>329</v>
      </c>
      <c r="D138" s="556">
        <f t="shared" si="19"/>
        <v>0</v>
      </c>
      <c r="E138" s="561"/>
      <c r="F138" s="568"/>
      <c r="G138" s="552"/>
      <c r="H138" s="559"/>
    </row>
    <row r="139" spans="1:8">
      <c r="A139" s="376"/>
      <c r="B139" s="554">
        <f t="shared" si="20"/>
        <v>132</v>
      </c>
      <c r="C139" s="609" t="s">
        <v>329</v>
      </c>
      <c r="D139" s="556">
        <f t="shared" si="19"/>
        <v>0</v>
      </c>
      <c r="E139" s="561"/>
      <c r="F139" s="568"/>
      <c r="G139" s="552"/>
      <c r="H139" s="559"/>
    </row>
    <row r="140" spans="1:8">
      <c r="A140" s="376"/>
      <c r="B140" s="554">
        <f t="shared" si="20"/>
        <v>133</v>
      </c>
      <c r="C140" s="609" t="s">
        <v>329</v>
      </c>
      <c r="D140" s="556">
        <f t="shared" si="19"/>
        <v>0</v>
      </c>
      <c r="E140" s="561"/>
      <c r="F140" s="568"/>
      <c r="G140" s="552"/>
      <c r="H140" s="559"/>
    </row>
    <row r="141" spans="1:8">
      <c r="A141" s="376"/>
      <c r="B141" s="554">
        <f t="shared" si="20"/>
        <v>134</v>
      </c>
      <c r="C141" s="609" t="s">
        <v>329</v>
      </c>
      <c r="D141" s="556">
        <f t="shared" si="19"/>
        <v>0</v>
      </c>
      <c r="E141" s="561"/>
      <c r="F141" s="568"/>
      <c r="G141" s="552"/>
      <c r="H141" s="559"/>
    </row>
    <row r="142" spans="1:8">
      <c r="A142" s="376"/>
      <c r="B142" s="554">
        <f t="shared" si="20"/>
        <v>135</v>
      </c>
      <c r="C142" s="609" t="s">
        <v>329</v>
      </c>
      <c r="D142" s="556">
        <f t="shared" si="19"/>
        <v>0</v>
      </c>
      <c r="E142" s="561"/>
      <c r="F142" s="568"/>
      <c r="G142" s="552"/>
      <c r="H142" s="559"/>
    </row>
    <row r="143" spans="1:8">
      <c r="A143" s="376"/>
      <c r="B143" s="554">
        <f t="shared" si="20"/>
        <v>136</v>
      </c>
      <c r="C143" s="567" t="s">
        <v>182</v>
      </c>
      <c r="D143" s="556">
        <f t="shared" ref="D143:D151" si="21">E143</f>
        <v>0</v>
      </c>
      <c r="E143" s="557">
        <f>SUM(E144:E151)</f>
        <v>0</v>
      </c>
      <c r="F143" s="562" t="s">
        <v>87</v>
      </c>
      <c r="G143" s="552"/>
      <c r="H143" s="559"/>
    </row>
    <row r="144" spans="1:8">
      <c r="A144" s="376"/>
      <c r="B144" s="554">
        <f t="shared" si="20"/>
        <v>137</v>
      </c>
      <c r="C144" s="609" t="s">
        <v>329</v>
      </c>
      <c r="D144" s="556">
        <f t="shared" si="21"/>
        <v>0</v>
      </c>
      <c r="E144" s="561"/>
      <c r="F144" s="562" t="s">
        <v>87</v>
      </c>
      <c r="G144" s="552"/>
      <c r="H144" s="559"/>
    </row>
    <row r="145" spans="1:8">
      <c r="A145" s="376"/>
      <c r="B145" s="554">
        <f t="shared" si="20"/>
        <v>138</v>
      </c>
      <c r="C145" s="609" t="s">
        <v>329</v>
      </c>
      <c r="D145" s="556">
        <f t="shared" si="21"/>
        <v>0</v>
      </c>
      <c r="E145" s="561"/>
      <c r="F145" s="562" t="s">
        <v>87</v>
      </c>
      <c r="G145" s="552"/>
      <c r="H145" s="559"/>
    </row>
    <row r="146" spans="1:8">
      <c r="A146" s="376"/>
      <c r="B146" s="554">
        <f t="shared" si="20"/>
        <v>139</v>
      </c>
      <c r="C146" s="609" t="s">
        <v>329</v>
      </c>
      <c r="D146" s="556">
        <f t="shared" si="21"/>
        <v>0</v>
      </c>
      <c r="E146" s="561"/>
      <c r="F146" s="562" t="s">
        <v>87</v>
      </c>
      <c r="G146" s="552"/>
      <c r="H146" s="559"/>
    </row>
    <row r="147" spans="1:8">
      <c r="A147" s="376"/>
      <c r="B147" s="554">
        <f t="shared" si="20"/>
        <v>140</v>
      </c>
      <c r="C147" s="609" t="s">
        <v>329</v>
      </c>
      <c r="D147" s="556">
        <f t="shared" si="21"/>
        <v>0</v>
      </c>
      <c r="E147" s="561"/>
      <c r="F147" s="562" t="s">
        <v>87</v>
      </c>
      <c r="G147" s="552"/>
      <c r="H147" s="559"/>
    </row>
    <row r="148" spans="1:8">
      <c r="A148" s="376"/>
      <c r="B148" s="554">
        <f t="shared" si="20"/>
        <v>141</v>
      </c>
      <c r="C148" s="609" t="s">
        <v>329</v>
      </c>
      <c r="D148" s="556">
        <f t="shared" si="21"/>
        <v>0</v>
      </c>
      <c r="E148" s="561"/>
      <c r="F148" s="562" t="s">
        <v>87</v>
      </c>
      <c r="G148" s="552"/>
      <c r="H148" s="559"/>
    </row>
    <row r="149" spans="1:8">
      <c r="A149" s="376"/>
      <c r="B149" s="554">
        <f t="shared" si="20"/>
        <v>142</v>
      </c>
      <c r="C149" s="609" t="s">
        <v>329</v>
      </c>
      <c r="D149" s="556">
        <f t="shared" si="21"/>
        <v>0</v>
      </c>
      <c r="E149" s="561"/>
      <c r="F149" s="562" t="s">
        <v>87</v>
      </c>
      <c r="G149" s="552"/>
      <c r="H149" s="559"/>
    </row>
    <row r="150" spans="1:8">
      <c r="A150" s="376"/>
      <c r="B150" s="554">
        <f t="shared" si="20"/>
        <v>143</v>
      </c>
      <c r="C150" s="609" t="s">
        <v>329</v>
      </c>
      <c r="D150" s="556">
        <f t="shared" si="21"/>
        <v>0</v>
      </c>
      <c r="E150" s="561"/>
      <c r="F150" s="562" t="s">
        <v>87</v>
      </c>
      <c r="G150" s="552"/>
      <c r="H150" s="559"/>
    </row>
    <row r="151" spans="1:8" ht="15.75" thickBot="1">
      <c r="A151" s="376"/>
      <c r="B151" s="569">
        <f t="shared" si="20"/>
        <v>144</v>
      </c>
      <c r="C151" s="609" t="s">
        <v>329</v>
      </c>
      <c r="D151" s="571">
        <f t="shared" si="21"/>
        <v>0</v>
      </c>
      <c r="E151" s="570"/>
      <c r="F151" s="565" t="s">
        <v>87</v>
      </c>
      <c r="G151" s="552"/>
      <c r="H151" s="559"/>
    </row>
    <row r="152" spans="1:8">
      <c r="A152" s="376"/>
      <c r="B152" s="554">
        <f t="shared" si="20"/>
        <v>145</v>
      </c>
      <c r="C152" s="566" t="s">
        <v>307</v>
      </c>
      <c r="D152" s="549">
        <f>E152+F152</f>
        <v>0</v>
      </c>
      <c r="E152" s="550">
        <f>E153+E161</f>
        <v>0</v>
      </c>
      <c r="F152" s="551">
        <f>F153</f>
        <v>0</v>
      </c>
      <c r="G152" s="552"/>
      <c r="H152" s="559"/>
    </row>
    <row r="153" spans="1:8">
      <c r="A153" s="376"/>
      <c r="B153" s="554">
        <f t="shared" si="20"/>
        <v>146</v>
      </c>
      <c r="C153" s="567" t="s">
        <v>180</v>
      </c>
      <c r="D153" s="556">
        <f>E153+F153</f>
        <v>0</v>
      </c>
      <c r="E153" s="557">
        <f>SUM(E154:E160)</f>
        <v>0</v>
      </c>
      <c r="F153" s="558">
        <f>SUM(F154:F160)</f>
        <v>0</v>
      </c>
      <c r="G153" s="552"/>
      <c r="H153" s="559"/>
    </row>
    <row r="154" spans="1:8">
      <c r="A154" s="376"/>
      <c r="B154" s="554">
        <f t="shared" si="20"/>
        <v>147</v>
      </c>
      <c r="C154" s="609" t="s">
        <v>329</v>
      </c>
      <c r="D154" s="556">
        <f t="shared" ref="D154:D160" si="22">E154+F154</f>
        <v>0</v>
      </c>
      <c r="E154" s="561"/>
      <c r="F154" s="568"/>
      <c r="G154" s="552"/>
      <c r="H154" s="559"/>
    </row>
    <row r="155" spans="1:8">
      <c r="A155" s="376"/>
      <c r="B155" s="554">
        <f t="shared" si="20"/>
        <v>148</v>
      </c>
      <c r="C155" s="609" t="s">
        <v>329</v>
      </c>
      <c r="D155" s="556">
        <f t="shared" si="22"/>
        <v>0</v>
      </c>
      <c r="E155" s="561"/>
      <c r="F155" s="568"/>
      <c r="G155" s="552"/>
      <c r="H155" s="559"/>
    </row>
    <row r="156" spans="1:8">
      <c r="A156" s="376"/>
      <c r="B156" s="554">
        <f t="shared" si="20"/>
        <v>149</v>
      </c>
      <c r="C156" s="609" t="s">
        <v>329</v>
      </c>
      <c r="D156" s="556">
        <f t="shared" si="22"/>
        <v>0</v>
      </c>
      <c r="E156" s="561"/>
      <c r="F156" s="568"/>
      <c r="G156" s="552"/>
      <c r="H156" s="559"/>
    </row>
    <row r="157" spans="1:8">
      <c r="A157" s="376"/>
      <c r="B157" s="554">
        <f t="shared" si="20"/>
        <v>150</v>
      </c>
      <c r="C157" s="609" t="s">
        <v>329</v>
      </c>
      <c r="D157" s="556">
        <f t="shared" si="22"/>
        <v>0</v>
      </c>
      <c r="E157" s="561"/>
      <c r="F157" s="568"/>
      <c r="G157" s="552"/>
      <c r="H157" s="559"/>
    </row>
    <row r="158" spans="1:8">
      <c r="A158" s="376"/>
      <c r="B158" s="554">
        <f t="shared" si="20"/>
        <v>151</v>
      </c>
      <c r="C158" s="609" t="s">
        <v>329</v>
      </c>
      <c r="D158" s="556">
        <f t="shared" si="22"/>
        <v>0</v>
      </c>
      <c r="E158" s="561"/>
      <c r="F158" s="568"/>
      <c r="G158" s="552"/>
      <c r="H158" s="559"/>
    </row>
    <row r="159" spans="1:8">
      <c r="A159" s="376"/>
      <c r="B159" s="554">
        <f t="shared" si="20"/>
        <v>152</v>
      </c>
      <c r="C159" s="609" t="s">
        <v>329</v>
      </c>
      <c r="D159" s="556">
        <f t="shared" si="22"/>
        <v>0</v>
      </c>
      <c r="E159" s="561"/>
      <c r="F159" s="568"/>
      <c r="G159" s="552"/>
      <c r="H159" s="559"/>
    </row>
    <row r="160" spans="1:8">
      <c r="A160" s="376"/>
      <c r="B160" s="554">
        <f t="shared" si="20"/>
        <v>153</v>
      </c>
      <c r="C160" s="609" t="s">
        <v>329</v>
      </c>
      <c r="D160" s="556">
        <f t="shared" si="22"/>
        <v>0</v>
      </c>
      <c r="E160" s="561"/>
      <c r="F160" s="568"/>
      <c r="G160" s="552"/>
      <c r="H160" s="559"/>
    </row>
    <row r="161" spans="1:8">
      <c r="A161" s="376"/>
      <c r="B161" s="554">
        <f t="shared" si="20"/>
        <v>154</v>
      </c>
      <c r="C161" s="567" t="s">
        <v>182</v>
      </c>
      <c r="D161" s="556">
        <f t="shared" ref="D161:D169" si="23">E161</f>
        <v>0</v>
      </c>
      <c r="E161" s="557">
        <f>SUM(E162:E169)</f>
        <v>0</v>
      </c>
      <c r="F161" s="562" t="s">
        <v>87</v>
      </c>
      <c r="G161" s="552"/>
      <c r="H161" s="559"/>
    </row>
    <row r="162" spans="1:8">
      <c r="A162" s="376"/>
      <c r="B162" s="554">
        <f t="shared" si="20"/>
        <v>155</v>
      </c>
      <c r="C162" s="609" t="s">
        <v>329</v>
      </c>
      <c r="D162" s="556">
        <f t="shared" si="23"/>
        <v>0</v>
      </c>
      <c r="E162" s="561"/>
      <c r="F162" s="562" t="s">
        <v>87</v>
      </c>
      <c r="G162" s="552"/>
      <c r="H162" s="559"/>
    </row>
    <row r="163" spans="1:8">
      <c r="A163" s="376"/>
      <c r="B163" s="554">
        <f t="shared" si="20"/>
        <v>156</v>
      </c>
      <c r="C163" s="609" t="s">
        <v>329</v>
      </c>
      <c r="D163" s="556">
        <f t="shared" si="23"/>
        <v>0</v>
      </c>
      <c r="E163" s="561"/>
      <c r="F163" s="562" t="s">
        <v>87</v>
      </c>
      <c r="G163" s="552"/>
      <c r="H163" s="559"/>
    </row>
    <row r="164" spans="1:8">
      <c r="A164" s="376"/>
      <c r="B164" s="554">
        <f t="shared" si="20"/>
        <v>157</v>
      </c>
      <c r="C164" s="609" t="s">
        <v>329</v>
      </c>
      <c r="D164" s="556">
        <f t="shared" si="23"/>
        <v>0</v>
      </c>
      <c r="E164" s="561"/>
      <c r="F164" s="562" t="s">
        <v>87</v>
      </c>
      <c r="G164" s="552"/>
      <c r="H164" s="559"/>
    </row>
    <row r="165" spans="1:8">
      <c r="A165" s="376"/>
      <c r="B165" s="554">
        <f t="shared" si="20"/>
        <v>158</v>
      </c>
      <c r="C165" s="609" t="s">
        <v>329</v>
      </c>
      <c r="D165" s="556">
        <f t="shared" si="23"/>
        <v>0</v>
      </c>
      <c r="E165" s="561"/>
      <c r="F165" s="562" t="s">
        <v>87</v>
      </c>
      <c r="G165" s="552"/>
      <c r="H165" s="559"/>
    </row>
    <row r="166" spans="1:8">
      <c r="A166" s="376"/>
      <c r="B166" s="554">
        <f t="shared" si="20"/>
        <v>159</v>
      </c>
      <c r="C166" s="609" t="s">
        <v>329</v>
      </c>
      <c r="D166" s="556">
        <f t="shared" si="23"/>
        <v>0</v>
      </c>
      <c r="E166" s="561"/>
      <c r="F166" s="562" t="s">
        <v>87</v>
      </c>
      <c r="G166" s="552"/>
      <c r="H166" s="559"/>
    </row>
    <row r="167" spans="1:8">
      <c r="A167" s="376"/>
      <c r="B167" s="554">
        <f t="shared" si="20"/>
        <v>160</v>
      </c>
      <c r="C167" s="609" t="s">
        <v>329</v>
      </c>
      <c r="D167" s="556">
        <f t="shared" si="23"/>
        <v>0</v>
      </c>
      <c r="E167" s="561"/>
      <c r="F167" s="562" t="s">
        <v>87</v>
      </c>
      <c r="G167" s="552"/>
      <c r="H167" s="559"/>
    </row>
    <row r="168" spans="1:8">
      <c r="A168" s="376"/>
      <c r="B168" s="554">
        <f t="shared" si="20"/>
        <v>161</v>
      </c>
      <c r="C168" s="609" t="s">
        <v>329</v>
      </c>
      <c r="D168" s="556">
        <f t="shared" si="23"/>
        <v>0</v>
      </c>
      <c r="E168" s="561"/>
      <c r="F168" s="562" t="s">
        <v>87</v>
      </c>
      <c r="G168" s="552"/>
      <c r="H168" s="559"/>
    </row>
    <row r="169" spans="1:8" ht="15.75" thickBot="1">
      <c r="A169" s="376"/>
      <c r="B169" s="569">
        <f t="shared" si="20"/>
        <v>162</v>
      </c>
      <c r="C169" s="609" t="s">
        <v>329</v>
      </c>
      <c r="D169" s="571">
        <f t="shared" si="23"/>
        <v>0</v>
      </c>
      <c r="E169" s="570"/>
      <c r="F169" s="565" t="s">
        <v>87</v>
      </c>
      <c r="G169" s="552"/>
      <c r="H169" s="559"/>
    </row>
    <row r="170" spans="1:8">
      <c r="A170" s="376"/>
      <c r="B170" s="554">
        <f t="shared" si="20"/>
        <v>163</v>
      </c>
      <c r="C170" s="566" t="s">
        <v>308</v>
      </c>
      <c r="D170" s="549">
        <f>E170+F170</f>
        <v>0</v>
      </c>
      <c r="E170" s="550">
        <f>E171+E179</f>
        <v>0</v>
      </c>
      <c r="F170" s="551">
        <f>F171</f>
        <v>0</v>
      </c>
      <c r="G170" s="552"/>
      <c r="H170" s="559"/>
    </row>
    <row r="171" spans="1:8">
      <c r="A171" s="376"/>
      <c r="B171" s="554">
        <f t="shared" si="20"/>
        <v>164</v>
      </c>
      <c r="C171" s="567" t="s">
        <v>180</v>
      </c>
      <c r="D171" s="556">
        <f>E171+F171</f>
        <v>0</v>
      </c>
      <c r="E171" s="557">
        <f>SUM(E172:E178)</f>
        <v>0</v>
      </c>
      <c r="F171" s="558">
        <f>SUM(F172:F178)</f>
        <v>0</v>
      </c>
      <c r="G171" s="552"/>
      <c r="H171" s="559"/>
    </row>
    <row r="172" spans="1:8">
      <c r="A172" s="376"/>
      <c r="B172" s="554">
        <f t="shared" si="20"/>
        <v>165</v>
      </c>
      <c r="C172" s="609" t="s">
        <v>329</v>
      </c>
      <c r="D172" s="556">
        <f t="shared" ref="D172:D178" si="24">E172+F172</f>
        <v>0</v>
      </c>
      <c r="E172" s="561"/>
      <c r="F172" s="568"/>
      <c r="G172" s="552"/>
      <c r="H172" s="559"/>
    </row>
    <row r="173" spans="1:8">
      <c r="A173" s="376"/>
      <c r="B173" s="554">
        <f t="shared" si="20"/>
        <v>166</v>
      </c>
      <c r="C173" s="609" t="s">
        <v>329</v>
      </c>
      <c r="D173" s="556">
        <f t="shared" si="24"/>
        <v>0</v>
      </c>
      <c r="E173" s="561"/>
      <c r="F173" s="568"/>
      <c r="G173" s="552"/>
      <c r="H173" s="559"/>
    </row>
    <row r="174" spans="1:8">
      <c r="A174" s="376"/>
      <c r="B174" s="554">
        <f t="shared" si="20"/>
        <v>167</v>
      </c>
      <c r="C174" s="609" t="s">
        <v>329</v>
      </c>
      <c r="D174" s="556">
        <f t="shared" si="24"/>
        <v>0</v>
      </c>
      <c r="E174" s="561"/>
      <c r="F174" s="568"/>
      <c r="G174" s="552"/>
      <c r="H174" s="559"/>
    </row>
    <row r="175" spans="1:8">
      <c r="A175" s="376"/>
      <c r="B175" s="554">
        <f t="shared" si="20"/>
        <v>168</v>
      </c>
      <c r="C175" s="609" t="s">
        <v>329</v>
      </c>
      <c r="D175" s="556">
        <f t="shared" si="24"/>
        <v>0</v>
      </c>
      <c r="E175" s="561"/>
      <c r="F175" s="568"/>
      <c r="G175" s="552"/>
      <c r="H175" s="559"/>
    </row>
    <row r="176" spans="1:8">
      <c r="A176" s="376"/>
      <c r="B176" s="554">
        <f t="shared" si="20"/>
        <v>169</v>
      </c>
      <c r="C176" s="609" t="s">
        <v>329</v>
      </c>
      <c r="D176" s="556">
        <f t="shared" si="24"/>
        <v>0</v>
      </c>
      <c r="E176" s="561"/>
      <c r="F176" s="568"/>
      <c r="G176" s="552"/>
      <c r="H176" s="559"/>
    </row>
    <row r="177" spans="1:8">
      <c r="A177" s="376"/>
      <c r="B177" s="554">
        <f t="shared" si="20"/>
        <v>170</v>
      </c>
      <c r="C177" s="609" t="s">
        <v>329</v>
      </c>
      <c r="D177" s="556">
        <f t="shared" si="24"/>
        <v>0</v>
      </c>
      <c r="E177" s="561"/>
      <c r="F177" s="568"/>
      <c r="G177" s="552"/>
      <c r="H177" s="559"/>
    </row>
    <row r="178" spans="1:8">
      <c r="A178" s="376"/>
      <c r="B178" s="554">
        <f t="shared" si="20"/>
        <v>171</v>
      </c>
      <c r="C178" s="609" t="s">
        <v>329</v>
      </c>
      <c r="D178" s="556">
        <f t="shared" si="24"/>
        <v>0</v>
      </c>
      <c r="E178" s="561"/>
      <c r="F178" s="568"/>
      <c r="G178" s="552"/>
      <c r="H178" s="559"/>
    </row>
    <row r="179" spans="1:8">
      <c r="A179" s="376"/>
      <c r="B179" s="554">
        <f t="shared" si="20"/>
        <v>172</v>
      </c>
      <c r="C179" s="567" t="s">
        <v>182</v>
      </c>
      <c r="D179" s="556">
        <f t="shared" ref="D179:D187" si="25">E179</f>
        <v>0</v>
      </c>
      <c r="E179" s="557">
        <f>SUM(E180:E187)</f>
        <v>0</v>
      </c>
      <c r="F179" s="562" t="s">
        <v>87</v>
      </c>
      <c r="G179" s="552"/>
      <c r="H179" s="559"/>
    </row>
    <row r="180" spans="1:8">
      <c r="A180" s="376"/>
      <c r="B180" s="554">
        <f t="shared" si="20"/>
        <v>173</v>
      </c>
      <c r="C180" s="609" t="s">
        <v>329</v>
      </c>
      <c r="D180" s="556">
        <f t="shared" si="25"/>
        <v>0</v>
      </c>
      <c r="E180" s="561"/>
      <c r="F180" s="562" t="s">
        <v>87</v>
      </c>
      <c r="G180" s="552"/>
      <c r="H180" s="559"/>
    </row>
    <row r="181" spans="1:8">
      <c r="A181" s="376"/>
      <c r="B181" s="554">
        <f t="shared" si="20"/>
        <v>174</v>
      </c>
      <c r="C181" s="609" t="s">
        <v>329</v>
      </c>
      <c r="D181" s="556">
        <f t="shared" si="25"/>
        <v>0</v>
      </c>
      <c r="E181" s="561"/>
      <c r="F181" s="562" t="s">
        <v>87</v>
      </c>
      <c r="G181" s="552"/>
      <c r="H181" s="559"/>
    </row>
    <row r="182" spans="1:8">
      <c r="A182" s="376"/>
      <c r="B182" s="554">
        <f t="shared" si="20"/>
        <v>175</v>
      </c>
      <c r="C182" s="609" t="s">
        <v>329</v>
      </c>
      <c r="D182" s="556">
        <f t="shared" si="25"/>
        <v>0</v>
      </c>
      <c r="E182" s="561"/>
      <c r="F182" s="562" t="s">
        <v>87</v>
      </c>
      <c r="G182" s="552"/>
      <c r="H182" s="559"/>
    </row>
    <row r="183" spans="1:8">
      <c r="A183" s="376"/>
      <c r="B183" s="554">
        <f t="shared" si="20"/>
        <v>176</v>
      </c>
      <c r="C183" s="609" t="s">
        <v>329</v>
      </c>
      <c r="D183" s="556">
        <f t="shared" si="25"/>
        <v>0</v>
      </c>
      <c r="E183" s="561"/>
      <c r="F183" s="562" t="s">
        <v>87</v>
      </c>
      <c r="G183" s="552"/>
      <c r="H183" s="559"/>
    </row>
    <row r="184" spans="1:8">
      <c r="A184" s="376"/>
      <c r="B184" s="554">
        <f t="shared" si="20"/>
        <v>177</v>
      </c>
      <c r="C184" s="609" t="s">
        <v>329</v>
      </c>
      <c r="D184" s="556">
        <f t="shared" si="25"/>
        <v>0</v>
      </c>
      <c r="E184" s="561"/>
      <c r="F184" s="562" t="s">
        <v>87</v>
      </c>
      <c r="G184" s="552"/>
      <c r="H184" s="559"/>
    </row>
    <row r="185" spans="1:8">
      <c r="A185" s="376"/>
      <c r="B185" s="554">
        <f t="shared" si="20"/>
        <v>178</v>
      </c>
      <c r="C185" s="609" t="s">
        <v>329</v>
      </c>
      <c r="D185" s="556">
        <f t="shared" si="25"/>
        <v>0</v>
      </c>
      <c r="E185" s="561"/>
      <c r="F185" s="562" t="s">
        <v>87</v>
      </c>
      <c r="G185" s="552"/>
      <c r="H185" s="559"/>
    </row>
    <row r="186" spans="1:8">
      <c r="A186" s="376"/>
      <c r="B186" s="554">
        <f t="shared" si="20"/>
        <v>179</v>
      </c>
      <c r="C186" s="609" t="s">
        <v>329</v>
      </c>
      <c r="D186" s="556">
        <f t="shared" si="25"/>
        <v>0</v>
      </c>
      <c r="E186" s="561"/>
      <c r="F186" s="562" t="s">
        <v>87</v>
      </c>
      <c r="G186" s="552"/>
      <c r="H186" s="559"/>
    </row>
    <row r="187" spans="1:8" ht="15.75" thickBot="1">
      <c r="A187" s="376"/>
      <c r="B187" s="569">
        <f t="shared" si="20"/>
        <v>180</v>
      </c>
      <c r="C187" s="609" t="s">
        <v>329</v>
      </c>
      <c r="D187" s="571">
        <f t="shared" si="25"/>
        <v>0</v>
      </c>
      <c r="E187" s="570"/>
      <c r="F187" s="565" t="s">
        <v>87</v>
      </c>
      <c r="G187" s="552"/>
      <c r="H187" s="559"/>
    </row>
    <row r="188" spans="1:8">
      <c r="A188" s="376"/>
      <c r="B188" s="554">
        <f t="shared" si="20"/>
        <v>181</v>
      </c>
      <c r="C188" s="566" t="s">
        <v>309</v>
      </c>
      <c r="D188" s="549">
        <f>E188+F188</f>
        <v>0</v>
      </c>
      <c r="E188" s="550">
        <f>E189+E197</f>
        <v>0</v>
      </c>
      <c r="F188" s="551">
        <f>F189</f>
        <v>0</v>
      </c>
      <c r="G188" s="552"/>
      <c r="H188" s="559"/>
    </row>
    <row r="189" spans="1:8">
      <c r="A189" s="376"/>
      <c r="B189" s="554">
        <f t="shared" si="20"/>
        <v>182</v>
      </c>
      <c r="C189" s="567" t="s">
        <v>180</v>
      </c>
      <c r="D189" s="556">
        <f>E189+F189</f>
        <v>0</v>
      </c>
      <c r="E189" s="557">
        <f>SUM(E190:E196)</f>
        <v>0</v>
      </c>
      <c r="F189" s="558">
        <f>SUM(F190:F196)</f>
        <v>0</v>
      </c>
      <c r="G189" s="552"/>
      <c r="H189" s="559"/>
    </row>
    <row r="190" spans="1:8">
      <c r="A190" s="376"/>
      <c r="B190" s="554">
        <f t="shared" si="20"/>
        <v>183</v>
      </c>
      <c r="C190" s="609" t="s">
        <v>329</v>
      </c>
      <c r="D190" s="556">
        <f t="shared" ref="D190:D196" si="26">E190+F190</f>
        <v>0</v>
      </c>
      <c r="E190" s="561"/>
      <c r="F190" s="568"/>
      <c r="G190" s="552"/>
      <c r="H190" s="559"/>
    </row>
    <row r="191" spans="1:8">
      <c r="A191" s="376"/>
      <c r="B191" s="554">
        <f t="shared" si="20"/>
        <v>184</v>
      </c>
      <c r="C191" s="609" t="s">
        <v>329</v>
      </c>
      <c r="D191" s="556">
        <f t="shared" si="26"/>
        <v>0</v>
      </c>
      <c r="E191" s="561"/>
      <c r="F191" s="568"/>
      <c r="G191" s="552"/>
      <c r="H191" s="559"/>
    </row>
    <row r="192" spans="1:8">
      <c r="A192" s="376"/>
      <c r="B192" s="554">
        <f t="shared" si="20"/>
        <v>185</v>
      </c>
      <c r="C192" s="609" t="s">
        <v>329</v>
      </c>
      <c r="D192" s="556">
        <f t="shared" si="26"/>
        <v>0</v>
      </c>
      <c r="E192" s="561"/>
      <c r="F192" s="568"/>
      <c r="G192" s="552"/>
      <c r="H192" s="559"/>
    </row>
    <row r="193" spans="1:8">
      <c r="A193" s="376"/>
      <c r="B193" s="554">
        <f t="shared" si="20"/>
        <v>186</v>
      </c>
      <c r="C193" s="609" t="s">
        <v>329</v>
      </c>
      <c r="D193" s="556">
        <f t="shared" si="26"/>
        <v>0</v>
      </c>
      <c r="E193" s="561"/>
      <c r="F193" s="568"/>
      <c r="G193" s="552"/>
      <c r="H193" s="559"/>
    </row>
    <row r="194" spans="1:8">
      <c r="A194" s="376"/>
      <c r="B194" s="554">
        <f t="shared" si="20"/>
        <v>187</v>
      </c>
      <c r="C194" s="609" t="s">
        <v>329</v>
      </c>
      <c r="D194" s="556">
        <f t="shared" si="26"/>
        <v>0</v>
      </c>
      <c r="E194" s="561"/>
      <c r="F194" s="568"/>
      <c r="G194" s="552"/>
      <c r="H194" s="559"/>
    </row>
    <row r="195" spans="1:8">
      <c r="A195" s="376"/>
      <c r="B195" s="554">
        <f t="shared" si="20"/>
        <v>188</v>
      </c>
      <c r="C195" s="609" t="s">
        <v>329</v>
      </c>
      <c r="D195" s="556">
        <f t="shared" si="26"/>
        <v>0</v>
      </c>
      <c r="E195" s="561"/>
      <c r="F195" s="568"/>
      <c r="G195" s="552"/>
      <c r="H195" s="559"/>
    </row>
    <row r="196" spans="1:8">
      <c r="A196" s="376"/>
      <c r="B196" s="554">
        <f t="shared" si="20"/>
        <v>189</v>
      </c>
      <c r="C196" s="609" t="s">
        <v>329</v>
      </c>
      <c r="D196" s="556">
        <f t="shared" si="26"/>
        <v>0</v>
      </c>
      <c r="E196" s="561"/>
      <c r="F196" s="568"/>
      <c r="G196" s="552"/>
      <c r="H196" s="559"/>
    </row>
    <row r="197" spans="1:8">
      <c r="A197" s="376"/>
      <c r="B197" s="554">
        <f t="shared" si="20"/>
        <v>190</v>
      </c>
      <c r="C197" s="567" t="s">
        <v>182</v>
      </c>
      <c r="D197" s="556">
        <f t="shared" ref="D197:D205" si="27">E197</f>
        <v>0</v>
      </c>
      <c r="E197" s="557">
        <f>SUM(E198:E205)</f>
        <v>0</v>
      </c>
      <c r="F197" s="562" t="s">
        <v>87</v>
      </c>
      <c r="G197" s="552"/>
      <c r="H197" s="559"/>
    </row>
    <row r="198" spans="1:8">
      <c r="A198" s="376"/>
      <c r="B198" s="554">
        <f t="shared" si="20"/>
        <v>191</v>
      </c>
      <c r="C198" s="609" t="s">
        <v>329</v>
      </c>
      <c r="D198" s="556">
        <f t="shared" si="27"/>
        <v>0</v>
      </c>
      <c r="E198" s="561"/>
      <c r="F198" s="562" t="s">
        <v>87</v>
      </c>
      <c r="G198" s="552"/>
      <c r="H198" s="559"/>
    </row>
    <row r="199" spans="1:8">
      <c r="A199" s="376"/>
      <c r="B199" s="554">
        <f t="shared" si="20"/>
        <v>192</v>
      </c>
      <c r="C199" s="609" t="s">
        <v>329</v>
      </c>
      <c r="D199" s="556">
        <f t="shared" si="27"/>
        <v>0</v>
      </c>
      <c r="E199" s="561"/>
      <c r="F199" s="562" t="s">
        <v>87</v>
      </c>
      <c r="G199" s="552"/>
      <c r="H199" s="559"/>
    </row>
    <row r="200" spans="1:8">
      <c r="A200" s="376"/>
      <c r="B200" s="554">
        <f t="shared" si="20"/>
        <v>193</v>
      </c>
      <c r="C200" s="609" t="s">
        <v>329</v>
      </c>
      <c r="D200" s="556">
        <f t="shared" si="27"/>
        <v>0</v>
      </c>
      <c r="E200" s="561"/>
      <c r="F200" s="562" t="s">
        <v>87</v>
      </c>
      <c r="G200" s="552"/>
      <c r="H200" s="559"/>
    </row>
    <row r="201" spans="1:8">
      <c r="A201" s="376"/>
      <c r="B201" s="554">
        <f t="shared" ref="B201:B264" si="28">B200+1</f>
        <v>194</v>
      </c>
      <c r="C201" s="609" t="s">
        <v>329</v>
      </c>
      <c r="D201" s="556">
        <f t="shared" si="27"/>
        <v>0</v>
      </c>
      <c r="E201" s="561"/>
      <c r="F201" s="562" t="s">
        <v>87</v>
      </c>
      <c r="G201" s="552"/>
      <c r="H201" s="559"/>
    </row>
    <row r="202" spans="1:8">
      <c r="A202" s="376"/>
      <c r="B202" s="554">
        <f t="shared" si="28"/>
        <v>195</v>
      </c>
      <c r="C202" s="609" t="s">
        <v>329</v>
      </c>
      <c r="D202" s="556">
        <f t="shared" si="27"/>
        <v>0</v>
      </c>
      <c r="E202" s="561"/>
      <c r="F202" s="562" t="s">
        <v>87</v>
      </c>
      <c r="G202" s="552"/>
      <c r="H202" s="559"/>
    </row>
    <row r="203" spans="1:8">
      <c r="A203" s="376"/>
      <c r="B203" s="554">
        <f t="shared" si="28"/>
        <v>196</v>
      </c>
      <c r="C203" s="609" t="s">
        <v>329</v>
      </c>
      <c r="D203" s="556">
        <f t="shared" si="27"/>
        <v>0</v>
      </c>
      <c r="E203" s="561"/>
      <c r="F203" s="562" t="s">
        <v>87</v>
      </c>
      <c r="G203" s="552"/>
      <c r="H203" s="559"/>
    </row>
    <row r="204" spans="1:8">
      <c r="A204" s="376"/>
      <c r="B204" s="554">
        <f t="shared" si="28"/>
        <v>197</v>
      </c>
      <c r="C204" s="609" t="s">
        <v>329</v>
      </c>
      <c r="D204" s="556">
        <f t="shared" si="27"/>
        <v>0</v>
      </c>
      <c r="E204" s="561"/>
      <c r="F204" s="562" t="s">
        <v>87</v>
      </c>
      <c r="G204" s="552"/>
      <c r="H204" s="559"/>
    </row>
    <row r="205" spans="1:8" ht="15.75" thickBot="1">
      <c r="A205" s="376"/>
      <c r="B205" s="569">
        <f t="shared" si="28"/>
        <v>198</v>
      </c>
      <c r="C205" s="609" t="s">
        <v>329</v>
      </c>
      <c r="D205" s="571">
        <f t="shared" si="27"/>
        <v>0</v>
      </c>
      <c r="E205" s="570"/>
      <c r="F205" s="565" t="s">
        <v>87</v>
      </c>
      <c r="G205" s="552"/>
      <c r="H205" s="559"/>
    </row>
    <row r="206" spans="1:8">
      <c r="A206" s="376"/>
      <c r="B206" s="554">
        <f t="shared" si="28"/>
        <v>199</v>
      </c>
      <c r="C206" s="566" t="s">
        <v>310</v>
      </c>
      <c r="D206" s="549">
        <f>E206+F206</f>
        <v>0</v>
      </c>
      <c r="E206" s="550">
        <f>E207+E215</f>
        <v>0</v>
      </c>
      <c r="F206" s="551">
        <f>F207</f>
        <v>0</v>
      </c>
      <c r="G206" s="552"/>
      <c r="H206" s="559"/>
    </row>
    <row r="207" spans="1:8">
      <c r="A207" s="376"/>
      <c r="B207" s="554">
        <f t="shared" si="28"/>
        <v>200</v>
      </c>
      <c r="C207" s="567" t="s">
        <v>180</v>
      </c>
      <c r="D207" s="556">
        <f>E207+F207</f>
        <v>0</v>
      </c>
      <c r="E207" s="557">
        <f>SUM(E208:E214)</f>
        <v>0</v>
      </c>
      <c r="F207" s="558">
        <f>SUM(F208:F214)</f>
        <v>0</v>
      </c>
      <c r="G207" s="552"/>
      <c r="H207" s="559"/>
    </row>
    <row r="208" spans="1:8">
      <c r="A208" s="376"/>
      <c r="B208" s="554">
        <f t="shared" si="28"/>
        <v>201</v>
      </c>
      <c r="C208" s="609" t="s">
        <v>329</v>
      </c>
      <c r="D208" s="556">
        <f t="shared" ref="D208:D214" si="29">E208+F208</f>
        <v>0</v>
      </c>
      <c r="E208" s="561"/>
      <c r="F208" s="568"/>
      <c r="G208" s="552"/>
      <c r="H208" s="559"/>
    </row>
    <row r="209" spans="1:8">
      <c r="A209" s="376"/>
      <c r="B209" s="554">
        <f t="shared" si="28"/>
        <v>202</v>
      </c>
      <c r="C209" s="609" t="s">
        <v>329</v>
      </c>
      <c r="D209" s="556">
        <f t="shared" si="29"/>
        <v>0</v>
      </c>
      <c r="E209" s="561"/>
      <c r="F209" s="568"/>
      <c r="G209" s="552"/>
      <c r="H209" s="559"/>
    </row>
    <row r="210" spans="1:8">
      <c r="A210" s="376"/>
      <c r="B210" s="554">
        <f t="shared" si="28"/>
        <v>203</v>
      </c>
      <c r="C210" s="609" t="s">
        <v>329</v>
      </c>
      <c r="D210" s="556">
        <f t="shared" si="29"/>
        <v>0</v>
      </c>
      <c r="E210" s="561"/>
      <c r="F210" s="568"/>
      <c r="G210" s="552"/>
      <c r="H210" s="559"/>
    </row>
    <row r="211" spans="1:8">
      <c r="A211" s="376"/>
      <c r="B211" s="554">
        <f t="shared" si="28"/>
        <v>204</v>
      </c>
      <c r="C211" s="609" t="s">
        <v>329</v>
      </c>
      <c r="D211" s="556">
        <f t="shared" si="29"/>
        <v>0</v>
      </c>
      <c r="E211" s="561"/>
      <c r="F211" s="568"/>
      <c r="G211" s="552"/>
      <c r="H211" s="559"/>
    </row>
    <row r="212" spans="1:8">
      <c r="A212" s="376"/>
      <c r="B212" s="554">
        <f t="shared" si="28"/>
        <v>205</v>
      </c>
      <c r="C212" s="609" t="s">
        <v>329</v>
      </c>
      <c r="D212" s="556">
        <f t="shared" si="29"/>
        <v>0</v>
      </c>
      <c r="E212" s="561"/>
      <c r="F212" s="568"/>
      <c r="G212" s="552"/>
      <c r="H212" s="559"/>
    </row>
    <row r="213" spans="1:8">
      <c r="A213" s="376"/>
      <c r="B213" s="554">
        <f t="shared" si="28"/>
        <v>206</v>
      </c>
      <c r="C213" s="609" t="s">
        <v>329</v>
      </c>
      <c r="D213" s="556">
        <f t="shared" si="29"/>
        <v>0</v>
      </c>
      <c r="E213" s="561"/>
      <c r="F213" s="568"/>
      <c r="G213" s="552"/>
      <c r="H213" s="559"/>
    </row>
    <row r="214" spans="1:8">
      <c r="A214" s="376"/>
      <c r="B214" s="554">
        <f t="shared" si="28"/>
        <v>207</v>
      </c>
      <c r="C214" s="609" t="s">
        <v>329</v>
      </c>
      <c r="D214" s="556">
        <f t="shared" si="29"/>
        <v>0</v>
      </c>
      <c r="E214" s="561"/>
      <c r="F214" s="568"/>
      <c r="G214" s="552"/>
      <c r="H214" s="559"/>
    </row>
    <row r="215" spans="1:8">
      <c r="A215" s="376"/>
      <c r="B215" s="554">
        <f t="shared" si="28"/>
        <v>208</v>
      </c>
      <c r="C215" s="567" t="s">
        <v>182</v>
      </c>
      <c r="D215" s="556">
        <f t="shared" ref="D215:D223" si="30">E215</f>
        <v>0</v>
      </c>
      <c r="E215" s="557">
        <f>SUM(E216:E223)</f>
        <v>0</v>
      </c>
      <c r="F215" s="562" t="s">
        <v>87</v>
      </c>
      <c r="G215" s="552"/>
      <c r="H215" s="559"/>
    </row>
    <row r="216" spans="1:8">
      <c r="A216" s="376"/>
      <c r="B216" s="554">
        <f t="shared" si="28"/>
        <v>209</v>
      </c>
      <c r="C216" s="609" t="s">
        <v>329</v>
      </c>
      <c r="D216" s="556">
        <f t="shared" si="30"/>
        <v>0</v>
      </c>
      <c r="E216" s="561"/>
      <c r="F216" s="562" t="s">
        <v>87</v>
      </c>
      <c r="G216" s="552"/>
      <c r="H216" s="559"/>
    </row>
    <row r="217" spans="1:8">
      <c r="A217" s="376"/>
      <c r="B217" s="554">
        <f t="shared" si="28"/>
        <v>210</v>
      </c>
      <c r="C217" s="609" t="s">
        <v>329</v>
      </c>
      <c r="D217" s="556">
        <f t="shared" si="30"/>
        <v>0</v>
      </c>
      <c r="E217" s="561"/>
      <c r="F217" s="562" t="s">
        <v>87</v>
      </c>
      <c r="G217" s="552"/>
      <c r="H217" s="559"/>
    </row>
    <row r="218" spans="1:8">
      <c r="A218" s="376"/>
      <c r="B218" s="554">
        <f t="shared" si="28"/>
        <v>211</v>
      </c>
      <c r="C218" s="609" t="s">
        <v>329</v>
      </c>
      <c r="D218" s="556">
        <f t="shared" si="30"/>
        <v>0</v>
      </c>
      <c r="E218" s="561"/>
      <c r="F218" s="562" t="s">
        <v>87</v>
      </c>
      <c r="G218" s="552"/>
      <c r="H218" s="559"/>
    </row>
    <row r="219" spans="1:8">
      <c r="A219" s="376"/>
      <c r="B219" s="554">
        <f t="shared" si="28"/>
        <v>212</v>
      </c>
      <c r="C219" s="609" t="s">
        <v>329</v>
      </c>
      <c r="D219" s="556">
        <f t="shared" si="30"/>
        <v>0</v>
      </c>
      <c r="E219" s="561"/>
      <c r="F219" s="562" t="s">
        <v>87</v>
      </c>
      <c r="G219" s="552"/>
      <c r="H219" s="559"/>
    </row>
    <row r="220" spans="1:8">
      <c r="A220" s="376"/>
      <c r="B220" s="554">
        <f t="shared" si="28"/>
        <v>213</v>
      </c>
      <c r="C220" s="609" t="s">
        <v>329</v>
      </c>
      <c r="D220" s="556">
        <f t="shared" si="30"/>
        <v>0</v>
      </c>
      <c r="E220" s="561"/>
      <c r="F220" s="562" t="s">
        <v>87</v>
      </c>
      <c r="G220" s="552"/>
      <c r="H220" s="559"/>
    </row>
    <row r="221" spans="1:8">
      <c r="A221" s="376"/>
      <c r="B221" s="554">
        <f t="shared" si="28"/>
        <v>214</v>
      </c>
      <c r="C221" s="609" t="s">
        <v>329</v>
      </c>
      <c r="D221" s="556">
        <f t="shared" si="30"/>
        <v>0</v>
      </c>
      <c r="E221" s="561"/>
      <c r="F221" s="562" t="s">
        <v>87</v>
      </c>
      <c r="G221" s="552"/>
      <c r="H221" s="559"/>
    </row>
    <row r="222" spans="1:8">
      <c r="A222" s="376"/>
      <c r="B222" s="554">
        <f t="shared" si="28"/>
        <v>215</v>
      </c>
      <c r="C222" s="609" t="s">
        <v>329</v>
      </c>
      <c r="D222" s="556">
        <f t="shared" si="30"/>
        <v>0</v>
      </c>
      <c r="E222" s="561"/>
      <c r="F222" s="562" t="s">
        <v>87</v>
      </c>
      <c r="G222" s="552"/>
      <c r="H222" s="559"/>
    </row>
    <row r="223" spans="1:8" ht="15.75" thickBot="1">
      <c r="A223" s="376"/>
      <c r="B223" s="569">
        <f t="shared" si="28"/>
        <v>216</v>
      </c>
      <c r="C223" s="609" t="s">
        <v>329</v>
      </c>
      <c r="D223" s="571">
        <f t="shared" si="30"/>
        <v>0</v>
      </c>
      <c r="E223" s="570"/>
      <c r="F223" s="565" t="s">
        <v>87</v>
      </c>
      <c r="G223" s="552"/>
      <c r="H223" s="559"/>
    </row>
    <row r="224" spans="1:8">
      <c r="A224" s="376"/>
      <c r="B224" s="554">
        <f t="shared" si="28"/>
        <v>217</v>
      </c>
      <c r="C224" s="566" t="s">
        <v>311</v>
      </c>
      <c r="D224" s="549">
        <f>E224+F224</f>
        <v>0</v>
      </c>
      <c r="E224" s="550">
        <f>E225+E233</f>
        <v>0</v>
      </c>
      <c r="F224" s="551">
        <f>F225</f>
        <v>0</v>
      </c>
      <c r="G224" s="552"/>
      <c r="H224" s="559"/>
    </row>
    <row r="225" spans="1:8">
      <c r="A225" s="376"/>
      <c r="B225" s="554">
        <f t="shared" si="28"/>
        <v>218</v>
      </c>
      <c r="C225" s="567" t="s">
        <v>180</v>
      </c>
      <c r="D225" s="556">
        <f>E225+F225</f>
        <v>0</v>
      </c>
      <c r="E225" s="557">
        <f>SUM(E226:E232)</f>
        <v>0</v>
      </c>
      <c r="F225" s="558">
        <f>SUM(F226:F232)</f>
        <v>0</v>
      </c>
      <c r="G225" s="552"/>
      <c r="H225" s="559"/>
    </row>
    <row r="226" spans="1:8">
      <c r="A226" s="376"/>
      <c r="B226" s="554">
        <f t="shared" si="28"/>
        <v>219</v>
      </c>
      <c r="C226" s="609" t="s">
        <v>329</v>
      </c>
      <c r="D226" s="556">
        <f t="shared" ref="D226:D232" si="31">E226+F226</f>
        <v>0</v>
      </c>
      <c r="E226" s="561"/>
      <c r="F226" s="568"/>
      <c r="G226" s="552"/>
      <c r="H226" s="559"/>
    </row>
    <row r="227" spans="1:8">
      <c r="A227" s="376"/>
      <c r="B227" s="554">
        <f t="shared" si="28"/>
        <v>220</v>
      </c>
      <c r="C227" s="609" t="s">
        <v>329</v>
      </c>
      <c r="D227" s="556">
        <f t="shared" si="31"/>
        <v>0</v>
      </c>
      <c r="E227" s="561"/>
      <c r="F227" s="568"/>
      <c r="G227" s="552"/>
      <c r="H227" s="559"/>
    </row>
    <row r="228" spans="1:8">
      <c r="A228" s="376"/>
      <c r="B228" s="554">
        <f t="shared" si="28"/>
        <v>221</v>
      </c>
      <c r="C228" s="609" t="s">
        <v>329</v>
      </c>
      <c r="D228" s="556">
        <f t="shared" si="31"/>
        <v>0</v>
      </c>
      <c r="E228" s="561"/>
      <c r="F228" s="568"/>
      <c r="G228" s="552"/>
      <c r="H228" s="559"/>
    </row>
    <row r="229" spans="1:8">
      <c r="A229" s="376"/>
      <c r="B229" s="554">
        <f t="shared" si="28"/>
        <v>222</v>
      </c>
      <c r="C229" s="609" t="s">
        <v>329</v>
      </c>
      <c r="D229" s="556">
        <f t="shared" si="31"/>
        <v>0</v>
      </c>
      <c r="E229" s="561"/>
      <c r="F229" s="568"/>
      <c r="G229" s="552"/>
      <c r="H229" s="559"/>
    </row>
    <row r="230" spans="1:8">
      <c r="A230" s="376"/>
      <c r="B230" s="554">
        <f t="shared" si="28"/>
        <v>223</v>
      </c>
      <c r="C230" s="609" t="s">
        <v>329</v>
      </c>
      <c r="D230" s="556">
        <f t="shared" si="31"/>
        <v>0</v>
      </c>
      <c r="E230" s="561"/>
      <c r="F230" s="568"/>
      <c r="G230" s="552"/>
      <c r="H230" s="559"/>
    </row>
    <row r="231" spans="1:8">
      <c r="A231" s="376"/>
      <c r="B231" s="554">
        <f t="shared" si="28"/>
        <v>224</v>
      </c>
      <c r="C231" s="609" t="s">
        <v>329</v>
      </c>
      <c r="D231" s="556">
        <f t="shared" si="31"/>
        <v>0</v>
      </c>
      <c r="E231" s="561"/>
      <c r="F231" s="568"/>
      <c r="G231" s="552"/>
      <c r="H231" s="559"/>
    </row>
    <row r="232" spans="1:8">
      <c r="A232" s="376"/>
      <c r="B232" s="554">
        <f t="shared" si="28"/>
        <v>225</v>
      </c>
      <c r="C232" s="609" t="s">
        <v>329</v>
      </c>
      <c r="D232" s="556">
        <f t="shared" si="31"/>
        <v>0</v>
      </c>
      <c r="E232" s="561"/>
      <c r="F232" s="568"/>
      <c r="G232" s="552"/>
      <c r="H232" s="559"/>
    </row>
    <row r="233" spans="1:8">
      <c r="A233" s="376"/>
      <c r="B233" s="554">
        <f t="shared" si="28"/>
        <v>226</v>
      </c>
      <c r="C233" s="567" t="s">
        <v>182</v>
      </c>
      <c r="D233" s="556">
        <f t="shared" ref="D233:D241" si="32">E233</f>
        <v>0</v>
      </c>
      <c r="E233" s="557">
        <f>SUM(E234:E241)</f>
        <v>0</v>
      </c>
      <c r="F233" s="562" t="s">
        <v>87</v>
      </c>
      <c r="G233" s="552"/>
      <c r="H233" s="559"/>
    </row>
    <row r="234" spans="1:8">
      <c r="A234" s="376"/>
      <c r="B234" s="554">
        <f t="shared" si="28"/>
        <v>227</v>
      </c>
      <c r="C234" s="609" t="s">
        <v>329</v>
      </c>
      <c r="D234" s="556">
        <f t="shared" si="32"/>
        <v>0</v>
      </c>
      <c r="E234" s="561"/>
      <c r="F234" s="562" t="s">
        <v>87</v>
      </c>
      <c r="G234" s="552"/>
      <c r="H234" s="559"/>
    </row>
    <row r="235" spans="1:8">
      <c r="A235" s="376"/>
      <c r="B235" s="554">
        <f t="shared" si="28"/>
        <v>228</v>
      </c>
      <c r="C235" s="609" t="s">
        <v>329</v>
      </c>
      <c r="D235" s="556">
        <f t="shared" si="32"/>
        <v>0</v>
      </c>
      <c r="E235" s="561"/>
      <c r="F235" s="562" t="s">
        <v>87</v>
      </c>
      <c r="G235" s="552"/>
      <c r="H235" s="559"/>
    </row>
    <row r="236" spans="1:8">
      <c r="A236" s="376"/>
      <c r="B236" s="554">
        <f t="shared" si="28"/>
        <v>229</v>
      </c>
      <c r="C236" s="609" t="s">
        <v>329</v>
      </c>
      <c r="D236" s="556">
        <f t="shared" si="32"/>
        <v>0</v>
      </c>
      <c r="E236" s="561"/>
      <c r="F236" s="562" t="s">
        <v>87</v>
      </c>
      <c r="G236" s="552"/>
      <c r="H236" s="559"/>
    </row>
    <row r="237" spans="1:8">
      <c r="A237" s="376"/>
      <c r="B237" s="554">
        <f t="shared" si="28"/>
        <v>230</v>
      </c>
      <c r="C237" s="609" t="s">
        <v>329</v>
      </c>
      <c r="D237" s="556">
        <f t="shared" si="32"/>
        <v>0</v>
      </c>
      <c r="E237" s="561"/>
      <c r="F237" s="562" t="s">
        <v>87</v>
      </c>
      <c r="G237" s="552"/>
      <c r="H237" s="559"/>
    </row>
    <row r="238" spans="1:8">
      <c r="A238" s="376"/>
      <c r="B238" s="554">
        <f t="shared" si="28"/>
        <v>231</v>
      </c>
      <c r="C238" s="609" t="s">
        <v>329</v>
      </c>
      <c r="D238" s="556">
        <f t="shared" si="32"/>
        <v>0</v>
      </c>
      <c r="E238" s="561"/>
      <c r="F238" s="562" t="s">
        <v>87</v>
      </c>
      <c r="G238" s="552"/>
      <c r="H238" s="559"/>
    </row>
    <row r="239" spans="1:8">
      <c r="A239" s="376"/>
      <c r="B239" s="554">
        <f t="shared" si="28"/>
        <v>232</v>
      </c>
      <c r="C239" s="609" t="s">
        <v>329</v>
      </c>
      <c r="D239" s="556">
        <f t="shared" si="32"/>
        <v>0</v>
      </c>
      <c r="E239" s="561"/>
      <c r="F239" s="562" t="s">
        <v>87</v>
      </c>
      <c r="G239" s="552"/>
      <c r="H239" s="559"/>
    </row>
    <row r="240" spans="1:8">
      <c r="A240" s="376"/>
      <c r="B240" s="554">
        <f t="shared" si="28"/>
        <v>233</v>
      </c>
      <c r="C240" s="609" t="s">
        <v>329</v>
      </c>
      <c r="D240" s="556">
        <f t="shared" si="32"/>
        <v>0</v>
      </c>
      <c r="E240" s="561"/>
      <c r="F240" s="562" t="s">
        <v>87</v>
      </c>
      <c r="G240" s="552"/>
      <c r="H240" s="559"/>
    </row>
    <row r="241" spans="1:8" ht="15.75" thickBot="1">
      <c r="A241" s="376"/>
      <c r="B241" s="569">
        <f t="shared" si="28"/>
        <v>234</v>
      </c>
      <c r="C241" s="609" t="s">
        <v>329</v>
      </c>
      <c r="D241" s="571">
        <f t="shared" si="32"/>
        <v>0</v>
      </c>
      <c r="E241" s="570"/>
      <c r="F241" s="565" t="s">
        <v>87</v>
      </c>
      <c r="G241" s="552"/>
      <c r="H241" s="559"/>
    </row>
    <row r="242" spans="1:8">
      <c r="A242" s="376"/>
      <c r="B242" s="554">
        <f t="shared" si="28"/>
        <v>235</v>
      </c>
      <c r="C242" s="566" t="s">
        <v>312</v>
      </c>
      <c r="D242" s="549">
        <f>E242+F242</f>
        <v>0</v>
      </c>
      <c r="E242" s="550">
        <f>E243+E251</f>
        <v>0</v>
      </c>
      <c r="F242" s="551">
        <f>F243</f>
        <v>0</v>
      </c>
      <c r="G242" s="552"/>
      <c r="H242" s="559"/>
    </row>
    <row r="243" spans="1:8">
      <c r="A243" s="376"/>
      <c r="B243" s="554">
        <f t="shared" si="28"/>
        <v>236</v>
      </c>
      <c r="C243" s="567" t="s">
        <v>180</v>
      </c>
      <c r="D243" s="556">
        <f>E243+F243</f>
        <v>0</v>
      </c>
      <c r="E243" s="557">
        <f>SUM(E244:E250)</f>
        <v>0</v>
      </c>
      <c r="F243" s="558">
        <f>SUM(F244:F250)</f>
        <v>0</v>
      </c>
      <c r="G243" s="552"/>
      <c r="H243" s="559"/>
    </row>
    <row r="244" spans="1:8">
      <c r="A244" s="376"/>
      <c r="B244" s="554">
        <f t="shared" si="28"/>
        <v>237</v>
      </c>
      <c r="C244" s="609" t="s">
        <v>329</v>
      </c>
      <c r="D244" s="556">
        <f t="shared" ref="D244:D250" si="33">E244+F244</f>
        <v>0</v>
      </c>
      <c r="E244" s="561"/>
      <c r="F244" s="568"/>
      <c r="G244" s="552"/>
      <c r="H244" s="559"/>
    </row>
    <row r="245" spans="1:8">
      <c r="A245" s="376"/>
      <c r="B245" s="554">
        <f t="shared" si="28"/>
        <v>238</v>
      </c>
      <c r="C245" s="609" t="s">
        <v>329</v>
      </c>
      <c r="D245" s="556">
        <f t="shared" si="33"/>
        <v>0</v>
      </c>
      <c r="E245" s="561"/>
      <c r="F245" s="568"/>
      <c r="G245" s="552"/>
      <c r="H245" s="559"/>
    </row>
    <row r="246" spans="1:8">
      <c r="A246" s="376"/>
      <c r="B246" s="554">
        <f t="shared" si="28"/>
        <v>239</v>
      </c>
      <c r="C246" s="609" t="s">
        <v>329</v>
      </c>
      <c r="D246" s="556">
        <f t="shared" si="33"/>
        <v>0</v>
      </c>
      <c r="E246" s="561"/>
      <c r="F246" s="568"/>
      <c r="G246" s="552"/>
      <c r="H246" s="559"/>
    </row>
    <row r="247" spans="1:8">
      <c r="A247" s="376"/>
      <c r="B247" s="554">
        <f t="shared" si="28"/>
        <v>240</v>
      </c>
      <c r="C247" s="609" t="s">
        <v>329</v>
      </c>
      <c r="D247" s="556">
        <f t="shared" si="33"/>
        <v>0</v>
      </c>
      <c r="E247" s="561"/>
      <c r="F247" s="568"/>
      <c r="G247" s="552"/>
      <c r="H247" s="559"/>
    </row>
    <row r="248" spans="1:8">
      <c r="A248" s="376"/>
      <c r="B248" s="554">
        <f t="shared" si="28"/>
        <v>241</v>
      </c>
      <c r="C248" s="609" t="s">
        <v>329</v>
      </c>
      <c r="D248" s="556">
        <f t="shared" si="33"/>
        <v>0</v>
      </c>
      <c r="E248" s="561"/>
      <c r="F248" s="568"/>
      <c r="G248" s="552"/>
      <c r="H248" s="559"/>
    </row>
    <row r="249" spans="1:8">
      <c r="A249" s="376"/>
      <c r="B249" s="554">
        <f t="shared" si="28"/>
        <v>242</v>
      </c>
      <c r="C249" s="609" t="s">
        <v>329</v>
      </c>
      <c r="D249" s="556">
        <f t="shared" si="33"/>
        <v>0</v>
      </c>
      <c r="E249" s="561"/>
      <c r="F249" s="568"/>
      <c r="G249" s="552"/>
      <c r="H249" s="559"/>
    </row>
    <row r="250" spans="1:8">
      <c r="A250" s="376"/>
      <c r="B250" s="554">
        <f t="shared" si="28"/>
        <v>243</v>
      </c>
      <c r="C250" s="609" t="s">
        <v>329</v>
      </c>
      <c r="D250" s="556">
        <f t="shared" si="33"/>
        <v>0</v>
      </c>
      <c r="E250" s="561"/>
      <c r="F250" s="568"/>
      <c r="G250" s="552"/>
      <c r="H250" s="559"/>
    </row>
    <row r="251" spans="1:8">
      <c r="A251" s="376"/>
      <c r="B251" s="554">
        <f t="shared" si="28"/>
        <v>244</v>
      </c>
      <c r="C251" s="567" t="s">
        <v>182</v>
      </c>
      <c r="D251" s="556">
        <f t="shared" ref="D251:D259" si="34">E251</f>
        <v>0</v>
      </c>
      <c r="E251" s="557">
        <f>SUM(E252:E259)</f>
        <v>0</v>
      </c>
      <c r="F251" s="562" t="s">
        <v>87</v>
      </c>
      <c r="G251" s="552"/>
      <c r="H251" s="559"/>
    </row>
    <row r="252" spans="1:8">
      <c r="A252" s="376"/>
      <c r="B252" s="554">
        <f t="shared" si="28"/>
        <v>245</v>
      </c>
      <c r="C252" s="609" t="s">
        <v>329</v>
      </c>
      <c r="D252" s="556">
        <f t="shared" si="34"/>
        <v>0</v>
      </c>
      <c r="E252" s="561"/>
      <c r="F252" s="562" t="s">
        <v>87</v>
      </c>
      <c r="G252" s="552"/>
      <c r="H252" s="559"/>
    </row>
    <row r="253" spans="1:8">
      <c r="A253" s="376"/>
      <c r="B253" s="554">
        <f t="shared" si="28"/>
        <v>246</v>
      </c>
      <c r="C253" s="609" t="s">
        <v>329</v>
      </c>
      <c r="D253" s="556">
        <f t="shared" si="34"/>
        <v>0</v>
      </c>
      <c r="E253" s="561"/>
      <c r="F253" s="562" t="s">
        <v>87</v>
      </c>
      <c r="G253" s="552"/>
      <c r="H253" s="559"/>
    </row>
    <row r="254" spans="1:8">
      <c r="A254" s="376"/>
      <c r="B254" s="554">
        <f t="shared" si="28"/>
        <v>247</v>
      </c>
      <c r="C254" s="609" t="s">
        <v>329</v>
      </c>
      <c r="D254" s="556">
        <f t="shared" si="34"/>
        <v>0</v>
      </c>
      <c r="E254" s="561"/>
      <c r="F254" s="562" t="s">
        <v>87</v>
      </c>
      <c r="G254" s="552"/>
      <c r="H254" s="559"/>
    </row>
    <row r="255" spans="1:8">
      <c r="A255" s="376"/>
      <c r="B255" s="554">
        <f t="shared" si="28"/>
        <v>248</v>
      </c>
      <c r="C255" s="609" t="s">
        <v>329</v>
      </c>
      <c r="D255" s="556">
        <f t="shared" si="34"/>
        <v>0</v>
      </c>
      <c r="E255" s="561"/>
      <c r="F255" s="562" t="s">
        <v>87</v>
      </c>
      <c r="G255" s="552"/>
      <c r="H255" s="559"/>
    </row>
    <row r="256" spans="1:8">
      <c r="A256" s="376"/>
      <c r="B256" s="554">
        <f t="shared" si="28"/>
        <v>249</v>
      </c>
      <c r="C256" s="609" t="s">
        <v>329</v>
      </c>
      <c r="D256" s="556">
        <f t="shared" si="34"/>
        <v>0</v>
      </c>
      <c r="E256" s="561"/>
      <c r="F256" s="562" t="s">
        <v>87</v>
      </c>
      <c r="G256" s="552"/>
      <c r="H256" s="559"/>
    </row>
    <row r="257" spans="1:8">
      <c r="A257" s="376"/>
      <c r="B257" s="554">
        <f t="shared" si="28"/>
        <v>250</v>
      </c>
      <c r="C257" s="609" t="s">
        <v>329</v>
      </c>
      <c r="D257" s="556">
        <f t="shared" si="34"/>
        <v>0</v>
      </c>
      <c r="E257" s="561"/>
      <c r="F257" s="562" t="s">
        <v>87</v>
      </c>
      <c r="G257" s="552"/>
      <c r="H257" s="559"/>
    </row>
    <row r="258" spans="1:8">
      <c r="B258" s="554">
        <f t="shared" si="28"/>
        <v>251</v>
      </c>
      <c r="C258" s="609" t="s">
        <v>329</v>
      </c>
      <c r="D258" s="556">
        <f t="shared" si="34"/>
        <v>0</v>
      </c>
      <c r="E258" s="561"/>
      <c r="F258" s="562" t="s">
        <v>87</v>
      </c>
      <c r="G258" s="552"/>
      <c r="H258" s="559"/>
    </row>
    <row r="259" spans="1:8" ht="15.75" thickBot="1">
      <c r="B259" s="569">
        <f t="shared" si="28"/>
        <v>252</v>
      </c>
      <c r="C259" s="609" t="s">
        <v>329</v>
      </c>
      <c r="D259" s="571">
        <f t="shared" si="34"/>
        <v>0</v>
      </c>
      <c r="E259" s="570"/>
      <c r="F259" s="565" t="s">
        <v>87</v>
      </c>
      <c r="G259" s="552"/>
      <c r="H259" s="559"/>
    </row>
    <row r="260" spans="1:8">
      <c r="B260" s="554">
        <f t="shared" si="28"/>
        <v>253</v>
      </c>
      <c r="C260" s="566" t="s">
        <v>313</v>
      </c>
      <c r="D260" s="549">
        <f>E260+F260</f>
        <v>0</v>
      </c>
      <c r="E260" s="550">
        <f>E261+E269</f>
        <v>0</v>
      </c>
      <c r="F260" s="551">
        <f>F261</f>
        <v>0</v>
      </c>
      <c r="G260" s="552"/>
      <c r="H260" s="559"/>
    </row>
    <row r="261" spans="1:8">
      <c r="B261" s="554">
        <f t="shared" si="28"/>
        <v>254</v>
      </c>
      <c r="C261" s="567" t="s">
        <v>180</v>
      </c>
      <c r="D261" s="556">
        <f>E261+F261</f>
        <v>0</v>
      </c>
      <c r="E261" s="557">
        <f>SUM(E262:E268)</f>
        <v>0</v>
      </c>
      <c r="F261" s="558">
        <f>SUM(F262:F268)</f>
        <v>0</v>
      </c>
      <c r="G261" s="552"/>
      <c r="H261" s="559"/>
    </row>
    <row r="262" spans="1:8">
      <c r="B262" s="554">
        <f t="shared" si="28"/>
        <v>255</v>
      </c>
      <c r="C262" s="609" t="s">
        <v>329</v>
      </c>
      <c r="D262" s="556">
        <f t="shared" ref="D262:D268" si="35">E262+F262</f>
        <v>0</v>
      </c>
      <c r="E262" s="561"/>
      <c r="F262" s="568"/>
      <c r="G262" s="552"/>
      <c r="H262" s="559"/>
    </row>
    <row r="263" spans="1:8">
      <c r="B263" s="554">
        <f t="shared" si="28"/>
        <v>256</v>
      </c>
      <c r="C263" s="609" t="s">
        <v>329</v>
      </c>
      <c r="D263" s="556">
        <f t="shared" si="35"/>
        <v>0</v>
      </c>
      <c r="E263" s="561"/>
      <c r="F263" s="568"/>
      <c r="G263" s="552"/>
      <c r="H263" s="559"/>
    </row>
    <row r="264" spans="1:8">
      <c r="B264" s="554">
        <f t="shared" si="28"/>
        <v>257</v>
      </c>
      <c r="C264" s="609" t="s">
        <v>329</v>
      </c>
      <c r="D264" s="556">
        <f t="shared" si="35"/>
        <v>0</v>
      </c>
      <c r="E264" s="561"/>
      <c r="F264" s="568"/>
      <c r="G264" s="552"/>
      <c r="H264" s="559"/>
    </row>
    <row r="265" spans="1:8">
      <c r="B265" s="554">
        <f t="shared" ref="B265:B313" si="36">B264+1</f>
        <v>258</v>
      </c>
      <c r="C265" s="609" t="s">
        <v>329</v>
      </c>
      <c r="D265" s="556">
        <f t="shared" si="35"/>
        <v>0</v>
      </c>
      <c r="E265" s="561"/>
      <c r="F265" s="568"/>
      <c r="G265" s="552"/>
      <c r="H265" s="559"/>
    </row>
    <row r="266" spans="1:8">
      <c r="B266" s="554">
        <f t="shared" si="36"/>
        <v>259</v>
      </c>
      <c r="C266" s="609" t="s">
        <v>329</v>
      </c>
      <c r="D266" s="556">
        <f t="shared" si="35"/>
        <v>0</v>
      </c>
      <c r="E266" s="561"/>
      <c r="F266" s="568"/>
      <c r="G266" s="552"/>
      <c r="H266" s="559"/>
    </row>
    <row r="267" spans="1:8">
      <c r="B267" s="554">
        <f t="shared" si="36"/>
        <v>260</v>
      </c>
      <c r="C267" s="609" t="s">
        <v>329</v>
      </c>
      <c r="D267" s="556">
        <f t="shared" si="35"/>
        <v>0</v>
      </c>
      <c r="E267" s="561"/>
      <c r="F267" s="568"/>
      <c r="G267" s="552"/>
      <c r="H267" s="559"/>
    </row>
    <row r="268" spans="1:8">
      <c r="B268" s="554">
        <f t="shared" si="36"/>
        <v>261</v>
      </c>
      <c r="C268" s="609" t="s">
        <v>329</v>
      </c>
      <c r="D268" s="556">
        <f t="shared" si="35"/>
        <v>0</v>
      </c>
      <c r="E268" s="561"/>
      <c r="F268" s="568"/>
      <c r="G268" s="552"/>
      <c r="H268" s="559"/>
    </row>
    <row r="269" spans="1:8">
      <c r="B269" s="554">
        <f t="shared" si="36"/>
        <v>262</v>
      </c>
      <c r="C269" s="567" t="s">
        <v>182</v>
      </c>
      <c r="D269" s="556">
        <f t="shared" ref="D269:D277" si="37">E269</f>
        <v>0</v>
      </c>
      <c r="E269" s="557">
        <f>SUM(E270:E277)</f>
        <v>0</v>
      </c>
      <c r="F269" s="562" t="s">
        <v>87</v>
      </c>
      <c r="G269" s="552"/>
      <c r="H269" s="559"/>
    </row>
    <row r="270" spans="1:8">
      <c r="B270" s="554">
        <f t="shared" si="36"/>
        <v>263</v>
      </c>
      <c r="C270" s="609" t="s">
        <v>329</v>
      </c>
      <c r="D270" s="556">
        <f t="shared" si="37"/>
        <v>0</v>
      </c>
      <c r="E270" s="561"/>
      <c r="F270" s="562" t="s">
        <v>87</v>
      </c>
      <c r="G270" s="552"/>
      <c r="H270" s="559"/>
    </row>
    <row r="271" spans="1:8">
      <c r="B271" s="554">
        <f t="shared" si="36"/>
        <v>264</v>
      </c>
      <c r="C271" s="609" t="s">
        <v>329</v>
      </c>
      <c r="D271" s="556">
        <f t="shared" si="37"/>
        <v>0</v>
      </c>
      <c r="E271" s="561"/>
      <c r="F271" s="562" t="s">
        <v>87</v>
      </c>
      <c r="G271" s="552"/>
      <c r="H271" s="559"/>
    </row>
    <row r="272" spans="1:8">
      <c r="B272" s="554">
        <f t="shared" si="36"/>
        <v>265</v>
      </c>
      <c r="C272" s="609" t="s">
        <v>329</v>
      </c>
      <c r="D272" s="556">
        <f t="shared" si="37"/>
        <v>0</v>
      </c>
      <c r="E272" s="561"/>
      <c r="F272" s="562" t="s">
        <v>87</v>
      </c>
      <c r="G272" s="552"/>
      <c r="H272" s="559"/>
    </row>
    <row r="273" spans="2:8">
      <c r="B273" s="554">
        <f t="shared" si="36"/>
        <v>266</v>
      </c>
      <c r="C273" s="609" t="s">
        <v>329</v>
      </c>
      <c r="D273" s="556">
        <f t="shared" si="37"/>
        <v>0</v>
      </c>
      <c r="E273" s="561"/>
      <c r="F273" s="562" t="s">
        <v>87</v>
      </c>
      <c r="G273" s="552"/>
      <c r="H273" s="559"/>
    </row>
    <row r="274" spans="2:8">
      <c r="B274" s="554">
        <f t="shared" si="36"/>
        <v>267</v>
      </c>
      <c r="C274" s="609" t="s">
        <v>329</v>
      </c>
      <c r="D274" s="556">
        <f t="shared" si="37"/>
        <v>0</v>
      </c>
      <c r="E274" s="561"/>
      <c r="F274" s="562" t="s">
        <v>87</v>
      </c>
      <c r="G274" s="552"/>
      <c r="H274" s="559"/>
    </row>
    <row r="275" spans="2:8">
      <c r="B275" s="554">
        <f t="shared" si="36"/>
        <v>268</v>
      </c>
      <c r="C275" s="609" t="s">
        <v>329</v>
      </c>
      <c r="D275" s="556">
        <f t="shared" si="37"/>
        <v>0</v>
      </c>
      <c r="E275" s="561"/>
      <c r="F275" s="562" t="s">
        <v>87</v>
      </c>
      <c r="G275" s="552"/>
      <c r="H275" s="559"/>
    </row>
    <row r="276" spans="2:8">
      <c r="B276" s="554">
        <f t="shared" si="36"/>
        <v>269</v>
      </c>
      <c r="C276" s="609" t="s">
        <v>329</v>
      </c>
      <c r="D276" s="556">
        <f t="shared" si="37"/>
        <v>0</v>
      </c>
      <c r="E276" s="561"/>
      <c r="F276" s="562" t="s">
        <v>87</v>
      </c>
      <c r="G276" s="552"/>
      <c r="H276" s="559"/>
    </row>
    <row r="277" spans="2:8" ht="15.75" thickBot="1">
      <c r="B277" s="569">
        <f t="shared" si="36"/>
        <v>270</v>
      </c>
      <c r="C277" s="609" t="s">
        <v>329</v>
      </c>
      <c r="D277" s="571">
        <f t="shared" si="37"/>
        <v>0</v>
      </c>
      <c r="E277" s="570"/>
      <c r="F277" s="565" t="s">
        <v>87</v>
      </c>
      <c r="G277" s="552"/>
      <c r="H277" s="559"/>
    </row>
    <row r="278" spans="2:8">
      <c r="B278" s="554">
        <f t="shared" si="36"/>
        <v>271</v>
      </c>
      <c r="C278" s="566" t="s">
        <v>314</v>
      </c>
      <c r="D278" s="549">
        <f>E278+F278</f>
        <v>0</v>
      </c>
      <c r="E278" s="550">
        <f>E279+E287</f>
        <v>0</v>
      </c>
      <c r="F278" s="551">
        <f>F279</f>
        <v>0</v>
      </c>
      <c r="G278" s="552"/>
      <c r="H278" s="559"/>
    </row>
    <row r="279" spans="2:8">
      <c r="B279" s="554">
        <f t="shared" si="36"/>
        <v>272</v>
      </c>
      <c r="C279" s="567" t="s">
        <v>180</v>
      </c>
      <c r="D279" s="556">
        <f>E279+F279</f>
        <v>0</v>
      </c>
      <c r="E279" s="557">
        <f>SUM(E280:E286)</f>
        <v>0</v>
      </c>
      <c r="F279" s="558">
        <f>SUM(F280:F286)</f>
        <v>0</v>
      </c>
      <c r="G279" s="552"/>
      <c r="H279" s="559"/>
    </row>
    <row r="280" spans="2:8">
      <c r="B280" s="554">
        <f t="shared" si="36"/>
        <v>273</v>
      </c>
      <c r="C280" s="609" t="s">
        <v>329</v>
      </c>
      <c r="D280" s="556">
        <f t="shared" ref="D280:D286" si="38">E280+F280</f>
        <v>0</v>
      </c>
      <c r="E280" s="561"/>
      <c r="F280" s="568"/>
      <c r="G280" s="552"/>
      <c r="H280" s="559"/>
    </row>
    <row r="281" spans="2:8">
      <c r="B281" s="554">
        <f t="shared" si="36"/>
        <v>274</v>
      </c>
      <c r="C281" s="609" t="s">
        <v>329</v>
      </c>
      <c r="D281" s="556">
        <f t="shared" si="38"/>
        <v>0</v>
      </c>
      <c r="E281" s="561"/>
      <c r="F281" s="568"/>
      <c r="G281" s="552"/>
      <c r="H281" s="559"/>
    </row>
    <row r="282" spans="2:8">
      <c r="B282" s="554">
        <f t="shared" si="36"/>
        <v>275</v>
      </c>
      <c r="C282" s="609" t="s">
        <v>329</v>
      </c>
      <c r="D282" s="556">
        <f t="shared" si="38"/>
        <v>0</v>
      </c>
      <c r="E282" s="561"/>
      <c r="F282" s="568"/>
      <c r="G282" s="552"/>
      <c r="H282" s="559"/>
    </row>
    <row r="283" spans="2:8">
      <c r="B283" s="554">
        <f t="shared" si="36"/>
        <v>276</v>
      </c>
      <c r="C283" s="609" t="s">
        <v>329</v>
      </c>
      <c r="D283" s="556">
        <f t="shared" si="38"/>
        <v>0</v>
      </c>
      <c r="E283" s="561"/>
      <c r="F283" s="568"/>
      <c r="G283" s="552"/>
      <c r="H283" s="559"/>
    </row>
    <row r="284" spans="2:8">
      <c r="B284" s="554">
        <f t="shared" si="36"/>
        <v>277</v>
      </c>
      <c r="C284" s="609" t="s">
        <v>329</v>
      </c>
      <c r="D284" s="556">
        <f t="shared" si="38"/>
        <v>0</v>
      </c>
      <c r="E284" s="561"/>
      <c r="F284" s="568"/>
      <c r="G284" s="552"/>
      <c r="H284" s="559"/>
    </row>
    <row r="285" spans="2:8">
      <c r="B285" s="554">
        <f t="shared" si="36"/>
        <v>278</v>
      </c>
      <c r="C285" s="609" t="s">
        <v>329</v>
      </c>
      <c r="D285" s="556">
        <f t="shared" si="38"/>
        <v>0</v>
      </c>
      <c r="E285" s="561"/>
      <c r="F285" s="568"/>
      <c r="G285" s="552"/>
      <c r="H285" s="559"/>
    </row>
    <row r="286" spans="2:8">
      <c r="B286" s="554">
        <f t="shared" si="36"/>
        <v>279</v>
      </c>
      <c r="C286" s="609" t="s">
        <v>329</v>
      </c>
      <c r="D286" s="556">
        <f t="shared" si="38"/>
        <v>0</v>
      </c>
      <c r="E286" s="561"/>
      <c r="F286" s="568"/>
      <c r="G286" s="552"/>
      <c r="H286" s="559"/>
    </row>
    <row r="287" spans="2:8">
      <c r="B287" s="554">
        <f t="shared" si="36"/>
        <v>280</v>
      </c>
      <c r="C287" s="567" t="s">
        <v>182</v>
      </c>
      <c r="D287" s="556">
        <f t="shared" ref="D287:D295" si="39">E287</f>
        <v>0</v>
      </c>
      <c r="E287" s="557">
        <f>SUM(E288:E295)</f>
        <v>0</v>
      </c>
      <c r="F287" s="562" t="s">
        <v>87</v>
      </c>
      <c r="G287" s="552"/>
      <c r="H287" s="559"/>
    </row>
    <row r="288" spans="2:8">
      <c r="B288" s="554">
        <f t="shared" si="36"/>
        <v>281</v>
      </c>
      <c r="C288" s="609" t="s">
        <v>329</v>
      </c>
      <c r="D288" s="556">
        <f t="shared" si="39"/>
        <v>0</v>
      </c>
      <c r="E288" s="561"/>
      <c r="F288" s="562" t="s">
        <v>87</v>
      </c>
      <c r="G288" s="552"/>
      <c r="H288" s="559"/>
    </row>
    <row r="289" spans="2:8">
      <c r="B289" s="554">
        <f t="shared" si="36"/>
        <v>282</v>
      </c>
      <c r="C289" s="609" t="s">
        <v>329</v>
      </c>
      <c r="D289" s="556">
        <f t="shared" si="39"/>
        <v>0</v>
      </c>
      <c r="E289" s="561"/>
      <c r="F289" s="562" t="s">
        <v>87</v>
      </c>
      <c r="G289" s="552"/>
      <c r="H289" s="559"/>
    </row>
    <row r="290" spans="2:8">
      <c r="B290" s="554">
        <f t="shared" si="36"/>
        <v>283</v>
      </c>
      <c r="C290" s="609" t="s">
        <v>329</v>
      </c>
      <c r="D290" s="556">
        <f t="shared" si="39"/>
        <v>0</v>
      </c>
      <c r="E290" s="561"/>
      <c r="F290" s="562" t="s">
        <v>87</v>
      </c>
      <c r="G290" s="552"/>
      <c r="H290" s="559"/>
    </row>
    <row r="291" spans="2:8">
      <c r="B291" s="554">
        <f t="shared" si="36"/>
        <v>284</v>
      </c>
      <c r="C291" s="609" t="s">
        <v>329</v>
      </c>
      <c r="D291" s="556">
        <f t="shared" si="39"/>
        <v>0</v>
      </c>
      <c r="E291" s="561"/>
      <c r="F291" s="562" t="s">
        <v>87</v>
      </c>
      <c r="G291" s="552"/>
      <c r="H291" s="559"/>
    </row>
    <row r="292" spans="2:8">
      <c r="B292" s="554">
        <f t="shared" si="36"/>
        <v>285</v>
      </c>
      <c r="C292" s="609" t="s">
        <v>329</v>
      </c>
      <c r="D292" s="556">
        <f t="shared" si="39"/>
        <v>0</v>
      </c>
      <c r="E292" s="561"/>
      <c r="F292" s="562" t="s">
        <v>87</v>
      </c>
      <c r="G292" s="552"/>
      <c r="H292" s="559"/>
    </row>
    <row r="293" spans="2:8">
      <c r="B293" s="554">
        <f t="shared" si="36"/>
        <v>286</v>
      </c>
      <c r="C293" s="609" t="s">
        <v>329</v>
      </c>
      <c r="D293" s="556">
        <f t="shared" si="39"/>
        <v>0</v>
      </c>
      <c r="E293" s="561"/>
      <c r="F293" s="562" t="s">
        <v>87</v>
      </c>
      <c r="G293" s="552"/>
      <c r="H293" s="559"/>
    </row>
    <row r="294" spans="2:8">
      <c r="B294" s="554">
        <f t="shared" si="36"/>
        <v>287</v>
      </c>
      <c r="C294" s="609" t="s">
        <v>329</v>
      </c>
      <c r="D294" s="556">
        <f t="shared" si="39"/>
        <v>0</v>
      </c>
      <c r="E294" s="561"/>
      <c r="F294" s="562" t="s">
        <v>87</v>
      </c>
      <c r="G294" s="552"/>
      <c r="H294" s="559"/>
    </row>
    <row r="295" spans="2:8" ht="15.75" thickBot="1">
      <c r="B295" s="569">
        <f t="shared" si="36"/>
        <v>288</v>
      </c>
      <c r="C295" s="609" t="s">
        <v>329</v>
      </c>
      <c r="D295" s="571">
        <f t="shared" si="39"/>
        <v>0</v>
      </c>
      <c r="E295" s="570"/>
      <c r="F295" s="565" t="s">
        <v>87</v>
      </c>
      <c r="G295" s="552"/>
      <c r="H295" s="559"/>
    </row>
    <row r="296" spans="2:8">
      <c r="B296" s="547">
        <f t="shared" si="36"/>
        <v>289</v>
      </c>
      <c r="C296" s="566" t="s">
        <v>315</v>
      </c>
      <c r="D296" s="549">
        <f>E296+F296</f>
        <v>0</v>
      </c>
      <c r="E296" s="550">
        <f>E297+E305</f>
        <v>0</v>
      </c>
      <c r="F296" s="551">
        <f>F297</f>
        <v>0</v>
      </c>
      <c r="G296" s="552"/>
      <c r="H296" s="559"/>
    </row>
    <row r="297" spans="2:8">
      <c r="B297" s="554">
        <f t="shared" si="36"/>
        <v>290</v>
      </c>
      <c r="C297" s="567" t="s">
        <v>180</v>
      </c>
      <c r="D297" s="556">
        <f>E297+F297</f>
        <v>0</v>
      </c>
      <c r="E297" s="557">
        <f>SUM(E298:E304)</f>
        <v>0</v>
      </c>
      <c r="F297" s="558">
        <f>SUM(F298:F304)</f>
        <v>0</v>
      </c>
      <c r="G297" s="552"/>
      <c r="H297" s="559"/>
    </row>
    <row r="298" spans="2:8">
      <c r="B298" s="554">
        <f t="shared" si="36"/>
        <v>291</v>
      </c>
      <c r="C298" s="609" t="s">
        <v>329</v>
      </c>
      <c r="D298" s="556">
        <f t="shared" ref="D298:D304" si="40">E298+F298</f>
        <v>0</v>
      </c>
      <c r="E298" s="561"/>
      <c r="F298" s="568"/>
      <c r="G298" s="552"/>
      <c r="H298" s="559"/>
    </row>
    <row r="299" spans="2:8">
      <c r="B299" s="554">
        <f t="shared" si="36"/>
        <v>292</v>
      </c>
      <c r="C299" s="609" t="s">
        <v>329</v>
      </c>
      <c r="D299" s="556">
        <f t="shared" si="40"/>
        <v>0</v>
      </c>
      <c r="E299" s="561"/>
      <c r="F299" s="568"/>
      <c r="G299" s="552"/>
      <c r="H299" s="559"/>
    </row>
    <row r="300" spans="2:8">
      <c r="B300" s="554">
        <f t="shared" si="36"/>
        <v>293</v>
      </c>
      <c r="C300" s="609" t="s">
        <v>329</v>
      </c>
      <c r="D300" s="556">
        <f t="shared" si="40"/>
        <v>0</v>
      </c>
      <c r="E300" s="561"/>
      <c r="F300" s="568"/>
      <c r="G300" s="552"/>
      <c r="H300" s="559"/>
    </row>
    <row r="301" spans="2:8">
      <c r="B301" s="554">
        <f t="shared" si="36"/>
        <v>294</v>
      </c>
      <c r="C301" s="609" t="s">
        <v>329</v>
      </c>
      <c r="D301" s="556">
        <f t="shared" si="40"/>
        <v>0</v>
      </c>
      <c r="E301" s="561"/>
      <c r="F301" s="568"/>
      <c r="G301" s="552"/>
      <c r="H301" s="559"/>
    </row>
    <row r="302" spans="2:8">
      <c r="B302" s="554">
        <f t="shared" si="36"/>
        <v>295</v>
      </c>
      <c r="C302" s="609" t="s">
        <v>329</v>
      </c>
      <c r="D302" s="556">
        <f t="shared" si="40"/>
        <v>0</v>
      </c>
      <c r="E302" s="561"/>
      <c r="F302" s="568"/>
      <c r="G302" s="552"/>
      <c r="H302" s="559"/>
    </row>
    <row r="303" spans="2:8">
      <c r="B303" s="554">
        <f t="shared" si="36"/>
        <v>296</v>
      </c>
      <c r="C303" s="609" t="s">
        <v>329</v>
      </c>
      <c r="D303" s="556">
        <f t="shared" si="40"/>
        <v>0</v>
      </c>
      <c r="E303" s="561"/>
      <c r="F303" s="568"/>
      <c r="G303" s="552"/>
      <c r="H303" s="559"/>
    </row>
    <row r="304" spans="2:8">
      <c r="B304" s="554">
        <f t="shared" si="36"/>
        <v>297</v>
      </c>
      <c r="C304" s="609" t="s">
        <v>329</v>
      </c>
      <c r="D304" s="556">
        <f t="shared" si="40"/>
        <v>0</v>
      </c>
      <c r="E304" s="561"/>
      <c r="F304" s="568"/>
      <c r="G304" s="552"/>
      <c r="H304" s="559"/>
    </row>
    <row r="305" spans="2:8">
      <c r="B305" s="554">
        <f t="shared" si="36"/>
        <v>298</v>
      </c>
      <c r="C305" s="567" t="s">
        <v>182</v>
      </c>
      <c r="D305" s="556">
        <f t="shared" ref="D305:D313" si="41">E305</f>
        <v>0</v>
      </c>
      <c r="E305" s="557">
        <f>SUM(E306:E313)</f>
        <v>0</v>
      </c>
      <c r="F305" s="562" t="s">
        <v>87</v>
      </c>
      <c r="G305" s="552"/>
      <c r="H305" s="559"/>
    </row>
    <row r="306" spans="2:8">
      <c r="B306" s="554">
        <f t="shared" si="36"/>
        <v>299</v>
      </c>
      <c r="C306" s="609" t="s">
        <v>329</v>
      </c>
      <c r="D306" s="556">
        <f t="shared" si="41"/>
        <v>0</v>
      </c>
      <c r="E306" s="561"/>
      <c r="F306" s="562" t="s">
        <v>87</v>
      </c>
      <c r="G306" s="552"/>
      <c r="H306" s="559"/>
    </row>
    <row r="307" spans="2:8">
      <c r="B307" s="554">
        <f t="shared" si="36"/>
        <v>300</v>
      </c>
      <c r="C307" s="609" t="s">
        <v>329</v>
      </c>
      <c r="D307" s="556">
        <f t="shared" si="41"/>
        <v>0</v>
      </c>
      <c r="E307" s="561"/>
      <c r="F307" s="562" t="s">
        <v>87</v>
      </c>
      <c r="G307" s="552"/>
      <c r="H307" s="559"/>
    </row>
    <row r="308" spans="2:8">
      <c r="B308" s="554">
        <f t="shared" si="36"/>
        <v>301</v>
      </c>
      <c r="C308" s="609" t="s">
        <v>329</v>
      </c>
      <c r="D308" s="556">
        <f t="shared" si="41"/>
        <v>0</v>
      </c>
      <c r="E308" s="561"/>
      <c r="F308" s="562" t="s">
        <v>87</v>
      </c>
      <c r="G308" s="552"/>
      <c r="H308" s="559"/>
    </row>
    <row r="309" spans="2:8">
      <c r="B309" s="554">
        <f t="shared" si="36"/>
        <v>302</v>
      </c>
      <c r="C309" s="609" t="s">
        <v>329</v>
      </c>
      <c r="D309" s="556">
        <f t="shared" si="41"/>
        <v>0</v>
      </c>
      <c r="E309" s="561"/>
      <c r="F309" s="562" t="s">
        <v>87</v>
      </c>
      <c r="G309" s="552"/>
      <c r="H309" s="559"/>
    </row>
    <row r="310" spans="2:8">
      <c r="B310" s="554">
        <f t="shared" si="36"/>
        <v>303</v>
      </c>
      <c r="C310" s="609" t="s">
        <v>329</v>
      </c>
      <c r="D310" s="556">
        <f t="shared" si="41"/>
        <v>0</v>
      </c>
      <c r="E310" s="561"/>
      <c r="F310" s="562" t="s">
        <v>87</v>
      </c>
      <c r="G310" s="552"/>
      <c r="H310" s="559"/>
    </row>
    <row r="311" spans="2:8">
      <c r="B311" s="554">
        <f t="shared" si="36"/>
        <v>304</v>
      </c>
      <c r="C311" s="609" t="s">
        <v>329</v>
      </c>
      <c r="D311" s="556">
        <f t="shared" si="41"/>
        <v>0</v>
      </c>
      <c r="E311" s="561"/>
      <c r="F311" s="562" t="s">
        <v>87</v>
      </c>
      <c r="G311" s="552"/>
      <c r="H311" s="559"/>
    </row>
    <row r="312" spans="2:8">
      <c r="B312" s="554">
        <f t="shared" si="36"/>
        <v>305</v>
      </c>
      <c r="C312" s="609" t="s">
        <v>329</v>
      </c>
      <c r="D312" s="556">
        <f t="shared" si="41"/>
        <v>0</v>
      </c>
      <c r="E312" s="561"/>
      <c r="F312" s="562" t="s">
        <v>87</v>
      </c>
      <c r="G312" s="552"/>
      <c r="H312" s="559"/>
    </row>
    <row r="313" spans="2:8" ht="15.75" thickBot="1">
      <c r="B313" s="572">
        <f t="shared" si="36"/>
        <v>306</v>
      </c>
      <c r="C313" s="610" t="s">
        <v>329</v>
      </c>
      <c r="D313" s="571">
        <f t="shared" si="41"/>
        <v>0</v>
      </c>
      <c r="E313" s="570"/>
      <c r="F313" s="565" t="s">
        <v>87</v>
      </c>
      <c r="G313" s="552"/>
      <c r="H313" s="559"/>
    </row>
    <row r="314" spans="2:8" ht="15.75" thickBot="1"/>
    <row r="315" spans="2:8">
      <c r="B315" s="573" t="s">
        <v>92</v>
      </c>
      <c r="C315" s="574"/>
      <c r="D315" s="575" t="s">
        <v>93</v>
      </c>
      <c r="E315" s="576"/>
      <c r="F315" s="577"/>
      <c r="G315" s="578"/>
      <c r="H315" s="579"/>
    </row>
    <row r="316" spans="2:8">
      <c r="B316" s="829" t="s">
        <v>382</v>
      </c>
      <c r="C316" s="830"/>
      <c r="D316" s="831" t="s">
        <v>382</v>
      </c>
      <c r="E316" s="867"/>
      <c r="F316" s="868"/>
      <c r="G316" s="580"/>
      <c r="H316" s="579"/>
    </row>
    <row r="317" spans="2:8">
      <c r="B317" s="581"/>
      <c r="C317" s="582"/>
      <c r="D317" s="583"/>
      <c r="E317" s="583"/>
      <c r="F317" s="584"/>
      <c r="G317" s="583"/>
      <c r="H317" s="583"/>
    </row>
    <row r="318" spans="2:8">
      <c r="B318" s="585"/>
      <c r="C318" s="582"/>
      <c r="D318" s="586"/>
      <c r="E318" s="586"/>
      <c r="F318" s="584"/>
      <c r="G318" s="586"/>
      <c r="H318" s="583"/>
    </row>
    <row r="319" spans="2:8" ht="15.75" thickBot="1">
      <c r="B319" s="587" t="s">
        <v>94</v>
      </c>
      <c r="C319" s="588"/>
      <c r="D319" s="589" t="s">
        <v>94</v>
      </c>
      <c r="E319" s="589"/>
      <c r="F319" s="590"/>
      <c r="G319" s="579"/>
      <c r="H319" s="579"/>
    </row>
    <row r="320" spans="2:8" ht="15.75" thickBot="1">
      <c r="B320" s="587" t="s">
        <v>95</v>
      </c>
      <c r="C320" s="591"/>
      <c r="D320" s="592"/>
      <c r="E320" s="592"/>
      <c r="F320" s="593"/>
      <c r="G320" s="592"/>
      <c r="H320" s="593"/>
    </row>
  </sheetData>
  <protectedRanges>
    <protectedRange password="C521" sqref="G317:H317" name="Oblast1_1_1_1_1_1"/>
    <protectedRange password="C521" sqref="B317:F317" name="Oblast1_1_1_1_1_1_1"/>
  </protectedRanges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4"/>
  <dimension ref="A1:G95"/>
  <sheetViews>
    <sheetView showGridLines="0" zoomScale="85" zoomScaleNormal="85" workbookViewId="0">
      <selection activeCell="F3" sqref="F3"/>
    </sheetView>
  </sheetViews>
  <sheetFormatPr defaultColWidth="9.140625" defaultRowHeight="15"/>
  <cols>
    <col min="1" max="1" width="1.85546875" style="536" customWidth="1"/>
    <col min="2" max="2" width="5.42578125" style="536" customWidth="1"/>
    <col min="3" max="3" width="27.85546875" style="536" customWidth="1"/>
    <col min="4" max="4" width="21.140625" style="536" customWidth="1"/>
    <col min="5" max="5" width="30.42578125" style="536" customWidth="1"/>
    <col min="6" max="6" width="16.42578125" style="536" customWidth="1"/>
    <col min="7" max="7" width="8.28515625" style="536" customWidth="1"/>
    <col min="8" max="16384" width="9.140625" style="536"/>
  </cols>
  <sheetData>
    <row r="1" spans="1:7" ht="15.75" thickBot="1">
      <c r="A1" s="376"/>
      <c r="B1" s="399"/>
      <c r="C1" s="535"/>
      <c r="D1" s="535"/>
      <c r="E1" s="535"/>
      <c r="F1" s="399"/>
    </row>
    <row r="2" spans="1:7" ht="15.75" thickBot="1">
      <c r="A2" s="376"/>
      <c r="B2" s="404"/>
      <c r="C2" s="405" t="s">
        <v>0</v>
      </c>
      <c r="D2" s="406"/>
      <c r="E2" s="405" t="s">
        <v>1</v>
      </c>
      <c r="F2" s="183">
        <v>2023</v>
      </c>
    </row>
    <row r="3" spans="1:7">
      <c r="A3" s="376"/>
      <c r="B3" s="404"/>
      <c r="C3" s="399"/>
      <c r="D3" s="399"/>
      <c r="E3" s="399"/>
      <c r="F3" s="405"/>
    </row>
    <row r="4" spans="1:7" ht="15.75">
      <c r="A4" s="376"/>
      <c r="B4" s="407" t="s">
        <v>328</v>
      </c>
      <c r="C4" s="399"/>
      <c r="D4" s="399"/>
      <c r="E4" s="399"/>
      <c r="F4" s="402"/>
    </row>
    <row r="5" spans="1:7" ht="16.5" thickBot="1">
      <c r="A5" s="376"/>
      <c r="B5" s="407"/>
      <c r="C5" s="399"/>
      <c r="D5" s="399"/>
      <c r="E5" s="399"/>
      <c r="F5" s="539" t="s">
        <v>3</v>
      </c>
    </row>
    <row r="6" spans="1:7" ht="34.5" customHeight="1" thickBot="1">
      <c r="A6" s="376"/>
      <c r="B6" s="413"/>
      <c r="C6" s="1902" t="s">
        <v>317</v>
      </c>
      <c r="D6" s="1903"/>
      <c r="E6" s="1904"/>
      <c r="F6" s="541" t="s">
        <v>47</v>
      </c>
    </row>
    <row r="7" spans="1:7" ht="15.75" thickBot="1">
      <c r="A7" s="376"/>
      <c r="B7" s="417"/>
      <c r="C7" s="1905" t="s">
        <v>14</v>
      </c>
      <c r="D7" s="1906"/>
      <c r="E7" s="1907"/>
      <c r="F7" s="545" t="s">
        <v>15</v>
      </c>
    </row>
    <row r="8" spans="1:7">
      <c r="A8" s="376"/>
      <c r="B8" s="547">
        <v>1</v>
      </c>
      <c r="C8" s="1908" t="s">
        <v>318</v>
      </c>
      <c r="D8" s="1909"/>
      <c r="E8" s="1910"/>
      <c r="F8" s="603">
        <f>F9+F13</f>
        <v>0</v>
      </c>
      <c r="G8" s="594"/>
    </row>
    <row r="9" spans="1:7">
      <c r="A9" s="376"/>
      <c r="B9" s="554">
        <f t="shared" ref="B9:B72" si="0">B8+1</f>
        <v>2</v>
      </c>
      <c r="C9" s="1899" t="s">
        <v>180</v>
      </c>
      <c r="D9" s="1900"/>
      <c r="E9" s="1901"/>
      <c r="F9" s="602">
        <f>SUM(F10:F12)</f>
        <v>0</v>
      </c>
      <c r="G9" s="594"/>
    </row>
    <row r="10" spans="1:7">
      <c r="A10" s="376"/>
      <c r="B10" s="554">
        <f t="shared" si="0"/>
        <v>3</v>
      </c>
      <c r="C10" s="1896" t="s">
        <v>327</v>
      </c>
      <c r="D10" s="1897"/>
      <c r="E10" s="1898"/>
      <c r="F10" s="556">
        <f>F19+F28+F37+F46+F55+F64+F73+F82</f>
        <v>0</v>
      </c>
      <c r="G10" s="594"/>
    </row>
    <row r="11" spans="1:7">
      <c r="A11" s="376"/>
      <c r="B11" s="554">
        <f t="shared" si="0"/>
        <v>4</v>
      </c>
      <c r="C11" s="1896" t="s">
        <v>327</v>
      </c>
      <c r="D11" s="1897"/>
      <c r="E11" s="1898"/>
      <c r="F11" s="556">
        <f>F20+F29+F38+F47+F56+F65+F74+F83</f>
        <v>0</v>
      </c>
      <c r="G11" s="594"/>
    </row>
    <row r="12" spans="1:7">
      <c r="A12" s="376"/>
      <c r="B12" s="554">
        <f t="shared" si="0"/>
        <v>5</v>
      </c>
      <c r="C12" s="1896" t="s">
        <v>327</v>
      </c>
      <c r="D12" s="1897"/>
      <c r="E12" s="1898"/>
      <c r="F12" s="556">
        <f>F21+F30+F39+F48+F57+F66+F75+F84</f>
        <v>0</v>
      </c>
      <c r="G12" s="594"/>
    </row>
    <row r="13" spans="1:7">
      <c r="A13" s="376"/>
      <c r="B13" s="554">
        <f t="shared" si="0"/>
        <v>6</v>
      </c>
      <c r="C13" s="1899" t="s">
        <v>182</v>
      </c>
      <c r="D13" s="1900"/>
      <c r="E13" s="1901"/>
      <c r="F13" s="602">
        <f>SUM(F14:F16)</f>
        <v>0</v>
      </c>
      <c r="G13" s="594"/>
    </row>
    <row r="14" spans="1:7">
      <c r="A14" s="376"/>
      <c r="B14" s="554">
        <f t="shared" si="0"/>
        <v>7</v>
      </c>
      <c r="C14" s="1896" t="s">
        <v>327</v>
      </c>
      <c r="D14" s="1897"/>
      <c r="E14" s="1898"/>
      <c r="F14" s="556">
        <f>F23+F32+F41+F50+F59+F68+F77+F86</f>
        <v>0</v>
      </c>
      <c r="G14" s="594"/>
    </row>
    <row r="15" spans="1:7">
      <c r="A15" s="376"/>
      <c r="B15" s="554">
        <f t="shared" si="0"/>
        <v>8</v>
      </c>
      <c r="C15" s="1896" t="s">
        <v>327</v>
      </c>
      <c r="D15" s="1897"/>
      <c r="E15" s="1898"/>
      <c r="F15" s="556">
        <f>F24+F33+F42+F51+F60+F69+F78+F87</f>
        <v>0</v>
      </c>
      <c r="G15" s="594"/>
    </row>
    <row r="16" spans="1:7" ht="15.75" thickBot="1">
      <c r="A16" s="376"/>
      <c r="B16" s="563">
        <f t="shared" si="0"/>
        <v>9</v>
      </c>
      <c r="C16" s="1896" t="s">
        <v>327</v>
      </c>
      <c r="D16" s="1897"/>
      <c r="E16" s="1898"/>
      <c r="F16" s="556">
        <f>F25+F34+F43+F52+F61+F70+F79+F88</f>
        <v>0</v>
      </c>
      <c r="G16" s="594"/>
    </row>
    <row r="17" spans="1:7">
      <c r="A17" s="376"/>
      <c r="B17" s="547">
        <f t="shared" si="0"/>
        <v>10</v>
      </c>
      <c r="C17" s="1893" t="s">
        <v>319</v>
      </c>
      <c r="D17" s="1894"/>
      <c r="E17" s="1895"/>
      <c r="F17" s="551">
        <f>F18+F22</f>
        <v>0</v>
      </c>
      <c r="G17" s="594"/>
    </row>
    <row r="18" spans="1:7">
      <c r="A18" s="376"/>
      <c r="B18" s="554">
        <f t="shared" si="0"/>
        <v>11</v>
      </c>
      <c r="C18" s="1887" t="s">
        <v>180</v>
      </c>
      <c r="D18" s="1888"/>
      <c r="E18" s="1889"/>
      <c r="F18" s="558">
        <f>SUM(F19:F21)</f>
        <v>0</v>
      </c>
      <c r="G18" s="594"/>
    </row>
    <row r="19" spans="1:7">
      <c r="A19" s="376"/>
      <c r="B19" s="554">
        <f t="shared" si="0"/>
        <v>12</v>
      </c>
      <c r="C19" s="1884" t="s">
        <v>327</v>
      </c>
      <c r="D19" s="1885"/>
      <c r="E19" s="1886"/>
      <c r="F19" s="568"/>
      <c r="G19" s="594"/>
    </row>
    <row r="20" spans="1:7">
      <c r="A20" s="376"/>
      <c r="B20" s="554">
        <f t="shared" si="0"/>
        <v>13</v>
      </c>
      <c r="C20" s="1884" t="s">
        <v>327</v>
      </c>
      <c r="D20" s="1885"/>
      <c r="E20" s="1886"/>
      <c r="F20" s="568"/>
      <c r="G20" s="594"/>
    </row>
    <row r="21" spans="1:7">
      <c r="A21" s="376"/>
      <c r="B21" s="554">
        <f t="shared" si="0"/>
        <v>14</v>
      </c>
      <c r="C21" s="1884" t="s">
        <v>327</v>
      </c>
      <c r="D21" s="1885"/>
      <c r="E21" s="1886"/>
      <c r="F21" s="568"/>
      <c r="G21" s="594"/>
    </row>
    <row r="22" spans="1:7">
      <c r="A22" s="376"/>
      <c r="B22" s="554">
        <f t="shared" si="0"/>
        <v>15</v>
      </c>
      <c r="C22" s="1887" t="s">
        <v>182</v>
      </c>
      <c r="D22" s="1888"/>
      <c r="E22" s="1889"/>
      <c r="F22" s="558">
        <f>SUM(F23:F25)</f>
        <v>0</v>
      </c>
      <c r="G22" s="594"/>
    </row>
    <row r="23" spans="1:7">
      <c r="A23" s="376"/>
      <c r="B23" s="554">
        <f t="shared" si="0"/>
        <v>16</v>
      </c>
      <c r="C23" s="1884" t="s">
        <v>327</v>
      </c>
      <c r="D23" s="1885"/>
      <c r="E23" s="1886"/>
      <c r="F23" s="568"/>
      <c r="G23" s="594"/>
    </row>
    <row r="24" spans="1:7">
      <c r="A24" s="376"/>
      <c r="B24" s="554">
        <f t="shared" si="0"/>
        <v>17</v>
      </c>
      <c r="C24" s="1884" t="s">
        <v>327</v>
      </c>
      <c r="D24" s="1885"/>
      <c r="E24" s="1886"/>
      <c r="F24" s="568"/>
      <c r="G24" s="594"/>
    </row>
    <row r="25" spans="1:7" ht="15.75" thickBot="1">
      <c r="A25" s="376"/>
      <c r="B25" s="569">
        <f t="shared" si="0"/>
        <v>18</v>
      </c>
      <c r="C25" s="1884" t="s">
        <v>327</v>
      </c>
      <c r="D25" s="1885"/>
      <c r="E25" s="1886"/>
      <c r="F25" s="568"/>
      <c r="G25" s="594"/>
    </row>
    <row r="26" spans="1:7">
      <c r="A26" s="376"/>
      <c r="B26" s="547">
        <f t="shared" si="0"/>
        <v>19</v>
      </c>
      <c r="C26" s="1893" t="s">
        <v>320</v>
      </c>
      <c r="D26" s="1894"/>
      <c r="E26" s="1895"/>
      <c r="F26" s="551">
        <f>F27+F31</f>
        <v>0</v>
      </c>
      <c r="G26" s="594"/>
    </row>
    <row r="27" spans="1:7">
      <c r="A27" s="376"/>
      <c r="B27" s="554">
        <f t="shared" si="0"/>
        <v>20</v>
      </c>
      <c r="C27" s="1887" t="s">
        <v>180</v>
      </c>
      <c r="D27" s="1888"/>
      <c r="E27" s="1889"/>
      <c r="F27" s="558">
        <f>SUM(F28:F30)</f>
        <v>0</v>
      </c>
      <c r="G27" s="594"/>
    </row>
    <row r="28" spans="1:7">
      <c r="A28" s="376"/>
      <c r="B28" s="554">
        <f t="shared" si="0"/>
        <v>21</v>
      </c>
      <c r="C28" s="1884" t="s">
        <v>327</v>
      </c>
      <c r="D28" s="1885"/>
      <c r="E28" s="1886"/>
      <c r="F28" s="568"/>
      <c r="G28" s="594"/>
    </row>
    <row r="29" spans="1:7">
      <c r="A29" s="376"/>
      <c r="B29" s="554">
        <f t="shared" si="0"/>
        <v>22</v>
      </c>
      <c r="C29" s="1884" t="s">
        <v>327</v>
      </c>
      <c r="D29" s="1885"/>
      <c r="E29" s="1886"/>
      <c r="F29" s="568"/>
      <c r="G29" s="594"/>
    </row>
    <row r="30" spans="1:7">
      <c r="A30" s="376"/>
      <c r="B30" s="554">
        <f t="shared" si="0"/>
        <v>23</v>
      </c>
      <c r="C30" s="1884" t="s">
        <v>327</v>
      </c>
      <c r="D30" s="1885"/>
      <c r="E30" s="1886"/>
      <c r="F30" s="568"/>
      <c r="G30" s="594"/>
    </row>
    <row r="31" spans="1:7">
      <c r="A31" s="376"/>
      <c r="B31" s="554">
        <f t="shared" si="0"/>
        <v>24</v>
      </c>
      <c r="C31" s="1887" t="s">
        <v>182</v>
      </c>
      <c r="D31" s="1888"/>
      <c r="E31" s="1889"/>
      <c r="F31" s="558">
        <f>SUM(F32:F34)</f>
        <v>0</v>
      </c>
      <c r="G31" s="594"/>
    </row>
    <row r="32" spans="1:7">
      <c r="A32" s="376"/>
      <c r="B32" s="554">
        <f t="shared" si="0"/>
        <v>25</v>
      </c>
      <c r="C32" s="1884" t="s">
        <v>327</v>
      </c>
      <c r="D32" s="1885"/>
      <c r="E32" s="1886"/>
      <c r="F32" s="568"/>
      <c r="G32" s="594"/>
    </row>
    <row r="33" spans="1:7">
      <c r="A33" s="376"/>
      <c r="B33" s="554">
        <f t="shared" si="0"/>
        <v>26</v>
      </c>
      <c r="C33" s="1884" t="s">
        <v>327</v>
      </c>
      <c r="D33" s="1885"/>
      <c r="E33" s="1886"/>
      <c r="F33" s="568"/>
      <c r="G33" s="594"/>
    </row>
    <row r="34" spans="1:7" ht="15.75" thickBot="1">
      <c r="A34" s="376"/>
      <c r="B34" s="569">
        <f t="shared" si="0"/>
        <v>27</v>
      </c>
      <c r="C34" s="1884" t="s">
        <v>327</v>
      </c>
      <c r="D34" s="1885"/>
      <c r="E34" s="1886"/>
      <c r="F34" s="568"/>
      <c r="G34" s="594"/>
    </row>
    <row r="35" spans="1:7">
      <c r="A35" s="376"/>
      <c r="B35" s="547">
        <f t="shared" si="0"/>
        <v>28</v>
      </c>
      <c r="C35" s="1893" t="s">
        <v>321</v>
      </c>
      <c r="D35" s="1894"/>
      <c r="E35" s="1895"/>
      <c r="F35" s="551">
        <f>F36+F40</f>
        <v>0</v>
      </c>
      <c r="G35" s="594"/>
    </row>
    <row r="36" spans="1:7">
      <c r="A36" s="376"/>
      <c r="B36" s="554">
        <f t="shared" si="0"/>
        <v>29</v>
      </c>
      <c r="C36" s="1887" t="s">
        <v>180</v>
      </c>
      <c r="D36" s="1888"/>
      <c r="E36" s="1889"/>
      <c r="F36" s="558">
        <f>SUM(F37:F39)</f>
        <v>0</v>
      </c>
      <c r="G36" s="594"/>
    </row>
    <row r="37" spans="1:7">
      <c r="A37" s="376"/>
      <c r="B37" s="554">
        <f t="shared" si="0"/>
        <v>30</v>
      </c>
      <c r="C37" s="1884" t="s">
        <v>327</v>
      </c>
      <c r="D37" s="1885"/>
      <c r="E37" s="1886"/>
      <c r="F37" s="568"/>
      <c r="G37" s="594"/>
    </row>
    <row r="38" spans="1:7">
      <c r="A38" s="376"/>
      <c r="B38" s="554">
        <f t="shared" si="0"/>
        <v>31</v>
      </c>
      <c r="C38" s="1884" t="s">
        <v>327</v>
      </c>
      <c r="D38" s="1885"/>
      <c r="E38" s="1886"/>
      <c r="F38" s="568"/>
      <c r="G38" s="594"/>
    </row>
    <row r="39" spans="1:7">
      <c r="A39" s="376"/>
      <c r="B39" s="554">
        <f t="shared" si="0"/>
        <v>32</v>
      </c>
      <c r="C39" s="1884" t="s">
        <v>327</v>
      </c>
      <c r="D39" s="1885"/>
      <c r="E39" s="1886"/>
      <c r="F39" s="568"/>
      <c r="G39" s="594"/>
    </row>
    <row r="40" spans="1:7">
      <c r="A40" s="376"/>
      <c r="B40" s="554">
        <f t="shared" si="0"/>
        <v>33</v>
      </c>
      <c r="C40" s="1887" t="s">
        <v>182</v>
      </c>
      <c r="D40" s="1888"/>
      <c r="E40" s="1889"/>
      <c r="F40" s="558">
        <f>SUM(F41:F43)</f>
        <v>0</v>
      </c>
      <c r="G40" s="594"/>
    </row>
    <row r="41" spans="1:7">
      <c r="A41" s="376"/>
      <c r="B41" s="554">
        <f t="shared" si="0"/>
        <v>34</v>
      </c>
      <c r="C41" s="1884" t="s">
        <v>327</v>
      </c>
      <c r="D41" s="1885"/>
      <c r="E41" s="1886"/>
      <c r="F41" s="568"/>
      <c r="G41" s="594"/>
    </row>
    <row r="42" spans="1:7">
      <c r="A42" s="376"/>
      <c r="B42" s="554">
        <f t="shared" si="0"/>
        <v>35</v>
      </c>
      <c r="C42" s="1884" t="s">
        <v>327</v>
      </c>
      <c r="D42" s="1885"/>
      <c r="E42" s="1886"/>
      <c r="F42" s="568"/>
      <c r="G42" s="594"/>
    </row>
    <row r="43" spans="1:7" ht="15.75" thickBot="1">
      <c r="A43" s="376"/>
      <c r="B43" s="569">
        <f t="shared" si="0"/>
        <v>36</v>
      </c>
      <c r="C43" s="1884" t="s">
        <v>327</v>
      </c>
      <c r="D43" s="1885"/>
      <c r="E43" s="1886"/>
      <c r="F43" s="568"/>
      <c r="G43" s="594"/>
    </row>
    <row r="44" spans="1:7">
      <c r="A44" s="376"/>
      <c r="B44" s="547">
        <f t="shared" si="0"/>
        <v>37</v>
      </c>
      <c r="C44" s="1893" t="s">
        <v>322</v>
      </c>
      <c r="D44" s="1894"/>
      <c r="E44" s="1895"/>
      <c r="F44" s="551">
        <f>F45+F49</f>
        <v>0</v>
      </c>
      <c r="G44" s="594"/>
    </row>
    <row r="45" spans="1:7">
      <c r="A45" s="376"/>
      <c r="B45" s="554">
        <f t="shared" si="0"/>
        <v>38</v>
      </c>
      <c r="C45" s="1887" t="s">
        <v>180</v>
      </c>
      <c r="D45" s="1888"/>
      <c r="E45" s="1889"/>
      <c r="F45" s="558">
        <f>SUM(F46:F48)</f>
        <v>0</v>
      </c>
      <c r="G45" s="594"/>
    </row>
    <row r="46" spans="1:7">
      <c r="A46" s="376"/>
      <c r="B46" s="554">
        <f t="shared" si="0"/>
        <v>39</v>
      </c>
      <c r="C46" s="1884" t="s">
        <v>327</v>
      </c>
      <c r="D46" s="1885"/>
      <c r="E46" s="1886"/>
      <c r="F46" s="568"/>
      <c r="G46" s="594"/>
    </row>
    <row r="47" spans="1:7">
      <c r="A47" s="376"/>
      <c r="B47" s="554">
        <f t="shared" si="0"/>
        <v>40</v>
      </c>
      <c r="C47" s="1884" t="s">
        <v>327</v>
      </c>
      <c r="D47" s="1885"/>
      <c r="E47" s="1886"/>
      <c r="F47" s="568"/>
      <c r="G47" s="594"/>
    </row>
    <row r="48" spans="1:7">
      <c r="A48" s="376"/>
      <c r="B48" s="554">
        <f t="shared" si="0"/>
        <v>41</v>
      </c>
      <c r="C48" s="1884" t="s">
        <v>327</v>
      </c>
      <c r="D48" s="1885"/>
      <c r="E48" s="1886"/>
      <c r="F48" s="568"/>
      <c r="G48" s="594"/>
    </row>
    <row r="49" spans="1:7">
      <c r="A49" s="376"/>
      <c r="B49" s="554">
        <f t="shared" si="0"/>
        <v>42</v>
      </c>
      <c r="C49" s="1887" t="s">
        <v>182</v>
      </c>
      <c r="D49" s="1888"/>
      <c r="E49" s="1889"/>
      <c r="F49" s="558">
        <f>SUM(F50:F52)</f>
        <v>0</v>
      </c>
      <c r="G49" s="594"/>
    </row>
    <row r="50" spans="1:7">
      <c r="A50" s="376"/>
      <c r="B50" s="554">
        <f t="shared" si="0"/>
        <v>43</v>
      </c>
      <c r="C50" s="1884" t="s">
        <v>327</v>
      </c>
      <c r="D50" s="1885"/>
      <c r="E50" s="1886"/>
      <c r="F50" s="568"/>
      <c r="G50" s="594"/>
    </row>
    <row r="51" spans="1:7">
      <c r="A51" s="376"/>
      <c r="B51" s="554">
        <f t="shared" si="0"/>
        <v>44</v>
      </c>
      <c r="C51" s="1884" t="s">
        <v>327</v>
      </c>
      <c r="D51" s="1885"/>
      <c r="E51" s="1886"/>
      <c r="F51" s="568"/>
      <c r="G51" s="594"/>
    </row>
    <row r="52" spans="1:7" ht="15.75" thickBot="1">
      <c r="A52" s="376"/>
      <c r="B52" s="569">
        <f t="shared" si="0"/>
        <v>45</v>
      </c>
      <c r="C52" s="1884" t="s">
        <v>327</v>
      </c>
      <c r="D52" s="1885"/>
      <c r="E52" s="1886"/>
      <c r="F52" s="568"/>
      <c r="G52" s="594"/>
    </row>
    <row r="53" spans="1:7">
      <c r="A53" s="376"/>
      <c r="B53" s="547">
        <f>B52+1</f>
        <v>46</v>
      </c>
      <c r="C53" s="1893" t="s">
        <v>323</v>
      </c>
      <c r="D53" s="1894"/>
      <c r="E53" s="1895"/>
      <c r="F53" s="551">
        <f>F54+F58</f>
        <v>0</v>
      </c>
      <c r="G53" s="594"/>
    </row>
    <row r="54" spans="1:7">
      <c r="A54" s="376"/>
      <c r="B54" s="554">
        <f t="shared" si="0"/>
        <v>47</v>
      </c>
      <c r="C54" s="1887" t="s">
        <v>180</v>
      </c>
      <c r="D54" s="1888"/>
      <c r="E54" s="1889"/>
      <c r="F54" s="558">
        <f>SUM(F55:F57)</f>
        <v>0</v>
      </c>
      <c r="G54" s="594"/>
    </row>
    <row r="55" spans="1:7">
      <c r="A55" s="376"/>
      <c r="B55" s="554">
        <f t="shared" si="0"/>
        <v>48</v>
      </c>
      <c r="C55" s="1884" t="s">
        <v>327</v>
      </c>
      <c r="D55" s="1885"/>
      <c r="E55" s="1886"/>
      <c r="F55" s="568"/>
      <c r="G55" s="594"/>
    </row>
    <row r="56" spans="1:7">
      <c r="A56" s="376"/>
      <c r="B56" s="554">
        <f t="shared" si="0"/>
        <v>49</v>
      </c>
      <c r="C56" s="1884" t="s">
        <v>327</v>
      </c>
      <c r="D56" s="1885"/>
      <c r="E56" s="1886"/>
      <c r="F56" s="568"/>
      <c r="G56" s="594"/>
    </row>
    <row r="57" spans="1:7">
      <c r="A57" s="376"/>
      <c r="B57" s="554">
        <f t="shared" si="0"/>
        <v>50</v>
      </c>
      <c r="C57" s="1884" t="s">
        <v>327</v>
      </c>
      <c r="D57" s="1885"/>
      <c r="E57" s="1886"/>
      <c r="F57" s="568"/>
      <c r="G57" s="594"/>
    </row>
    <row r="58" spans="1:7">
      <c r="A58" s="376"/>
      <c r="B58" s="554">
        <f t="shared" si="0"/>
        <v>51</v>
      </c>
      <c r="C58" s="1887" t="s">
        <v>182</v>
      </c>
      <c r="D58" s="1888"/>
      <c r="E58" s="1889"/>
      <c r="F58" s="558">
        <f>SUM(F59:F61)</f>
        <v>0</v>
      </c>
      <c r="G58" s="594"/>
    </row>
    <row r="59" spans="1:7">
      <c r="A59" s="376"/>
      <c r="B59" s="554">
        <f t="shared" si="0"/>
        <v>52</v>
      </c>
      <c r="C59" s="1884" t="s">
        <v>327</v>
      </c>
      <c r="D59" s="1885"/>
      <c r="E59" s="1886"/>
      <c r="F59" s="568"/>
      <c r="G59" s="594"/>
    </row>
    <row r="60" spans="1:7">
      <c r="A60" s="376"/>
      <c r="B60" s="554">
        <f t="shared" si="0"/>
        <v>53</v>
      </c>
      <c r="C60" s="1884" t="s">
        <v>327</v>
      </c>
      <c r="D60" s="1885"/>
      <c r="E60" s="1886"/>
      <c r="F60" s="568"/>
      <c r="G60" s="594"/>
    </row>
    <row r="61" spans="1:7" ht="15.75" thickBot="1">
      <c r="A61" s="376"/>
      <c r="B61" s="569">
        <f t="shared" si="0"/>
        <v>54</v>
      </c>
      <c r="C61" s="1884" t="s">
        <v>327</v>
      </c>
      <c r="D61" s="1885"/>
      <c r="E61" s="1886"/>
      <c r="F61" s="568"/>
      <c r="G61" s="594"/>
    </row>
    <row r="62" spans="1:7">
      <c r="A62" s="376"/>
      <c r="B62" s="547">
        <f t="shared" si="0"/>
        <v>55</v>
      </c>
      <c r="C62" s="1893" t="s">
        <v>324</v>
      </c>
      <c r="D62" s="1894"/>
      <c r="E62" s="1895"/>
      <c r="F62" s="551">
        <f>F63+F67</f>
        <v>0</v>
      </c>
      <c r="G62" s="594"/>
    </row>
    <row r="63" spans="1:7">
      <c r="A63" s="376"/>
      <c r="B63" s="554">
        <f t="shared" si="0"/>
        <v>56</v>
      </c>
      <c r="C63" s="1887" t="s">
        <v>180</v>
      </c>
      <c r="D63" s="1888"/>
      <c r="E63" s="1889"/>
      <c r="F63" s="558">
        <f>SUM(F64:F66)</f>
        <v>0</v>
      </c>
      <c r="G63" s="594"/>
    </row>
    <row r="64" spans="1:7">
      <c r="A64" s="376"/>
      <c r="B64" s="554">
        <f t="shared" si="0"/>
        <v>57</v>
      </c>
      <c r="C64" s="1884" t="s">
        <v>327</v>
      </c>
      <c r="D64" s="1885"/>
      <c r="E64" s="1886"/>
      <c r="F64" s="568"/>
      <c r="G64" s="594"/>
    </row>
    <row r="65" spans="1:7">
      <c r="A65" s="376"/>
      <c r="B65" s="554">
        <f t="shared" si="0"/>
        <v>58</v>
      </c>
      <c r="C65" s="1884" t="s">
        <v>327</v>
      </c>
      <c r="D65" s="1885"/>
      <c r="E65" s="1886"/>
      <c r="F65" s="568"/>
      <c r="G65" s="594"/>
    </row>
    <row r="66" spans="1:7">
      <c r="A66" s="376"/>
      <c r="B66" s="554">
        <f t="shared" si="0"/>
        <v>59</v>
      </c>
      <c r="C66" s="1884" t="s">
        <v>327</v>
      </c>
      <c r="D66" s="1885"/>
      <c r="E66" s="1886"/>
      <c r="F66" s="568"/>
      <c r="G66" s="594"/>
    </row>
    <row r="67" spans="1:7">
      <c r="A67" s="376"/>
      <c r="B67" s="554">
        <f t="shared" si="0"/>
        <v>60</v>
      </c>
      <c r="C67" s="1887" t="s">
        <v>182</v>
      </c>
      <c r="D67" s="1888"/>
      <c r="E67" s="1889"/>
      <c r="F67" s="558">
        <f>SUM(F68:F70)</f>
        <v>0</v>
      </c>
      <c r="G67" s="594"/>
    </row>
    <row r="68" spans="1:7">
      <c r="A68" s="376"/>
      <c r="B68" s="554">
        <f t="shared" si="0"/>
        <v>61</v>
      </c>
      <c r="C68" s="1884" t="s">
        <v>327</v>
      </c>
      <c r="D68" s="1885"/>
      <c r="E68" s="1886"/>
      <c r="F68" s="568"/>
      <c r="G68" s="594"/>
    </row>
    <row r="69" spans="1:7">
      <c r="A69" s="376"/>
      <c r="B69" s="554">
        <f t="shared" si="0"/>
        <v>62</v>
      </c>
      <c r="C69" s="1884" t="s">
        <v>327</v>
      </c>
      <c r="D69" s="1885"/>
      <c r="E69" s="1886"/>
      <c r="F69" s="568"/>
      <c r="G69" s="594"/>
    </row>
    <row r="70" spans="1:7" ht="15.75" thickBot="1">
      <c r="A70" s="376"/>
      <c r="B70" s="569">
        <f t="shared" si="0"/>
        <v>63</v>
      </c>
      <c r="C70" s="1884" t="s">
        <v>327</v>
      </c>
      <c r="D70" s="1885"/>
      <c r="E70" s="1886"/>
      <c r="F70" s="568"/>
      <c r="G70" s="594"/>
    </row>
    <row r="71" spans="1:7">
      <c r="B71" s="547">
        <f t="shared" si="0"/>
        <v>64</v>
      </c>
      <c r="C71" s="1893" t="s">
        <v>325</v>
      </c>
      <c r="D71" s="1894"/>
      <c r="E71" s="1895"/>
      <c r="F71" s="551">
        <f>F72+F76</f>
        <v>0</v>
      </c>
      <c r="G71" s="594"/>
    </row>
    <row r="72" spans="1:7">
      <c r="B72" s="554">
        <f t="shared" si="0"/>
        <v>65</v>
      </c>
      <c r="C72" s="1887" t="s">
        <v>180</v>
      </c>
      <c r="D72" s="1888"/>
      <c r="E72" s="1889"/>
      <c r="F72" s="558">
        <f>SUM(F73:F75)</f>
        <v>0</v>
      </c>
      <c r="G72" s="594"/>
    </row>
    <row r="73" spans="1:7">
      <c r="B73" s="554">
        <f t="shared" ref="B73:B88" si="1">B72+1</f>
        <v>66</v>
      </c>
      <c r="C73" s="1884" t="s">
        <v>327</v>
      </c>
      <c r="D73" s="1885"/>
      <c r="E73" s="1886"/>
      <c r="F73" s="568"/>
      <c r="G73" s="594"/>
    </row>
    <row r="74" spans="1:7">
      <c r="B74" s="554">
        <f t="shared" si="1"/>
        <v>67</v>
      </c>
      <c r="C74" s="1884" t="s">
        <v>327</v>
      </c>
      <c r="D74" s="1885"/>
      <c r="E74" s="1886"/>
      <c r="F74" s="568"/>
      <c r="G74" s="594"/>
    </row>
    <row r="75" spans="1:7">
      <c r="B75" s="554">
        <f t="shared" si="1"/>
        <v>68</v>
      </c>
      <c r="C75" s="1884" t="s">
        <v>327</v>
      </c>
      <c r="D75" s="1885"/>
      <c r="E75" s="1886"/>
      <c r="F75" s="568"/>
      <c r="G75" s="594"/>
    </row>
    <row r="76" spans="1:7">
      <c r="B76" s="554">
        <f t="shared" si="1"/>
        <v>69</v>
      </c>
      <c r="C76" s="1887" t="s">
        <v>182</v>
      </c>
      <c r="D76" s="1888"/>
      <c r="E76" s="1889"/>
      <c r="F76" s="558">
        <f>SUM(F77:F79)</f>
        <v>0</v>
      </c>
      <c r="G76" s="594"/>
    </row>
    <row r="77" spans="1:7">
      <c r="B77" s="554">
        <f t="shared" si="1"/>
        <v>70</v>
      </c>
      <c r="C77" s="1884" t="s">
        <v>327</v>
      </c>
      <c r="D77" s="1885"/>
      <c r="E77" s="1886"/>
      <c r="F77" s="568"/>
      <c r="G77" s="594"/>
    </row>
    <row r="78" spans="1:7">
      <c r="B78" s="554">
        <f t="shared" si="1"/>
        <v>71</v>
      </c>
      <c r="C78" s="1884" t="s">
        <v>327</v>
      </c>
      <c r="D78" s="1885"/>
      <c r="E78" s="1886"/>
      <c r="F78" s="568"/>
      <c r="G78" s="594"/>
    </row>
    <row r="79" spans="1:7" ht="15.75" thickBot="1">
      <c r="B79" s="569">
        <f t="shared" si="1"/>
        <v>72</v>
      </c>
      <c r="C79" s="1884" t="s">
        <v>327</v>
      </c>
      <c r="D79" s="1885"/>
      <c r="E79" s="1886"/>
      <c r="F79" s="568"/>
      <c r="G79" s="594"/>
    </row>
    <row r="80" spans="1:7">
      <c r="B80" s="547">
        <f t="shared" si="1"/>
        <v>73</v>
      </c>
      <c r="C80" s="1893" t="s">
        <v>326</v>
      </c>
      <c r="D80" s="1894"/>
      <c r="E80" s="1895"/>
      <c r="F80" s="551">
        <f>F81+F85</f>
        <v>0</v>
      </c>
      <c r="G80" s="594"/>
    </row>
    <row r="81" spans="2:7">
      <c r="B81" s="554">
        <f t="shared" si="1"/>
        <v>74</v>
      </c>
      <c r="C81" s="1887" t="s">
        <v>180</v>
      </c>
      <c r="D81" s="1888"/>
      <c r="E81" s="1889"/>
      <c r="F81" s="558">
        <f>SUM(F82:F84)</f>
        <v>0</v>
      </c>
      <c r="G81" s="594"/>
    </row>
    <row r="82" spans="2:7">
      <c r="B82" s="554">
        <f t="shared" si="1"/>
        <v>75</v>
      </c>
      <c r="C82" s="1884" t="s">
        <v>327</v>
      </c>
      <c r="D82" s="1885"/>
      <c r="E82" s="1886"/>
      <c r="F82" s="568"/>
      <c r="G82" s="594"/>
    </row>
    <row r="83" spans="2:7">
      <c r="B83" s="554">
        <f t="shared" si="1"/>
        <v>76</v>
      </c>
      <c r="C83" s="1884" t="s">
        <v>327</v>
      </c>
      <c r="D83" s="1885"/>
      <c r="E83" s="1886"/>
      <c r="F83" s="568"/>
      <c r="G83" s="594"/>
    </row>
    <row r="84" spans="2:7">
      <c r="B84" s="554">
        <f t="shared" si="1"/>
        <v>77</v>
      </c>
      <c r="C84" s="1884" t="s">
        <v>327</v>
      </c>
      <c r="D84" s="1885"/>
      <c r="E84" s="1886"/>
      <c r="F84" s="568"/>
      <c r="G84" s="594"/>
    </row>
    <row r="85" spans="2:7">
      <c r="B85" s="554">
        <f t="shared" si="1"/>
        <v>78</v>
      </c>
      <c r="C85" s="1887" t="s">
        <v>182</v>
      </c>
      <c r="D85" s="1888"/>
      <c r="E85" s="1889"/>
      <c r="F85" s="558">
        <f>SUM(F86:F88)</f>
        <v>0</v>
      </c>
      <c r="G85" s="594"/>
    </row>
    <row r="86" spans="2:7">
      <c r="B86" s="554">
        <f t="shared" si="1"/>
        <v>79</v>
      </c>
      <c r="C86" s="1884" t="s">
        <v>327</v>
      </c>
      <c r="D86" s="1885"/>
      <c r="E86" s="1886"/>
      <c r="F86" s="568"/>
      <c r="G86" s="594"/>
    </row>
    <row r="87" spans="2:7">
      <c r="B87" s="554">
        <f t="shared" si="1"/>
        <v>80</v>
      </c>
      <c r="C87" s="1884" t="s">
        <v>327</v>
      </c>
      <c r="D87" s="1885"/>
      <c r="E87" s="1886"/>
      <c r="F87" s="568"/>
      <c r="G87" s="594"/>
    </row>
    <row r="88" spans="2:7" ht="15.75" thickBot="1">
      <c r="B88" s="569">
        <f t="shared" si="1"/>
        <v>81</v>
      </c>
      <c r="C88" s="1890" t="s">
        <v>327</v>
      </c>
      <c r="D88" s="1891"/>
      <c r="E88" s="1892"/>
      <c r="F88" s="595"/>
      <c r="G88" s="594"/>
    </row>
    <row r="89" spans="2:7" ht="15.75" thickBot="1"/>
    <row r="90" spans="2:7">
      <c r="C90" s="573" t="s">
        <v>92</v>
      </c>
      <c r="D90" s="596"/>
      <c r="E90" s="575" t="s">
        <v>93</v>
      </c>
      <c r="F90" s="577"/>
    </row>
    <row r="91" spans="2:7">
      <c r="C91" s="829" t="s">
        <v>382</v>
      </c>
      <c r="D91" s="830"/>
      <c r="E91" s="831" t="s">
        <v>382</v>
      </c>
      <c r="F91" s="832"/>
    </row>
    <row r="92" spans="2:7">
      <c r="C92" s="581"/>
      <c r="D92" s="597"/>
      <c r="E92" s="598"/>
      <c r="F92" s="584"/>
    </row>
    <row r="93" spans="2:7">
      <c r="C93" s="585"/>
      <c r="D93" s="597"/>
      <c r="E93" s="599"/>
      <c r="F93" s="584"/>
    </row>
    <row r="94" spans="2:7" ht="15.75" thickBot="1">
      <c r="C94" s="587" t="s">
        <v>94</v>
      </c>
      <c r="D94" s="589"/>
      <c r="E94" s="600" t="s">
        <v>94</v>
      </c>
      <c r="F94" s="590"/>
    </row>
    <row r="95" spans="2:7" ht="15.75" thickBot="1">
      <c r="C95" s="601" t="s">
        <v>95</v>
      </c>
      <c r="D95" s="525"/>
      <c r="E95" s="592"/>
      <c r="F95" s="592"/>
    </row>
  </sheetData>
  <protectedRanges>
    <protectedRange password="C521" sqref="C92:F92" name="Oblast1_1_1_1_1_1_1"/>
  </protectedRanges>
  <mergeCells count="83">
    <mergeCell ref="C11:E11"/>
    <mergeCell ref="C6:E6"/>
    <mergeCell ref="C7:E7"/>
    <mergeCell ref="C8:E8"/>
    <mergeCell ref="C9:E9"/>
    <mergeCell ref="C10:E10"/>
    <mergeCell ref="C23:E23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35:E35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47:E47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59:E59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71:E71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83:E83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4:E84"/>
    <mergeCell ref="C85:E85"/>
    <mergeCell ref="C86:E86"/>
    <mergeCell ref="C87:E87"/>
    <mergeCell ref="C88:E88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I64"/>
  <sheetViews>
    <sheetView showGridLines="0" zoomScale="90" zoomScaleNormal="90" workbookViewId="0">
      <selection activeCell="F3" sqref="F3"/>
    </sheetView>
  </sheetViews>
  <sheetFormatPr defaultColWidth="9.140625" defaultRowHeight="12.75"/>
  <cols>
    <col min="1" max="1" width="2.5703125" style="376" customWidth="1"/>
    <col min="2" max="2" width="3.7109375" style="376" customWidth="1"/>
    <col min="3" max="3" width="21.42578125" style="376" customWidth="1"/>
    <col min="4" max="4" width="11.42578125" style="376" customWidth="1"/>
    <col min="5" max="5" width="36.5703125" style="376" customWidth="1"/>
    <col min="6" max="6" width="13.42578125" style="376" customWidth="1"/>
    <col min="7" max="7" width="3.28515625" style="376" customWidth="1"/>
    <col min="8" max="8" width="68.42578125" style="376" customWidth="1"/>
    <col min="9" max="16384" width="9.140625" style="376"/>
  </cols>
  <sheetData>
    <row r="1" spans="2:9" ht="13.5" thickBot="1">
      <c r="B1" s="611"/>
      <c r="C1" s="535"/>
      <c r="D1" s="611"/>
      <c r="E1" s="611"/>
      <c r="F1" s="611"/>
      <c r="G1" s="611"/>
    </row>
    <row r="2" spans="2:9" ht="13.5" thickBot="1">
      <c r="B2" s="611"/>
      <c r="C2" s="613" t="s">
        <v>330</v>
      </c>
      <c r="D2" s="614"/>
      <c r="E2" s="613" t="s">
        <v>331</v>
      </c>
      <c r="F2" s="615">
        <v>2023</v>
      </c>
      <c r="G2" s="611"/>
    </row>
    <row r="4" spans="2:9" ht="15.75">
      <c r="B4" s="616" t="s">
        <v>332</v>
      </c>
      <c r="C4" s="616"/>
      <c r="D4" s="616"/>
      <c r="E4" s="611"/>
      <c r="F4" s="611"/>
      <c r="G4" s="611"/>
    </row>
    <row r="5" spans="2:9" ht="16.5" customHeight="1" thickBot="1">
      <c r="B5" s="611"/>
      <c r="C5" s="611"/>
      <c r="D5" s="611"/>
      <c r="E5" s="617"/>
      <c r="F5" s="1708" t="s">
        <v>3</v>
      </c>
      <c r="G5" s="617"/>
    </row>
    <row r="6" spans="2:9" ht="15" customHeight="1" thickBot="1">
      <c r="B6" s="1912" t="s">
        <v>333</v>
      </c>
      <c r="C6" s="1913"/>
      <c r="D6" s="1914"/>
      <c r="E6" s="1537" t="s">
        <v>334</v>
      </c>
      <c r="F6" s="619" t="s">
        <v>335</v>
      </c>
      <c r="G6" s="611"/>
      <c r="H6" s="1539"/>
    </row>
    <row r="7" spans="2:9" ht="13.5" thickBot="1">
      <c r="B7" s="620"/>
      <c r="C7" s="1540" t="s">
        <v>14</v>
      </c>
      <c r="D7" s="1541" t="s">
        <v>15</v>
      </c>
      <c r="E7" s="1540" t="s">
        <v>16</v>
      </c>
      <c r="F7" s="1542" t="s">
        <v>17</v>
      </c>
    </row>
    <row r="8" spans="2:9" ht="15" customHeight="1">
      <c r="B8" s="1543">
        <v>1</v>
      </c>
      <c r="C8" s="1927" t="s">
        <v>581</v>
      </c>
      <c r="D8" s="1915" t="s">
        <v>336</v>
      </c>
      <c r="E8" s="1544" t="s">
        <v>337</v>
      </c>
      <c r="F8" s="1617"/>
    </row>
    <row r="9" spans="2:9" ht="15" customHeight="1">
      <c r="B9" s="1545">
        <v>2</v>
      </c>
      <c r="C9" s="1928"/>
      <c r="D9" s="1916"/>
      <c r="E9" s="1546" t="s">
        <v>338</v>
      </c>
      <c r="F9" s="1618"/>
    </row>
    <row r="10" spans="2:9" ht="15" customHeight="1" thickBot="1">
      <c r="B10" s="1547">
        <v>3</v>
      </c>
      <c r="C10" s="1928"/>
      <c r="D10" s="1917"/>
      <c r="E10" s="1546" t="s">
        <v>339</v>
      </c>
      <c r="F10" s="1619"/>
    </row>
    <row r="11" spans="2:9" ht="15" customHeight="1">
      <c r="B11" s="1545">
        <v>4</v>
      </c>
      <c r="C11" s="1928"/>
      <c r="D11" s="1915" t="s">
        <v>340</v>
      </c>
      <c r="E11" s="1548" t="s">
        <v>341</v>
      </c>
      <c r="F11" s="1620"/>
    </row>
    <row r="12" spans="2:9" ht="15" customHeight="1">
      <c r="B12" s="1547">
        <v>5</v>
      </c>
      <c r="C12" s="1928"/>
      <c r="D12" s="1916"/>
      <c r="E12" s="1549" t="s">
        <v>342</v>
      </c>
      <c r="F12" s="1618"/>
    </row>
    <row r="13" spans="2:9" ht="15" customHeight="1" thickBot="1">
      <c r="B13" s="1547">
        <v>6</v>
      </c>
      <c r="C13" s="1928"/>
      <c r="D13" s="1917"/>
      <c r="E13" s="1549" t="s">
        <v>343</v>
      </c>
      <c r="F13" s="1618"/>
      <c r="I13" s="1550"/>
    </row>
    <row r="14" spans="2:9" ht="15" customHeight="1">
      <c r="B14" s="1547">
        <v>7</v>
      </c>
      <c r="C14" s="1928"/>
      <c r="D14" s="1551" t="s">
        <v>582</v>
      </c>
      <c r="E14" s="1552"/>
      <c r="F14" s="1621"/>
      <c r="G14" s="363"/>
      <c r="H14" s="363"/>
    </row>
    <row r="15" spans="2:9" ht="15" customHeight="1">
      <c r="B15" s="1545">
        <v>8</v>
      </c>
      <c r="C15" s="1928"/>
      <c r="D15" s="1553" t="s">
        <v>583</v>
      </c>
      <c r="E15" s="1554"/>
      <c r="F15" s="1622"/>
      <c r="G15" s="363"/>
      <c r="H15" s="363"/>
    </row>
    <row r="16" spans="2:9" ht="15" customHeight="1">
      <c r="B16" s="1547">
        <v>9</v>
      </c>
      <c r="C16" s="1928"/>
      <c r="D16" s="1553" t="s">
        <v>584</v>
      </c>
      <c r="E16" s="1555"/>
      <c r="F16" s="1623"/>
      <c r="G16" s="363"/>
      <c r="H16" s="363"/>
    </row>
    <row r="17" spans="2:8" ht="15" customHeight="1" thickBot="1">
      <c r="B17" s="1545">
        <v>10</v>
      </c>
      <c r="C17" s="1928"/>
      <c r="D17" s="1556" t="s">
        <v>585</v>
      </c>
      <c r="E17" s="1557"/>
      <c r="F17" s="1623"/>
      <c r="G17" s="363"/>
      <c r="H17" s="363"/>
    </row>
    <row r="18" spans="2:8" ht="15" customHeight="1" thickBot="1">
      <c r="B18" s="1558">
        <v>11</v>
      </c>
      <c r="C18" s="1929"/>
      <c r="D18" s="1559" t="s">
        <v>365</v>
      </c>
      <c r="E18" s="1560"/>
      <c r="F18" s="1638">
        <f>SUM(F8:F17)</f>
        <v>0</v>
      </c>
    </row>
    <row r="19" spans="2:8" ht="15" customHeight="1">
      <c r="B19" s="1543">
        <v>12</v>
      </c>
      <c r="C19" s="1927" t="s">
        <v>586</v>
      </c>
      <c r="D19" s="1918" t="s">
        <v>336</v>
      </c>
      <c r="E19" s="621" t="s">
        <v>344</v>
      </c>
      <c r="F19" s="1624"/>
    </row>
    <row r="20" spans="2:8" ht="15" customHeight="1">
      <c r="B20" s="1545">
        <v>13</v>
      </c>
      <c r="C20" s="1928"/>
      <c r="D20" s="1918"/>
      <c r="E20" s="624" t="s">
        <v>345</v>
      </c>
      <c r="F20" s="625"/>
    </row>
    <row r="21" spans="2:8" ht="15" customHeight="1">
      <c r="B21" s="1547">
        <v>14</v>
      </c>
      <c r="C21" s="1928"/>
      <c r="D21" s="1918"/>
      <c r="E21" s="624" t="s">
        <v>337</v>
      </c>
      <c r="F21" s="1625"/>
    </row>
    <row r="22" spans="2:8" ht="15" customHeight="1">
      <c r="B22" s="1547">
        <v>15</v>
      </c>
      <c r="C22" s="1928"/>
      <c r="D22" s="1918"/>
      <c r="E22" s="624" t="s">
        <v>338</v>
      </c>
      <c r="F22" s="1625"/>
    </row>
    <row r="23" spans="2:8" ht="15" customHeight="1" thickBot="1">
      <c r="B23" s="1547">
        <v>16</v>
      </c>
      <c r="C23" s="1928"/>
      <c r="D23" s="1919"/>
      <c r="E23" s="624" t="s">
        <v>339</v>
      </c>
      <c r="F23" s="626"/>
    </row>
    <row r="24" spans="2:8" ht="15" customHeight="1">
      <c r="B24" s="1547">
        <v>17</v>
      </c>
      <c r="C24" s="1928"/>
      <c r="D24" s="1930" t="s">
        <v>340</v>
      </c>
      <c r="E24" s="1561" t="s">
        <v>346</v>
      </c>
      <c r="F24" s="622"/>
    </row>
    <row r="25" spans="2:8" ht="15" customHeight="1">
      <c r="B25" s="1545">
        <v>18</v>
      </c>
      <c r="C25" s="1928"/>
      <c r="D25" s="1931"/>
      <c r="E25" s="1546" t="s">
        <v>347</v>
      </c>
      <c r="F25" s="625"/>
    </row>
    <row r="26" spans="2:8" ht="15" customHeight="1">
      <c r="B26" s="1547">
        <v>19</v>
      </c>
      <c r="C26" s="1928"/>
      <c r="D26" s="1931"/>
      <c r="E26" s="1562" t="s">
        <v>341</v>
      </c>
      <c r="F26" s="1625"/>
    </row>
    <row r="27" spans="2:8" ht="15" customHeight="1">
      <c r="B27" s="1547">
        <v>20</v>
      </c>
      <c r="C27" s="1928"/>
      <c r="D27" s="1931"/>
      <c r="E27" s="1562" t="s">
        <v>342</v>
      </c>
      <c r="F27" s="1625"/>
    </row>
    <row r="28" spans="2:8" ht="15" customHeight="1" thickBot="1">
      <c r="B28" s="1547">
        <v>21</v>
      </c>
      <c r="C28" s="1928"/>
      <c r="D28" s="1932"/>
      <c r="E28" s="1562" t="s">
        <v>343</v>
      </c>
      <c r="F28" s="626"/>
    </row>
    <row r="29" spans="2:8" ht="15" customHeight="1">
      <c r="B29" s="1547">
        <v>22</v>
      </c>
      <c r="C29" s="1928"/>
      <c r="D29" s="1551" t="s">
        <v>582</v>
      </c>
      <c r="E29" s="1552"/>
      <c r="F29" s="1626"/>
      <c r="G29" s="363"/>
      <c r="H29" s="363"/>
    </row>
    <row r="30" spans="2:8" ht="15" customHeight="1">
      <c r="B30" s="1545">
        <v>23</v>
      </c>
      <c r="C30" s="1928"/>
      <c r="D30" s="1553" t="s">
        <v>583</v>
      </c>
      <c r="E30" s="1554"/>
      <c r="F30" s="1627"/>
      <c r="G30" s="363"/>
      <c r="H30" s="363"/>
    </row>
    <row r="31" spans="2:8" ht="15" customHeight="1">
      <c r="B31" s="1547">
        <v>24</v>
      </c>
      <c r="C31" s="1928"/>
      <c r="D31" s="1553" t="s">
        <v>584</v>
      </c>
      <c r="E31" s="1555"/>
      <c r="F31" s="1628"/>
      <c r="G31" s="363"/>
      <c r="H31" s="363"/>
    </row>
    <row r="32" spans="2:8" ht="15" customHeight="1" thickBot="1">
      <c r="B32" s="1545">
        <v>25</v>
      </c>
      <c r="C32" s="1928"/>
      <c r="D32" s="1556" t="s">
        <v>585</v>
      </c>
      <c r="E32" s="1563"/>
      <c r="F32" s="1628"/>
      <c r="G32" s="363"/>
      <c r="H32" s="363"/>
    </row>
    <row r="33" spans="2:9" ht="15" customHeight="1" thickBot="1">
      <c r="B33" s="1564">
        <v>26</v>
      </c>
      <c r="C33" s="1929"/>
      <c r="D33" s="1559" t="s">
        <v>587</v>
      </c>
      <c r="E33" s="1565"/>
      <c r="F33" s="1638">
        <f>SUM(F19:F32)</f>
        <v>0</v>
      </c>
    </row>
    <row r="34" spans="2:9" ht="15" customHeight="1" thickBot="1">
      <c r="B34" s="1543">
        <v>27</v>
      </c>
      <c r="C34" s="1920" t="s">
        <v>173</v>
      </c>
      <c r="D34" s="627" t="s">
        <v>336</v>
      </c>
      <c r="E34" s="1566" t="s">
        <v>348</v>
      </c>
      <c r="F34" s="622"/>
    </row>
    <row r="35" spans="2:9" ht="15" customHeight="1" thickBot="1">
      <c r="B35" s="1545">
        <v>28</v>
      </c>
      <c r="C35" s="1921"/>
      <c r="D35" s="627" t="s">
        <v>340</v>
      </c>
      <c r="E35" s="1567" t="s">
        <v>349</v>
      </c>
      <c r="F35" s="622"/>
    </row>
    <row r="36" spans="2:9" ht="15" customHeight="1">
      <c r="B36" s="1545">
        <v>29</v>
      </c>
      <c r="C36" s="1921"/>
      <c r="D36" s="1551" t="s">
        <v>582</v>
      </c>
      <c r="E36" s="1552"/>
      <c r="F36" s="1629"/>
      <c r="G36" s="363"/>
      <c r="H36" s="1568"/>
      <c r="I36" s="1569"/>
    </row>
    <row r="37" spans="2:9" ht="15" customHeight="1">
      <c r="B37" s="1545">
        <v>30</v>
      </c>
      <c r="C37" s="1921"/>
      <c r="D37" s="1553" t="s">
        <v>583</v>
      </c>
      <c r="E37" s="1554"/>
      <c r="F37" s="1630"/>
      <c r="G37" s="363"/>
      <c r="H37" s="363"/>
    </row>
    <row r="38" spans="2:9" ht="15.75" customHeight="1" thickBot="1">
      <c r="B38" s="1545">
        <v>31</v>
      </c>
      <c r="C38" s="1921"/>
      <c r="D38" s="1570" t="s">
        <v>350</v>
      </c>
      <c r="E38" s="1571"/>
      <c r="F38" s="626"/>
    </row>
    <row r="39" spans="2:9" ht="15.75" customHeight="1" thickBot="1">
      <c r="B39" s="1572">
        <v>32</v>
      </c>
      <c r="C39" s="1922"/>
      <c r="D39" s="1559" t="s">
        <v>588</v>
      </c>
      <c r="E39" s="1573"/>
      <c r="F39" s="1638">
        <f>SUM(F34:F38)</f>
        <v>0</v>
      </c>
    </row>
    <row r="40" spans="2:9" ht="15.75" customHeight="1" thickBot="1">
      <c r="B40" s="1558">
        <v>33</v>
      </c>
      <c r="C40" s="1923" t="s">
        <v>589</v>
      </c>
      <c r="D40" s="1924"/>
      <c r="E40" s="1925"/>
      <c r="F40" s="1638">
        <f>F18+F33+F39</f>
        <v>0</v>
      </c>
    </row>
    <row r="41" spans="2:9">
      <c r="B41" s="628"/>
      <c r="C41" s="629"/>
      <c r="D41" s="630"/>
      <c r="E41" s="631"/>
      <c r="F41" s="1631"/>
      <c r="G41" s="611"/>
    </row>
    <row r="42" spans="2:9">
      <c r="B42" s="633"/>
      <c r="C42" s="611"/>
      <c r="D42" s="611"/>
      <c r="E42" s="611"/>
      <c r="F42" s="1632"/>
      <c r="G42" s="611"/>
    </row>
    <row r="43" spans="2:9" ht="13.5" customHeight="1" thickBot="1">
      <c r="B43" s="1538"/>
      <c r="C43" s="1616" t="s">
        <v>351</v>
      </c>
      <c r="D43" s="1616"/>
      <c r="E43" s="1616"/>
      <c r="F43" s="1633"/>
      <c r="G43" s="611"/>
    </row>
    <row r="44" spans="2:9" ht="13.5" thickBot="1">
      <c r="B44" s="634">
        <v>34</v>
      </c>
      <c r="C44" s="635" t="s">
        <v>352</v>
      </c>
      <c r="D44" s="636"/>
      <c r="E44" s="637"/>
      <c r="F44" s="1634"/>
      <c r="G44" s="611"/>
    </row>
    <row r="45" spans="2:9" ht="13.5" thickBot="1">
      <c r="B45" s="1574">
        <v>35</v>
      </c>
      <c r="C45" s="1575" t="s">
        <v>353</v>
      </c>
      <c r="D45" s="638"/>
      <c r="E45" s="637"/>
      <c r="F45" s="1634"/>
      <c r="G45" s="612"/>
      <c r="H45" s="363"/>
    </row>
    <row r="46" spans="2:9">
      <c r="B46" s="632">
        <v>36</v>
      </c>
      <c r="C46" s="1576" t="s">
        <v>354</v>
      </c>
      <c r="D46" s="1577"/>
      <c r="E46" s="1578"/>
      <c r="F46" s="1635"/>
      <c r="G46" s="612"/>
      <c r="H46" s="363"/>
    </row>
    <row r="47" spans="2:9">
      <c r="B47" s="623">
        <v>37</v>
      </c>
      <c r="C47" s="1579" t="s">
        <v>355</v>
      </c>
      <c r="D47" s="1580"/>
      <c r="E47" s="1581"/>
      <c r="F47" s="1635"/>
      <c r="G47" s="612"/>
      <c r="H47" s="363"/>
    </row>
    <row r="48" spans="2:9" ht="12.75" customHeight="1">
      <c r="B48" s="623">
        <v>38</v>
      </c>
      <c r="C48" s="1582" t="s">
        <v>249</v>
      </c>
      <c r="D48" s="1583"/>
      <c r="E48" s="1584"/>
      <c r="F48" s="1635"/>
      <c r="G48" s="1585"/>
      <c r="H48" s="363"/>
    </row>
    <row r="49" spans="2:8" ht="12.75" customHeight="1">
      <c r="B49" s="623">
        <v>39</v>
      </c>
      <c r="C49" s="1586" t="s">
        <v>356</v>
      </c>
      <c r="D49" s="1583"/>
      <c r="E49" s="1587"/>
      <c r="F49" s="1635"/>
      <c r="G49" s="1588"/>
      <c r="H49" s="363"/>
    </row>
    <row r="50" spans="2:8" ht="12.75" customHeight="1">
      <c r="B50" s="623">
        <v>40</v>
      </c>
      <c r="C50" s="1586" t="s">
        <v>590</v>
      </c>
      <c r="D50" s="1583"/>
      <c r="E50" s="1587"/>
      <c r="F50" s="1635"/>
      <c r="G50" s="1589"/>
      <c r="H50" s="1590"/>
    </row>
    <row r="51" spans="2:8" ht="12.75" customHeight="1">
      <c r="B51" s="1591">
        <v>41</v>
      </c>
      <c r="C51" s="1592" t="s">
        <v>591</v>
      </c>
      <c r="D51" s="1585"/>
      <c r="E51" s="1593"/>
      <c r="F51" s="1635"/>
      <c r="G51" s="1588"/>
      <c r="H51" s="363"/>
    </row>
    <row r="52" spans="2:8" ht="13.5" customHeight="1">
      <c r="B52" s="1594">
        <v>42</v>
      </c>
      <c r="C52" s="1586" t="s">
        <v>357</v>
      </c>
      <c r="D52" s="1583"/>
      <c r="E52" s="1584"/>
      <c r="F52" s="1635"/>
      <c r="G52" s="1588"/>
      <c r="H52" s="363"/>
    </row>
    <row r="53" spans="2:8" ht="13.5" customHeight="1" thickBot="1">
      <c r="B53" s="1595">
        <v>43</v>
      </c>
      <c r="C53" s="1596" t="s">
        <v>592</v>
      </c>
      <c r="D53" s="1597"/>
      <c r="E53" s="1598"/>
      <c r="F53" s="1636"/>
      <c r="G53" s="1599"/>
      <c r="H53" s="363"/>
    </row>
    <row r="54" spans="2:8" ht="13.5" thickBot="1">
      <c r="B54" s="634">
        <v>44</v>
      </c>
      <c r="C54" s="1926" t="s">
        <v>358</v>
      </c>
      <c r="D54" s="1911"/>
      <c r="E54" s="639"/>
      <c r="F54" s="1637">
        <f>SUM(F44:F53)</f>
        <v>0</v>
      </c>
      <c r="G54" s="612"/>
      <c r="H54" s="363"/>
    </row>
    <row r="55" spans="2:8" ht="15.75" customHeight="1">
      <c r="F55" s="1600"/>
    </row>
    <row r="56" spans="2:8" ht="15" customHeight="1">
      <c r="C56" s="376" t="s">
        <v>593</v>
      </c>
      <c r="F56" s="1188"/>
      <c r="G56" s="1601"/>
    </row>
    <row r="57" spans="2:8" ht="14.25" customHeight="1">
      <c r="C57" s="1602" t="s">
        <v>594</v>
      </c>
    </row>
    <row r="58" spans="2:8" ht="15" customHeight="1" thickBot="1">
      <c r="F58" s="1600"/>
    </row>
    <row r="59" spans="2:8">
      <c r="C59" s="745" t="s">
        <v>92</v>
      </c>
      <c r="D59" s="1603"/>
      <c r="E59" s="1604" t="s">
        <v>93</v>
      </c>
      <c r="F59" s="746"/>
    </row>
    <row r="60" spans="2:8">
      <c r="C60" s="1475" t="s">
        <v>382</v>
      </c>
      <c r="D60" s="1605"/>
      <c r="E60" s="1606" t="s">
        <v>382</v>
      </c>
      <c r="F60" s="1607"/>
    </row>
    <row r="61" spans="2:8">
      <c r="C61" s="1608"/>
      <c r="D61" s="1609"/>
      <c r="E61" s="1610"/>
      <c r="F61" s="755"/>
    </row>
    <row r="62" spans="2:8">
      <c r="C62" s="1611"/>
      <c r="D62" s="1609"/>
      <c r="E62" s="1612"/>
      <c r="F62" s="755"/>
    </row>
    <row r="63" spans="2:8" ht="13.5" thickBot="1">
      <c r="C63" s="764" t="s">
        <v>94</v>
      </c>
      <c r="D63" s="1613"/>
      <c r="E63" s="1614" t="s">
        <v>94</v>
      </c>
      <c r="F63" s="765"/>
    </row>
    <row r="64" spans="2:8" ht="13.5" thickBot="1">
      <c r="C64" s="766" t="s">
        <v>95</v>
      </c>
      <c r="D64" s="1615"/>
      <c r="E64" s="767"/>
      <c r="F64" s="768"/>
    </row>
  </sheetData>
  <protectedRanges>
    <protectedRange password="C521" sqref="C61:F61" name="Oblast1_1_1_1_1"/>
  </protectedRanges>
  <mergeCells count="10">
    <mergeCell ref="C34:C39"/>
    <mergeCell ref="C40:E40"/>
    <mergeCell ref="C54:D54"/>
    <mergeCell ref="B6:D6"/>
    <mergeCell ref="C8:C18"/>
    <mergeCell ref="D8:D10"/>
    <mergeCell ref="D11:D13"/>
    <mergeCell ref="C19:C33"/>
    <mergeCell ref="D19:D23"/>
    <mergeCell ref="D24:D28"/>
  </mergeCells>
  <conditionalFormatting sqref="F55 F58">
    <cfRule type="cellIs" dxfId="1" priority="1" operator="lessThan">
      <formula>0</formula>
    </cfRule>
    <cfRule type="cellIs" dxfId="0" priority="2" operator="greaterThan">
      <formula>0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67"/>
  <sheetViews>
    <sheetView showGridLines="0" zoomScale="70" zoomScaleNormal="70" workbookViewId="0">
      <selection activeCell="G29" sqref="G29"/>
    </sheetView>
  </sheetViews>
  <sheetFormatPr defaultRowHeight="15"/>
  <cols>
    <col min="1" max="1" width="3.5703125" customWidth="1"/>
    <col min="2" max="2" width="3.7109375" customWidth="1"/>
    <col min="3" max="3" width="37.5703125" customWidth="1"/>
    <col min="4" max="4" width="16.28515625" customWidth="1"/>
    <col min="5" max="5" width="15.7109375" customWidth="1"/>
    <col min="6" max="6" width="16.5703125" customWidth="1"/>
    <col min="7" max="7" width="16.140625" customWidth="1"/>
    <col min="8" max="8" width="15.28515625" customWidth="1"/>
    <col min="9" max="9" width="16.28515625" customWidth="1"/>
    <col min="10" max="10" width="16" customWidth="1"/>
    <col min="11" max="11" width="15.5703125" customWidth="1"/>
    <col min="12" max="12" width="14.85546875" customWidth="1"/>
    <col min="13" max="13" width="21.7109375" bestFit="1" customWidth="1"/>
    <col min="14" max="14" width="20.140625" bestFit="1" customWidth="1"/>
    <col min="15" max="15" width="16.85546875" bestFit="1" customWidth="1"/>
    <col min="16" max="16" width="14.28515625" bestFit="1" customWidth="1"/>
  </cols>
  <sheetData>
    <row r="1" spans="2:13" ht="15.75" thickBot="1"/>
    <row r="2" spans="2:13" ht="15.75" thickBot="1">
      <c r="B2" s="1356"/>
      <c r="C2" s="181" t="s">
        <v>0</v>
      </c>
      <c r="D2" s="182"/>
      <c r="E2" s="181" t="s">
        <v>1</v>
      </c>
      <c r="F2" s="183">
        <v>2023</v>
      </c>
      <c r="G2" s="1639"/>
      <c r="H2" s="1639"/>
      <c r="I2" s="1639"/>
      <c r="J2" s="1639"/>
    </row>
    <row r="3" spans="2:13">
      <c r="B3" s="1356"/>
      <c r="C3" s="181"/>
      <c r="D3" s="1640"/>
      <c r="E3" s="181"/>
      <c r="F3" s="1641"/>
      <c r="G3" s="1639"/>
      <c r="H3" s="1639"/>
      <c r="I3" s="1639"/>
      <c r="J3" s="1639"/>
    </row>
    <row r="4" spans="2:13" ht="15.75">
      <c r="B4" s="14" t="s">
        <v>595</v>
      </c>
      <c r="C4" s="300"/>
      <c r="D4" s="1356"/>
      <c r="E4" s="1356"/>
      <c r="F4" s="1356"/>
      <c r="G4" s="1642"/>
      <c r="H4" s="1639"/>
      <c r="I4" s="1639"/>
      <c r="J4" s="1639"/>
    </row>
    <row r="5" spans="2:13" ht="15.75" thickBot="1">
      <c r="B5" s="188"/>
      <c r="C5" s="188"/>
      <c r="D5" s="188"/>
      <c r="E5" s="618" t="s">
        <v>3</v>
      </c>
      <c r="F5" s="1643"/>
      <c r="G5" s="1639"/>
      <c r="H5" s="1639"/>
      <c r="I5" s="1639"/>
      <c r="J5" s="1639"/>
    </row>
    <row r="6" spans="2:13">
      <c r="B6" s="1840" t="s">
        <v>596</v>
      </c>
      <c r="C6" s="1841"/>
      <c r="D6" s="1841"/>
      <c r="E6" s="1871"/>
      <c r="F6" s="1644"/>
    </row>
    <row r="7" spans="2:13" ht="15.75" thickBot="1">
      <c r="B7" s="1842"/>
      <c r="C7" s="1843"/>
      <c r="D7" s="1843"/>
      <c r="E7" s="1872"/>
      <c r="F7" s="1644"/>
      <c r="G7" s="1645"/>
    </row>
    <row r="8" spans="2:13" ht="15.75" thickBot="1">
      <c r="B8" s="1646"/>
      <c r="C8" s="1935" t="s">
        <v>14</v>
      </c>
      <c r="D8" s="1936"/>
      <c r="E8" s="1647" t="s">
        <v>15</v>
      </c>
      <c r="F8" s="1644"/>
    </row>
    <row r="9" spans="2:13" ht="15.75" thickBot="1">
      <c r="B9" s="1648">
        <v>1</v>
      </c>
      <c r="C9" s="1869" t="s">
        <v>597</v>
      </c>
      <c r="D9" s="1870"/>
      <c r="E9" s="1694">
        <f>E10+E32+E38+E43</f>
        <v>0</v>
      </c>
      <c r="F9" s="1649"/>
    </row>
    <row r="10" spans="2:13">
      <c r="B10" s="1648">
        <v>2</v>
      </c>
      <c r="C10" s="1863" t="s">
        <v>40</v>
      </c>
      <c r="D10" s="1864"/>
      <c r="E10" s="1693">
        <f>SUM(E11:E31)</f>
        <v>0</v>
      </c>
      <c r="F10" s="1649"/>
    </row>
    <row r="11" spans="2:13">
      <c r="B11" s="1650">
        <v>3</v>
      </c>
      <c r="C11" s="1865" t="s">
        <v>108</v>
      </c>
      <c r="D11" s="1934"/>
      <c r="E11" s="1651"/>
      <c r="F11" s="1649"/>
    </row>
    <row r="12" spans="2:13">
      <c r="B12" s="1650">
        <v>4</v>
      </c>
      <c r="C12" s="1865" t="s">
        <v>109</v>
      </c>
      <c r="D12" s="1934"/>
      <c r="E12" s="1651"/>
      <c r="F12" s="1649"/>
    </row>
    <row r="13" spans="2:13">
      <c r="B13" s="1650">
        <v>5</v>
      </c>
      <c r="C13" s="1865" t="s">
        <v>110</v>
      </c>
      <c r="D13" s="1934"/>
      <c r="E13" s="1651"/>
      <c r="F13" s="1649"/>
    </row>
    <row r="14" spans="2:13">
      <c r="B14" s="1650">
        <v>6</v>
      </c>
      <c r="C14" s="1865" t="s">
        <v>111</v>
      </c>
      <c r="D14" s="1934"/>
      <c r="E14" s="1651"/>
      <c r="F14" s="1649"/>
    </row>
    <row r="15" spans="2:13">
      <c r="B15" s="1650">
        <v>7</v>
      </c>
      <c r="C15" s="1865" t="s">
        <v>112</v>
      </c>
      <c r="D15" s="1934"/>
      <c r="E15" s="1651"/>
      <c r="F15" s="1649"/>
    </row>
    <row r="16" spans="2:13">
      <c r="B16" s="1650">
        <v>8</v>
      </c>
      <c r="C16" s="1865" t="s">
        <v>113</v>
      </c>
      <c r="D16" s="1934"/>
      <c r="E16" s="1651"/>
      <c r="F16" s="1649"/>
      <c r="H16" s="1652"/>
      <c r="I16" s="179"/>
      <c r="J16" s="179"/>
      <c r="K16" s="181"/>
      <c r="L16" s="178"/>
      <c r="M16" s="618"/>
    </row>
    <row r="17" spans="2:16" ht="15" customHeight="1">
      <c r="B17" s="1650">
        <v>9</v>
      </c>
      <c r="C17" s="1865" t="s">
        <v>114</v>
      </c>
      <c r="D17" s="1934"/>
      <c r="E17" s="1651"/>
      <c r="F17" s="1649"/>
      <c r="H17" s="1933"/>
      <c r="I17" s="1933"/>
      <c r="J17" s="1933"/>
      <c r="K17" s="1933"/>
      <c r="L17" s="1933"/>
      <c r="M17" s="1933"/>
      <c r="N17" s="1933"/>
      <c r="O17" s="1933"/>
      <c r="P17" s="1933"/>
    </row>
    <row r="18" spans="2:16" ht="15.75" customHeight="1">
      <c r="B18" s="1650">
        <v>10</v>
      </c>
      <c r="C18" s="1865" t="s">
        <v>115</v>
      </c>
      <c r="D18" s="1934" t="s">
        <v>116</v>
      </c>
      <c r="E18" s="1651"/>
      <c r="F18" s="1649"/>
      <c r="H18" s="1933"/>
      <c r="I18" s="1933"/>
      <c r="J18" s="1933"/>
      <c r="K18" s="1933"/>
      <c r="L18" s="1933"/>
      <c r="M18" s="1933"/>
      <c r="N18" s="1933"/>
      <c r="O18" s="1933"/>
      <c r="P18" s="1933"/>
    </row>
    <row r="19" spans="2:16">
      <c r="B19" s="1650">
        <v>11</v>
      </c>
      <c r="C19" s="1865" t="s">
        <v>117</v>
      </c>
      <c r="D19" s="1934" t="s">
        <v>118</v>
      </c>
      <c r="E19" s="1651"/>
      <c r="F19" s="1649"/>
      <c r="H19" s="191"/>
      <c r="I19" s="1653"/>
      <c r="J19" s="1653"/>
      <c r="K19" s="1653"/>
      <c r="L19" s="1653"/>
      <c r="M19" s="1654"/>
      <c r="N19" s="1654"/>
      <c r="O19" s="1654"/>
      <c r="P19" s="1654"/>
    </row>
    <row r="20" spans="2:16">
      <c r="B20" s="1650">
        <v>12</v>
      </c>
      <c r="C20" s="1865" t="s">
        <v>115</v>
      </c>
      <c r="D20" s="1934" t="s">
        <v>119</v>
      </c>
      <c r="E20" s="1651"/>
      <c r="F20" s="1649"/>
      <c r="H20" s="191"/>
      <c r="I20" s="256"/>
      <c r="J20" s="256"/>
      <c r="K20" s="256"/>
      <c r="L20" s="256"/>
      <c r="M20" s="256"/>
      <c r="N20" s="256"/>
      <c r="O20" s="256"/>
      <c r="P20" s="256"/>
    </row>
    <row r="21" spans="2:16">
      <c r="B21" s="1650">
        <v>13</v>
      </c>
      <c r="C21" s="1865" t="s">
        <v>117</v>
      </c>
      <c r="D21" s="1934" t="s">
        <v>120</v>
      </c>
      <c r="E21" s="1651"/>
      <c r="F21" s="1649"/>
      <c r="H21" s="1655"/>
      <c r="I21" s="1656"/>
      <c r="J21" s="1657"/>
      <c r="K21" s="1658"/>
      <c r="L21" s="933"/>
      <c r="M21" s="933"/>
      <c r="N21" s="933"/>
      <c r="O21" s="933"/>
      <c r="P21" s="933"/>
    </row>
    <row r="22" spans="2:16">
      <c r="B22" s="1650">
        <v>14</v>
      </c>
      <c r="C22" s="1865" t="s">
        <v>121</v>
      </c>
      <c r="D22" s="1934"/>
      <c r="E22" s="1651"/>
      <c r="F22" s="1649"/>
      <c r="H22" s="1655"/>
      <c r="I22" s="178"/>
      <c r="J22" s="178"/>
      <c r="K22" s="178"/>
      <c r="L22" s="933"/>
      <c r="M22" s="933"/>
      <c r="N22" s="933"/>
      <c r="O22" s="933"/>
      <c r="P22" s="933"/>
    </row>
    <row r="23" spans="2:16">
      <c r="B23" s="1650">
        <v>15</v>
      </c>
      <c r="C23" s="1865" t="s">
        <v>122</v>
      </c>
      <c r="D23" s="1934"/>
      <c r="E23" s="1651"/>
      <c r="F23" s="1649"/>
      <c r="H23" s="1655"/>
      <c r="I23" s="178"/>
      <c r="J23" s="178"/>
      <c r="K23" s="178"/>
      <c r="L23" s="933"/>
      <c r="M23" s="933"/>
      <c r="N23" s="933"/>
      <c r="O23" s="933"/>
      <c r="P23" s="933"/>
    </row>
    <row r="24" spans="2:16">
      <c r="B24" s="1650">
        <v>16</v>
      </c>
      <c r="C24" s="1865" t="s">
        <v>123</v>
      </c>
      <c r="D24" s="1934"/>
      <c r="E24" s="1651"/>
      <c r="F24" s="1649"/>
      <c r="H24" s="1655"/>
      <c r="I24" s="178"/>
      <c r="J24" s="178"/>
      <c r="K24" s="178"/>
      <c r="L24" s="933"/>
      <c r="M24" s="933"/>
      <c r="N24" s="933"/>
      <c r="O24" s="933"/>
      <c r="P24" s="933"/>
    </row>
    <row r="25" spans="2:16">
      <c r="B25" s="1650">
        <v>17</v>
      </c>
      <c r="C25" s="1865" t="s">
        <v>124</v>
      </c>
      <c r="D25" s="1934"/>
      <c r="E25" s="1651"/>
      <c r="F25" s="1649"/>
      <c r="H25" s="1655"/>
      <c r="I25" s="178"/>
      <c r="J25" s="178"/>
      <c r="K25" s="178"/>
      <c r="L25" s="933"/>
      <c r="M25" s="933"/>
      <c r="N25" s="933"/>
      <c r="O25" s="933"/>
      <c r="P25" s="933"/>
    </row>
    <row r="26" spans="2:16">
      <c r="B26" s="1650">
        <v>18</v>
      </c>
      <c r="C26" s="1865" t="s">
        <v>125</v>
      </c>
      <c r="D26" s="1934"/>
      <c r="E26" s="1651"/>
      <c r="F26" s="1649"/>
      <c r="H26" s="1655"/>
      <c r="I26" s="178"/>
      <c r="J26" s="178"/>
      <c r="K26" s="178"/>
      <c r="L26" s="933"/>
      <c r="M26" s="933"/>
      <c r="N26" s="933"/>
      <c r="O26" s="933"/>
      <c r="P26" s="933"/>
    </row>
    <row r="27" spans="2:16">
      <c r="B27" s="1650">
        <v>19</v>
      </c>
      <c r="C27" s="1865" t="s">
        <v>126</v>
      </c>
      <c r="D27" s="1934"/>
      <c r="E27" s="1651"/>
      <c r="F27" s="1649"/>
      <c r="H27" s="1655"/>
      <c r="I27" s="178"/>
      <c r="J27" s="178"/>
      <c r="K27" s="178"/>
      <c r="L27" s="933"/>
      <c r="M27" s="933"/>
      <c r="N27" s="933"/>
      <c r="O27" s="933"/>
      <c r="P27" s="933"/>
    </row>
    <row r="28" spans="2:16">
      <c r="B28" s="1650">
        <v>20</v>
      </c>
      <c r="C28" s="1865" t="s">
        <v>127</v>
      </c>
      <c r="D28" s="1934"/>
      <c r="E28" s="1651"/>
      <c r="F28" s="1649"/>
      <c r="H28" s="1655"/>
      <c r="I28" s="178"/>
      <c r="J28" s="178"/>
      <c r="K28" s="178"/>
      <c r="L28" s="933"/>
      <c r="M28" s="933"/>
      <c r="N28" s="933"/>
      <c r="O28" s="933"/>
      <c r="P28" s="933"/>
    </row>
    <row r="29" spans="2:16">
      <c r="B29" s="1650">
        <v>21</v>
      </c>
      <c r="C29" s="1865" t="s">
        <v>128</v>
      </c>
      <c r="D29" s="1934"/>
      <c r="E29" s="1651"/>
      <c r="F29" s="1649"/>
    </row>
    <row r="30" spans="2:16">
      <c r="B30" s="1650">
        <v>22</v>
      </c>
      <c r="C30" s="1865" t="s">
        <v>129</v>
      </c>
      <c r="D30" s="1934"/>
      <c r="E30" s="1651"/>
      <c r="F30" s="1649"/>
    </row>
    <row r="31" spans="2:16" ht="15.75" thickBot="1">
      <c r="B31" s="1650">
        <v>23</v>
      </c>
      <c r="C31" s="1865" t="s">
        <v>130</v>
      </c>
      <c r="D31" s="1934"/>
      <c r="E31" s="1651"/>
      <c r="F31" s="1649"/>
    </row>
    <row r="32" spans="2:16">
      <c r="B32" s="1648">
        <v>24</v>
      </c>
      <c r="C32" s="1863" t="s">
        <v>44</v>
      </c>
      <c r="D32" s="1864"/>
      <c r="E32" s="1693">
        <f>SUM(E33:E37)</f>
        <v>0</v>
      </c>
      <c r="F32" s="1649"/>
    </row>
    <row r="33" spans="1:11">
      <c r="B33" s="1650">
        <v>25</v>
      </c>
      <c r="C33" s="1865" t="s">
        <v>131</v>
      </c>
      <c r="D33" s="1934"/>
      <c r="E33" s="1659"/>
      <c r="F33" s="1649"/>
    </row>
    <row r="34" spans="1:11">
      <c r="B34" s="1650">
        <v>26</v>
      </c>
      <c r="C34" s="1865" t="s">
        <v>132</v>
      </c>
      <c r="D34" s="1934"/>
      <c r="E34" s="1659"/>
      <c r="F34" s="1649"/>
    </row>
    <row r="35" spans="1:11">
      <c r="B35" s="1650">
        <v>27</v>
      </c>
      <c r="C35" s="1865" t="s">
        <v>133</v>
      </c>
      <c r="D35" s="1934"/>
      <c r="E35" s="1659"/>
      <c r="F35" s="1649"/>
    </row>
    <row r="36" spans="1:11">
      <c r="B36" s="1650">
        <v>28</v>
      </c>
      <c r="C36" s="1865" t="s">
        <v>134</v>
      </c>
      <c r="D36" s="1934"/>
      <c r="E36" s="1659"/>
      <c r="F36" s="1649"/>
    </row>
    <row r="37" spans="1:11" ht="15.75" thickBot="1">
      <c r="B37" s="1660">
        <v>29</v>
      </c>
      <c r="C37" s="1865" t="s">
        <v>135</v>
      </c>
      <c r="D37" s="1934"/>
      <c r="E37" s="1659"/>
      <c r="F37" s="1649"/>
    </row>
    <row r="38" spans="1:11">
      <c r="B38" s="1648">
        <v>30</v>
      </c>
      <c r="C38" s="1863" t="s">
        <v>42</v>
      </c>
      <c r="D38" s="1864"/>
      <c r="E38" s="1693">
        <f>SUM(E39:E42)</f>
        <v>0</v>
      </c>
      <c r="F38" s="1649"/>
    </row>
    <row r="39" spans="1:11">
      <c r="B39" s="1650">
        <v>31</v>
      </c>
      <c r="C39" s="1865" t="s">
        <v>136</v>
      </c>
      <c r="D39" s="1934"/>
      <c r="E39" s="1661"/>
      <c r="F39" s="1649"/>
    </row>
    <row r="40" spans="1:11">
      <c r="B40" s="1650">
        <v>32</v>
      </c>
      <c r="C40" s="1865" t="s">
        <v>137</v>
      </c>
      <c r="D40" s="1934"/>
      <c r="E40" s="1661"/>
      <c r="F40" s="1649"/>
    </row>
    <row r="41" spans="1:11">
      <c r="B41" s="1650">
        <v>33</v>
      </c>
      <c r="C41" s="1865" t="s">
        <v>138</v>
      </c>
      <c r="D41" s="1934"/>
      <c r="E41" s="1661"/>
      <c r="F41" s="1649"/>
    </row>
    <row r="42" spans="1:11" ht="15.75" thickBot="1">
      <c r="B42" s="1662">
        <v>34</v>
      </c>
      <c r="C42" s="1947" t="s">
        <v>139</v>
      </c>
      <c r="D42" s="1948"/>
      <c r="E42" s="1663"/>
      <c r="F42" s="1649"/>
    </row>
    <row r="43" spans="1:11" ht="15.75" thickBot="1">
      <c r="B43" s="1664">
        <v>35</v>
      </c>
      <c r="C43" s="1937" t="s">
        <v>140</v>
      </c>
      <c r="D43" s="1938"/>
      <c r="E43" s="1665"/>
    </row>
    <row r="45" spans="1:11" s="1666" customFormat="1">
      <c r="C45" s="1667"/>
    </row>
    <row r="46" spans="1:11">
      <c r="B46" s="1939" t="s">
        <v>598</v>
      </c>
      <c r="C46" s="1940"/>
      <c r="D46" s="1940"/>
      <c r="E46" s="1940"/>
      <c r="F46" s="1940"/>
    </row>
    <row r="47" spans="1:11" ht="15.75" thickBot="1">
      <c r="B47" s="618"/>
      <c r="C47" s="179"/>
      <c r="D47" s="179"/>
      <c r="E47" s="181"/>
      <c r="F47" s="178"/>
      <c r="K47" s="618" t="s">
        <v>3</v>
      </c>
    </row>
    <row r="48" spans="1:11" ht="15" customHeight="1">
      <c r="A48" s="1187"/>
      <c r="B48" s="1941" t="s">
        <v>599</v>
      </c>
      <c r="C48" s="1942"/>
      <c r="D48" s="1942"/>
      <c r="E48" s="1942"/>
      <c r="F48" s="1942"/>
      <c r="G48" s="1942"/>
      <c r="H48" s="1942"/>
      <c r="I48" s="1942"/>
      <c r="J48" s="1942"/>
      <c r="K48" s="1943"/>
    </row>
    <row r="49" spans="1:11" ht="15.75" customHeight="1" thickBot="1">
      <c r="A49" s="1187"/>
      <c r="B49" s="1944"/>
      <c r="C49" s="1945"/>
      <c r="D49" s="1945"/>
      <c r="E49" s="1945"/>
      <c r="F49" s="1945"/>
      <c r="G49" s="1945"/>
      <c r="H49" s="1945"/>
      <c r="I49" s="1945"/>
      <c r="J49" s="1945"/>
      <c r="K49" s="1946"/>
    </row>
    <row r="50" spans="1:11" ht="15.75" thickBot="1">
      <c r="B50" s="1668"/>
      <c r="C50" s="1669" t="s">
        <v>14</v>
      </c>
      <c r="D50" s="1670" t="s">
        <v>15</v>
      </c>
      <c r="E50" s="1670" t="s">
        <v>16</v>
      </c>
      <c r="F50" s="1670" t="s">
        <v>17</v>
      </c>
      <c r="G50" s="1670" t="s">
        <v>18</v>
      </c>
      <c r="H50" s="1670" t="s">
        <v>19</v>
      </c>
      <c r="I50" s="1670" t="s">
        <v>20</v>
      </c>
      <c r="J50" s="1671" t="s">
        <v>21</v>
      </c>
      <c r="K50" s="1671" t="s">
        <v>22</v>
      </c>
    </row>
    <row r="51" spans="1:11" s="1672" customFormat="1" ht="45.75" customHeight="1" thickBot="1">
      <c r="B51" s="1673"/>
      <c r="C51" s="1674" t="s">
        <v>600</v>
      </c>
      <c r="D51" s="1675" t="s">
        <v>601</v>
      </c>
      <c r="E51" s="1675" t="s">
        <v>169</v>
      </c>
      <c r="F51" s="1675" t="s">
        <v>602</v>
      </c>
      <c r="G51" s="1675" t="s">
        <v>603</v>
      </c>
      <c r="H51" s="1675" t="s">
        <v>604</v>
      </c>
      <c r="I51" s="1675" t="s">
        <v>47</v>
      </c>
      <c r="J51" s="1675" t="s">
        <v>36</v>
      </c>
      <c r="K51" s="1676" t="s">
        <v>173</v>
      </c>
    </row>
    <row r="52" spans="1:11">
      <c r="B52" s="1677">
        <v>36</v>
      </c>
      <c r="C52" s="1695"/>
      <c r="D52" s="1696"/>
      <c r="E52" s="1701"/>
      <c r="F52" s="1704"/>
      <c r="G52" s="1704"/>
      <c r="H52" s="1704"/>
      <c r="I52" s="1678">
        <f>$E52*F52</f>
        <v>0</v>
      </c>
      <c r="J52" s="1678">
        <f t="shared" ref="J52:K59" si="0">$E52*G52</f>
        <v>0</v>
      </c>
      <c r="K52" s="63">
        <f t="shared" si="0"/>
        <v>0</v>
      </c>
    </row>
    <row r="53" spans="1:11">
      <c r="B53" s="1679">
        <v>37</v>
      </c>
      <c r="C53" s="1697"/>
      <c r="D53" s="1698"/>
      <c r="E53" s="1702"/>
      <c r="F53" s="1705"/>
      <c r="G53" s="1705"/>
      <c r="H53" s="1705"/>
      <c r="I53" s="1680">
        <f t="shared" ref="I53:I59" si="1">$E53*F53</f>
        <v>0</v>
      </c>
      <c r="J53" s="1680">
        <f t="shared" si="0"/>
        <v>0</v>
      </c>
      <c r="K53" s="55">
        <f t="shared" si="0"/>
        <v>0</v>
      </c>
    </row>
    <row r="54" spans="1:11">
      <c r="B54" s="1679">
        <v>38</v>
      </c>
      <c r="C54" s="1697"/>
      <c r="D54" s="1698"/>
      <c r="E54" s="1702"/>
      <c r="F54" s="1705"/>
      <c r="G54" s="1705"/>
      <c r="H54" s="1705"/>
      <c r="I54" s="1680">
        <f t="shared" si="1"/>
        <v>0</v>
      </c>
      <c r="J54" s="1680">
        <f t="shared" si="0"/>
        <v>0</v>
      </c>
      <c r="K54" s="55">
        <f t="shared" si="0"/>
        <v>0</v>
      </c>
    </row>
    <row r="55" spans="1:11">
      <c r="B55" s="1679">
        <v>39</v>
      </c>
      <c r="C55" s="1697"/>
      <c r="D55" s="1698"/>
      <c r="E55" s="1702"/>
      <c r="F55" s="1705"/>
      <c r="G55" s="1705"/>
      <c r="H55" s="1705"/>
      <c r="I55" s="1680">
        <f t="shared" si="1"/>
        <v>0</v>
      </c>
      <c r="J55" s="1680">
        <f t="shared" si="0"/>
        <v>0</v>
      </c>
      <c r="K55" s="55">
        <f t="shared" si="0"/>
        <v>0</v>
      </c>
    </row>
    <row r="56" spans="1:11">
      <c r="B56" s="1679">
        <v>40</v>
      </c>
      <c r="C56" s="1697"/>
      <c r="D56" s="1698"/>
      <c r="E56" s="1702"/>
      <c r="F56" s="1705"/>
      <c r="G56" s="1705"/>
      <c r="H56" s="1705"/>
      <c r="I56" s="1680">
        <f t="shared" si="1"/>
        <v>0</v>
      </c>
      <c r="J56" s="1680">
        <f t="shared" si="0"/>
        <v>0</v>
      </c>
      <c r="K56" s="55">
        <f t="shared" si="0"/>
        <v>0</v>
      </c>
    </row>
    <row r="57" spans="1:11">
      <c r="B57" s="1679">
        <v>41</v>
      </c>
      <c r="C57" s="1697"/>
      <c r="D57" s="1698"/>
      <c r="E57" s="1702"/>
      <c r="F57" s="1705"/>
      <c r="G57" s="1705"/>
      <c r="H57" s="1705"/>
      <c r="I57" s="1680">
        <f t="shared" si="1"/>
        <v>0</v>
      </c>
      <c r="J57" s="1680">
        <f t="shared" si="0"/>
        <v>0</v>
      </c>
      <c r="K57" s="55">
        <f t="shared" si="0"/>
        <v>0</v>
      </c>
    </row>
    <row r="58" spans="1:11">
      <c r="B58" s="1679">
        <v>42</v>
      </c>
      <c r="C58" s="1697"/>
      <c r="D58" s="1698"/>
      <c r="E58" s="1702"/>
      <c r="F58" s="1705"/>
      <c r="G58" s="1705"/>
      <c r="H58" s="1705"/>
      <c r="I58" s="1680">
        <f t="shared" si="1"/>
        <v>0</v>
      </c>
      <c r="J58" s="1680">
        <f t="shared" si="0"/>
        <v>0</v>
      </c>
      <c r="K58" s="55">
        <f t="shared" si="0"/>
        <v>0</v>
      </c>
    </row>
    <row r="59" spans="1:11" ht="15.75" thickBot="1">
      <c r="B59" s="1681">
        <v>43</v>
      </c>
      <c r="C59" s="1699"/>
      <c r="D59" s="1700"/>
      <c r="E59" s="1703"/>
      <c r="F59" s="1706"/>
      <c r="G59" s="1706"/>
      <c r="H59" s="1706"/>
      <c r="I59" s="1682">
        <f t="shared" si="1"/>
        <v>0</v>
      </c>
      <c r="J59" s="1682">
        <f t="shared" si="0"/>
        <v>0</v>
      </c>
      <c r="K59" s="1683">
        <f t="shared" si="0"/>
        <v>0</v>
      </c>
    </row>
    <row r="61" spans="1:11" ht="15.75" thickBot="1"/>
    <row r="62" spans="1:11">
      <c r="C62" s="142" t="s">
        <v>92</v>
      </c>
      <c r="D62" s="826"/>
      <c r="E62" s="144" t="s">
        <v>93</v>
      </c>
      <c r="F62" s="828"/>
    </row>
    <row r="63" spans="1:11">
      <c r="C63" s="1684" t="s">
        <v>382</v>
      </c>
      <c r="D63" s="1685"/>
      <c r="E63" s="1686" t="s">
        <v>382</v>
      </c>
      <c r="F63" s="1148"/>
    </row>
    <row r="64" spans="1:11">
      <c r="C64" s="833"/>
      <c r="D64" s="834"/>
      <c r="E64" s="1687"/>
      <c r="F64" s="836"/>
    </row>
    <row r="65" spans="3:6">
      <c r="C65" s="837"/>
      <c r="D65" s="834"/>
      <c r="E65" s="1688"/>
      <c r="F65" s="836"/>
    </row>
    <row r="66" spans="3:6" ht="15.75" thickBot="1">
      <c r="C66" s="152" t="s">
        <v>94</v>
      </c>
      <c r="D66" s="840"/>
      <c r="E66" s="1689" t="s">
        <v>94</v>
      </c>
      <c r="F66" s="842"/>
    </row>
    <row r="67" spans="3:6" ht="15.75" thickBot="1">
      <c r="C67" s="1690" t="s">
        <v>95</v>
      </c>
      <c r="D67" s="844"/>
      <c r="E67" s="1691"/>
      <c r="F67" s="1692"/>
    </row>
  </sheetData>
  <protectedRanges>
    <protectedRange password="C521" sqref="C64:F64" name="Oblast1_1_1_1_1"/>
  </protectedRanges>
  <mergeCells count="40">
    <mergeCell ref="C43:D43"/>
    <mergeCell ref="B46:F46"/>
    <mergeCell ref="B48:K49"/>
    <mergeCell ref="C37:D37"/>
    <mergeCell ref="C38:D38"/>
    <mergeCell ref="C39:D39"/>
    <mergeCell ref="C40:D40"/>
    <mergeCell ref="C41:D41"/>
    <mergeCell ref="C42:D42"/>
    <mergeCell ref="C36:D36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24:D24"/>
    <mergeCell ref="C13:D13"/>
    <mergeCell ref="C14:D14"/>
    <mergeCell ref="C15:D15"/>
    <mergeCell ref="C16:D16"/>
    <mergeCell ref="C17:D17"/>
    <mergeCell ref="C19:D19"/>
    <mergeCell ref="C20:D20"/>
    <mergeCell ref="C21:D21"/>
    <mergeCell ref="C22:D22"/>
    <mergeCell ref="C23:D23"/>
    <mergeCell ref="H17:P18"/>
    <mergeCell ref="C18:D18"/>
    <mergeCell ref="B6:E7"/>
    <mergeCell ref="C8:D8"/>
    <mergeCell ref="C9:D9"/>
    <mergeCell ref="C10:D10"/>
    <mergeCell ref="C11:D11"/>
    <mergeCell ref="C12:D12"/>
  </mergeCells>
  <dataValidations count="1">
    <dataValidation type="list" allowBlank="1" showInputMessage="1" showErrorMessage="1" sqref="D2:D3" xr:uid="{00000000-0002-0000-0900-000000000000}">
      <formula1>#REF!</formula1>
    </dataValidation>
  </dataValidations>
  <pageMargins left="0.7" right="0.7" top="0.78740157499999996" bottom="0.78740157499999996" header="0.3" footer="0.3"/>
  <pageSetup paperSize="9" scale="32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5ACDC69E700E440BC74D3DF072FCE0E" ma:contentTypeVersion="3" ma:contentTypeDescription="Vytvoří nový dokument" ma:contentTypeScope="" ma:versionID="023a94d580b94c0a3c735e406725a466">
  <xsd:schema xmlns:xsd="http://www.w3.org/2001/XMLSchema" xmlns:xs="http://www.w3.org/2001/XMLSchema" xmlns:p="http://schemas.microsoft.com/office/2006/metadata/properties" xmlns:ns2="f32210cd-666d-4d11-ab48-bfef9714ab3b" targetNamespace="http://schemas.microsoft.com/office/2006/metadata/properties" ma:root="true" ma:fieldsID="2546dc4a1fd471bfac57a8c4eb1d9b2b" ns2:_="">
    <xsd:import namespace="f32210cd-666d-4d11-ab48-bfef9714ab3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210cd-666d-4d11-ab48-bfef9714ab3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959805-AEB0-42FE-9013-CA188F3767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F13EEE-61A9-4626-BBD4-24E92D89FA06}">
  <ds:schemaRefs>
    <ds:schemaRef ds:uri="f32210cd-666d-4d11-ab48-bfef9714ab3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CA2C3DE-4176-4464-9B60-049E718E54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2210cd-666d-4d11-ab48-bfef9714ab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34</vt:i4>
      </vt:variant>
    </vt:vector>
  </HeadingPairs>
  <TitlesOfParts>
    <vt:vector size="34" baseType="lpstr">
      <vt:lpstr>Identifikace</vt:lpstr>
      <vt:lpstr>23-A</vt:lpstr>
      <vt:lpstr>23-A TR</vt:lpstr>
      <vt:lpstr>23-IA</vt:lpstr>
      <vt:lpstr>23-HV</vt:lpstr>
      <vt:lpstr>23-HV-HB</vt:lpstr>
      <vt:lpstr>23-HV-PZP</vt:lpstr>
      <vt:lpstr>23-N</vt:lpstr>
      <vt:lpstr>23-N AK a) a b)</vt:lpstr>
      <vt:lpstr>23-Ia)</vt:lpstr>
      <vt:lpstr>23-I b)</vt:lpstr>
      <vt:lpstr>23-D1 a)</vt:lpstr>
      <vt:lpstr>23-D1 b)</vt:lpstr>
      <vt:lpstr>23-D1 c)</vt:lpstr>
      <vt:lpstr>23-D1 d)</vt:lpstr>
      <vt:lpstr>23-D1 e)</vt:lpstr>
      <vt:lpstr>23-D1 f)</vt:lpstr>
      <vt:lpstr>23-D1 g)</vt:lpstr>
      <vt:lpstr>23-D1 h)</vt:lpstr>
      <vt:lpstr>23-D1 i)</vt:lpstr>
      <vt:lpstr>23-D1 j)</vt:lpstr>
      <vt:lpstr>23-D2 a)</vt:lpstr>
      <vt:lpstr>23-D2 b)</vt:lpstr>
      <vt:lpstr>23-D2 c)</vt:lpstr>
      <vt:lpstr>23-D2 d)</vt:lpstr>
      <vt:lpstr>23-D2 e)</vt:lpstr>
      <vt:lpstr>23-D3</vt:lpstr>
      <vt:lpstr>23-D4</vt:lpstr>
      <vt:lpstr>23-D5</vt:lpstr>
      <vt:lpstr>23-D6</vt:lpstr>
      <vt:lpstr>23-D7</vt:lpstr>
      <vt:lpstr>23-D8 a), b)</vt:lpstr>
      <vt:lpstr>23-D9</vt:lpstr>
      <vt:lpstr>23-D10</vt:lpstr>
    </vt:vector>
  </TitlesOfParts>
  <Company>ERÚ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Malínek Jiří Ing.</dc:creator>
  <cp:lastModifiedBy>Malínek Jiří Ing.</cp:lastModifiedBy>
  <dcterms:created xsi:type="dcterms:W3CDTF">2021-01-07T07:10:10Z</dcterms:created>
  <dcterms:modified xsi:type="dcterms:W3CDTF">2024-03-05T07:16:24Z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0x01010045ACDC69E700E440BC74D3DF072FCE0E</vt:lpwstr>
  </property>
</Properties>
</file>