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\ERU_Praha\Regulace\ELEKTROENERGETIKA\E02 - Regulační výkaznictví\2024\A _ návrhy výkazů 2024 pro  schvaleni\EDC_250306 -pro schvaleni\"/>
    </mc:Choice>
  </mc:AlternateContent>
  <xr:revisionPtr revIDLastSave="0" documentId="13_ncr:1_{D80C48C8-F1B3-4BB0-8C9F-28058074007C}" xr6:coauthVersionLast="36" xr6:coauthVersionMax="36" xr10:uidLastSave="{00000000-0000-0000-0000-000000000000}"/>
  <bookViews>
    <workbookView xWindow="0" yWindow="0" windowWidth="28800" windowHeight="11250" xr2:uid="{B73C9743-F79E-4B43-B9DD-0302DBBBF577}"/>
  </bookViews>
  <sheets>
    <sheet name="Identifikace" sheetId="1" r:id="rId1"/>
    <sheet name="Komentář" sheetId="2" r:id="rId2"/>
    <sheet name="16-A" sheetId="3" r:id="rId3"/>
    <sheet name="16-HV" sheetId="4" r:id="rId4"/>
  </sheets>
  <externalReferences>
    <externalReference r:id="rId5"/>
    <externalReference r:id="rId6"/>
    <externalReference r:id="rId7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HTML_CodePage" hidden="1">1250</definedName>
    <definedName name="HTML_Control" localSheetId="1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ranslations">[2]Preklad!$B$2:$D$73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4" l="1"/>
  <c r="N40" i="4" s="1"/>
  <c r="P46" i="4"/>
  <c r="N46" i="4" s="1"/>
  <c r="P45" i="4"/>
  <c r="N45" i="4" s="1"/>
  <c r="R44" i="4"/>
  <c r="Q44" i="4"/>
  <c r="O44" i="4"/>
  <c r="P43" i="4"/>
  <c r="N43" i="4" s="1"/>
  <c r="P42" i="4"/>
  <c r="N42" i="4" s="1"/>
  <c r="R41" i="4"/>
  <c r="Q41" i="4"/>
  <c r="O41" i="4"/>
  <c r="P39" i="4"/>
  <c r="N39" i="4" s="1"/>
  <c r="Q38" i="4"/>
  <c r="O38" i="4"/>
  <c r="P37" i="4"/>
  <c r="N37" i="4" s="1"/>
  <c r="P36" i="4"/>
  <c r="N36" i="4" s="1"/>
  <c r="R35" i="4"/>
  <c r="Q35" i="4"/>
  <c r="O35" i="4"/>
  <c r="P34" i="4"/>
  <c r="N34" i="4" s="1"/>
  <c r="P33" i="4"/>
  <c r="N33" i="4" s="1"/>
  <c r="R32" i="4"/>
  <c r="Q32" i="4"/>
  <c r="O32" i="4"/>
  <c r="P31" i="4"/>
  <c r="N31" i="4" s="1"/>
  <c r="P30" i="4"/>
  <c r="N30" i="4" s="1"/>
  <c r="P29" i="4"/>
  <c r="N29" i="4" s="1"/>
  <c r="P28" i="4"/>
  <c r="N28" i="4" s="1"/>
  <c r="R27" i="4"/>
  <c r="Q27" i="4"/>
  <c r="O27" i="4"/>
  <c r="K46" i="4"/>
  <c r="I46" i="4" s="1"/>
  <c r="K45" i="4"/>
  <c r="I45" i="4" s="1"/>
  <c r="M44" i="4"/>
  <c r="L44" i="4"/>
  <c r="J44" i="4"/>
  <c r="K43" i="4"/>
  <c r="I43" i="4" s="1"/>
  <c r="K42" i="4"/>
  <c r="I42" i="4" s="1"/>
  <c r="M41" i="4"/>
  <c r="L41" i="4"/>
  <c r="J41" i="4"/>
  <c r="K40" i="4"/>
  <c r="I40" i="4" s="1"/>
  <c r="K39" i="4"/>
  <c r="I39" i="4" s="1"/>
  <c r="M38" i="4"/>
  <c r="L38" i="4"/>
  <c r="J38" i="4"/>
  <c r="K37" i="4"/>
  <c r="I37" i="4" s="1"/>
  <c r="K36" i="4"/>
  <c r="I36" i="4" s="1"/>
  <c r="M35" i="4"/>
  <c r="L35" i="4"/>
  <c r="J35" i="4"/>
  <c r="K34" i="4"/>
  <c r="I34" i="4" s="1"/>
  <c r="K33" i="4"/>
  <c r="I33" i="4" s="1"/>
  <c r="M32" i="4"/>
  <c r="K32" i="4" s="1"/>
  <c r="L32" i="4"/>
  <c r="J32" i="4"/>
  <c r="K31" i="4"/>
  <c r="I31" i="4" s="1"/>
  <c r="K30" i="4"/>
  <c r="I30" i="4" s="1"/>
  <c r="K29" i="4"/>
  <c r="I29" i="4" s="1"/>
  <c r="K28" i="4"/>
  <c r="I28" i="4" s="1"/>
  <c r="M27" i="4"/>
  <c r="L27" i="4"/>
  <c r="J27" i="4"/>
  <c r="K27" i="4" l="1"/>
  <c r="I27" i="4" s="1"/>
  <c r="R38" i="4"/>
  <c r="P38" i="4" s="1"/>
  <c r="N38" i="4" s="1"/>
  <c r="P32" i="4"/>
  <c r="N32" i="4" s="1"/>
  <c r="P35" i="4"/>
  <c r="N35" i="4" s="1"/>
  <c r="K41" i="4"/>
  <c r="I41" i="4" s="1"/>
  <c r="P27" i="4"/>
  <c r="N27" i="4" s="1"/>
  <c r="P44" i="4"/>
  <c r="N44" i="4" s="1"/>
  <c r="P41" i="4"/>
  <c r="N41" i="4" s="1"/>
  <c r="K35" i="4"/>
  <c r="I35" i="4" s="1"/>
  <c r="K38" i="4"/>
  <c r="I38" i="4" s="1"/>
  <c r="K44" i="4"/>
  <c r="I44" i="4" s="1"/>
  <c r="Q26" i="4"/>
  <c r="O26" i="4"/>
  <c r="L26" i="4"/>
  <c r="M26" i="4"/>
  <c r="I32" i="4"/>
  <c r="J26" i="4"/>
  <c r="R26" i="4" l="1"/>
  <c r="P26" i="4" s="1"/>
  <c r="N26" i="4" s="1"/>
  <c r="K26" i="4"/>
  <c r="I26" i="4" s="1"/>
  <c r="P70" i="4"/>
  <c r="N70" i="4" s="1"/>
  <c r="K70" i="4"/>
  <c r="I70" i="4" s="1"/>
  <c r="F70" i="4"/>
  <c r="D70" i="4" s="1"/>
  <c r="H44" i="4" l="1"/>
  <c r="G44" i="4"/>
  <c r="E44" i="4"/>
  <c r="H41" i="4"/>
  <c r="G41" i="4"/>
  <c r="E41" i="4"/>
  <c r="H38" i="4"/>
  <c r="G38" i="4"/>
  <c r="E38" i="4"/>
  <c r="H35" i="4"/>
  <c r="G35" i="4"/>
  <c r="E35" i="4"/>
  <c r="H32" i="4"/>
  <c r="G32" i="4"/>
  <c r="E32" i="4"/>
  <c r="H27" i="4"/>
  <c r="G27" i="4"/>
  <c r="E27" i="4"/>
  <c r="F45" i="4"/>
  <c r="D45" i="4" s="1"/>
  <c r="F46" i="4"/>
  <c r="D46" i="4" s="1"/>
  <c r="F42" i="4"/>
  <c r="D42" i="4" s="1"/>
  <c r="F43" i="4"/>
  <c r="D43" i="4" s="1"/>
  <c r="F40" i="4"/>
  <c r="D40" i="4" s="1"/>
  <c r="F39" i="4"/>
  <c r="D39" i="4" s="1"/>
  <c r="F36" i="4"/>
  <c r="D36" i="4" s="1"/>
  <c r="F37" i="4"/>
  <c r="D37" i="4" s="1"/>
  <c r="F33" i="4"/>
  <c r="D33" i="4" s="1"/>
  <c r="F34" i="4"/>
  <c r="D34" i="4" s="1"/>
  <c r="F28" i="4"/>
  <c r="D28" i="4" s="1"/>
  <c r="F29" i="4"/>
  <c r="D29" i="4" s="1"/>
  <c r="P69" i="4"/>
  <c r="N69" i="4" s="1"/>
  <c r="P67" i="4"/>
  <c r="N67" i="4" s="1"/>
  <c r="P66" i="4"/>
  <c r="N66" i="4" s="1"/>
  <c r="P65" i="4"/>
  <c r="N65" i="4" s="1"/>
  <c r="P64" i="4"/>
  <c r="N64" i="4" s="1"/>
  <c r="R63" i="4"/>
  <c r="R59" i="4" s="1"/>
  <c r="Q63" i="4"/>
  <c r="Q59" i="4" s="1"/>
  <c r="O63" i="4"/>
  <c r="O59" i="4" s="1"/>
  <c r="P62" i="4"/>
  <c r="N62" i="4" s="1"/>
  <c r="P61" i="4"/>
  <c r="N61" i="4" s="1"/>
  <c r="P60" i="4"/>
  <c r="N60" i="4" s="1"/>
  <c r="P58" i="4"/>
  <c r="N58" i="4" s="1"/>
  <c r="P57" i="4"/>
  <c r="N57" i="4" s="1"/>
  <c r="P56" i="4"/>
  <c r="N56" i="4" s="1"/>
  <c r="R55" i="4"/>
  <c r="R54" i="4" s="1"/>
  <c r="Q55" i="4"/>
  <c r="O55" i="4"/>
  <c r="O54" i="4" s="1"/>
  <c r="P53" i="4"/>
  <c r="N53" i="4" s="1"/>
  <c r="P52" i="4"/>
  <c r="N52" i="4" s="1"/>
  <c r="R51" i="4"/>
  <c r="R49" i="4" s="1"/>
  <c r="Q51" i="4"/>
  <c r="O51" i="4"/>
  <c r="O49" i="4" s="1"/>
  <c r="P50" i="4"/>
  <c r="N50" i="4" s="1"/>
  <c r="P48" i="4"/>
  <c r="N48" i="4" s="1"/>
  <c r="P47" i="4"/>
  <c r="N47" i="4" s="1"/>
  <c r="P25" i="4"/>
  <c r="N25" i="4" s="1"/>
  <c r="P24" i="4"/>
  <c r="N24" i="4" s="1"/>
  <c r="P21" i="4"/>
  <c r="N21" i="4" s="1"/>
  <c r="P20" i="4"/>
  <c r="N20" i="4" s="1"/>
  <c r="P19" i="4"/>
  <c r="N19" i="4" s="1"/>
  <c r="R18" i="4"/>
  <c r="Q18" i="4"/>
  <c r="P18" i="4" s="1"/>
  <c r="N18" i="4" s="1"/>
  <c r="O18" i="4"/>
  <c r="P17" i="4"/>
  <c r="N17" i="4" s="1"/>
  <c r="P16" i="4"/>
  <c r="N16" i="4" s="1"/>
  <c r="P15" i="4"/>
  <c r="N15" i="4" s="1"/>
  <c r="R14" i="4"/>
  <c r="R13" i="4" s="1"/>
  <c r="Q14" i="4"/>
  <c r="O14" i="4"/>
  <c r="O13" i="4" s="1"/>
  <c r="K69" i="4"/>
  <c r="I69" i="4" s="1"/>
  <c r="K67" i="4"/>
  <c r="I67" i="4" s="1"/>
  <c r="K66" i="4"/>
  <c r="I66" i="4" s="1"/>
  <c r="K65" i="4"/>
  <c r="I65" i="4" s="1"/>
  <c r="K64" i="4"/>
  <c r="I64" i="4" s="1"/>
  <c r="M63" i="4"/>
  <c r="M59" i="4" s="1"/>
  <c r="L63" i="4"/>
  <c r="J63" i="4"/>
  <c r="J59" i="4" s="1"/>
  <c r="K62" i="4"/>
  <c r="I62" i="4" s="1"/>
  <c r="K61" i="4"/>
  <c r="I61" i="4" s="1"/>
  <c r="K60" i="4"/>
  <c r="I60" i="4" s="1"/>
  <c r="K58" i="4"/>
  <c r="I58" i="4" s="1"/>
  <c r="K57" i="4"/>
  <c r="I57" i="4" s="1"/>
  <c r="K56" i="4"/>
  <c r="I56" i="4" s="1"/>
  <c r="M55" i="4"/>
  <c r="M54" i="4" s="1"/>
  <c r="L55" i="4"/>
  <c r="L54" i="4" s="1"/>
  <c r="J55" i="4"/>
  <c r="J54" i="4" s="1"/>
  <c r="K53" i="4"/>
  <c r="I53" i="4" s="1"/>
  <c r="K52" i="4"/>
  <c r="I52" i="4" s="1"/>
  <c r="M51" i="4"/>
  <c r="M49" i="4" s="1"/>
  <c r="L51" i="4"/>
  <c r="L49" i="4" s="1"/>
  <c r="J51" i="4"/>
  <c r="J49" i="4" s="1"/>
  <c r="K50" i="4"/>
  <c r="I50" i="4" s="1"/>
  <c r="K48" i="4"/>
  <c r="I48" i="4" s="1"/>
  <c r="K47" i="4"/>
  <c r="I47" i="4" s="1"/>
  <c r="K25" i="4"/>
  <c r="I25" i="4" s="1"/>
  <c r="K24" i="4"/>
  <c r="I24" i="4" s="1"/>
  <c r="K21" i="4"/>
  <c r="I21" i="4" s="1"/>
  <c r="K20" i="4"/>
  <c r="I20" i="4" s="1"/>
  <c r="K19" i="4"/>
  <c r="I19" i="4" s="1"/>
  <c r="M18" i="4"/>
  <c r="L18" i="4"/>
  <c r="J18" i="4"/>
  <c r="K17" i="4"/>
  <c r="I17" i="4" s="1"/>
  <c r="K16" i="4"/>
  <c r="I16" i="4" s="1"/>
  <c r="K15" i="4"/>
  <c r="I15" i="4" s="1"/>
  <c r="M14" i="4"/>
  <c r="L14" i="4"/>
  <c r="J14" i="4"/>
  <c r="P59" i="4" l="1"/>
  <c r="P55" i="4"/>
  <c r="P14" i="4"/>
  <c r="P13" i="4" s="1"/>
  <c r="J13" i="4"/>
  <c r="Q54" i="4"/>
  <c r="P54" i="4" s="1"/>
  <c r="P63" i="4"/>
  <c r="N63" i="4" s="1"/>
  <c r="N59" i="4" s="1"/>
  <c r="K51" i="4"/>
  <c r="K49" i="4"/>
  <c r="K14" i="4"/>
  <c r="K13" i="4" s="1"/>
  <c r="M13" i="4"/>
  <c r="K55" i="4"/>
  <c r="P51" i="4"/>
  <c r="Q13" i="4"/>
  <c r="K18" i="4"/>
  <c r="I18" i="4" s="1"/>
  <c r="K63" i="4"/>
  <c r="I63" i="4" s="1"/>
  <c r="I59" i="4" s="1"/>
  <c r="M23" i="4"/>
  <c r="M22" i="4" s="1"/>
  <c r="Q23" i="4"/>
  <c r="O23" i="4"/>
  <c r="O22" i="4" s="1"/>
  <c r="O68" i="4" s="1"/>
  <c r="O71" i="4" s="1"/>
  <c r="H26" i="4"/>
  <c r="G26" i="4"/>
  <c r="R23" i="4"/>
  <c r="R22" i="4" s="1"/>
  <c r="R68" i="4" s="1"/>
  <c r="J23" i="4"/>
  <c r="J22" i="4" s="1"/>
  <c r="E26" i="4"/>
  <c r="I55" i="4"/>
  <c r="I54" i="4" s="1"/>
  <c r="N55" i="4"/>
  <c r="N54" i="4" s="1"/>
  <c r="I14" i="4"/>
  <c r="N14" i="4"/>
  <c r="N13" i="4" s="1"/>
  <c r="I51" i="4"/>
  <c r="I49" i="4" s="1"/>
  <c r="N51" i="4"/>
  <c r="N49" i="4" s="1"/>
  <c r="Q49" i="4"/>
  <c r="P49" i="4" s="1"/>
  <c r="K54" i="4"/>
  <c r="L13" i="4"/>
  <c r="L59" i="4"/>
  <c r="K59" i="4" s="1"/>
  <c r="J68" i="4" l="1"/>
  <c r="J71" i="4" s="1"/>
  <c r="I13" i="4"/>
  <c r="M68" i="4"/>
  <c r="M71" i="4" s="1"/>
  <c r="K71" i="4" s="1"/>
  <c r="R71" i="4"/>
  <c r="P71" i="4" s="1"/>
  <c r="N23" i="4"/>
  <c r="N22" i="4" s="1"/>
  <c r="N68" i="4" s="1"/>
  <c r="N71" i="4" s="1"/>
  <c r="I23" i="4"/>
  <c r="I22" i="4" s="1"/>
  <c r="L23" i="4"/>
  <c r="K23" i="4" s="1"/>
  <c r="P68" i="4"/>
  <c r="P23" i="4"/>
  <c r="Q22" i="4"/>
  <c r="P22" i="4" s="1"/>
  <c r="I68" i="4" l="1"/>
  <c r="I71" i="4" s="1"/>
  <c r="K68" i="4"/>
  <c r="L22" i="4"/>
  <c r="K22" i="4" s="1"/>
  <c r="F69" i="4" l="1"/>
  <c r="D69" i="4" s="1"/>
  <c r="D74" i="4" s="1"/>
  <c r="F67" i="4"/>
  <c r="D67" i="4" s="1"/>
  <c r="F66" i="4"/>
  <c r="D66" i="4" s="1"/>
  <c r="F65" i="4"/>
  <c r="D65" i="4" s="1"/>
  <c r="F64" i="4"/>
  <c r="D64" i="4" s="1"/>
  <c r="F62" i="4"/>
  <c r="D62" i="4" s="1"/>
  <c r="F61" i="4"/>
  <c r="D61" i="4" s="1"/>
  <c r="F60" i="4"/>
  <c r="D60" i="4" s="1"/>
  <c r="F58" i="4"/>
  <c r="D58" i="4" s="1"/>
  <c r="F57" i="4"/>
  <c r="D57" i="4" s="1"/>
  <c r="F56" i="4"/>
  <c r="D56" i="4" s="1"/>
  <c r="F53" i="4"/>
  <c r="D53" i="4" s="1"/>
  <c r="F52" i="4"/>
  <c r="D52" i="4" s="1"/>
  <c r="F50" i="4"/>
  <c r="D50" i="4" s="1"/>
  <c r="F48" i="4"/>
  <c r="D48" i="4" s="1"/>
  <c r="F47" i="4"/>
  <c r="D47" i="4" s="1"/>
  <c r="F44" i="4"/>
  <c r="D44" i="4" s="1"/>
  <c r="F41" i="4"/>
  <c r="D41" i="4" s="1"/>
  <c r="F38" i="4"/>
  <c r="D38" i="4" s="1"/>
  <c r="F35" i="4"/>
  <c r="D35" i="4" s="1"/>
  <c r="F32" i="4"/>
  <c r="D32" i="4" s="1"/>
  <c r="F31" i="4"/>
  <c r="D31" i="4" s="1"/>
  <c r="F30" i="4"/>
  <c r="F27" i="4"/>
  <c r="D27" i="4" s="1"/>
  <c r="F25" i="4"/>
  <c r="D25" i="4" s="1"/>
  <c r="F24" i="4"/>
  <c r="D24" i="4" s="1"/>
  <c r="F21" i="4"/>
  <c r="D21" i="4" s="1"/>
  <c r="F20" i="4"/>
  <c r="D20" i="4" s="1"/>
  <c r="F19" i="4"/>
  <c r="F17" i="4"/>
  <c r="D17" i="4" s="1"/>
  <c r="F16" i="4"/>
  <c r="D16" i="4" s="1"/>
  <c r="F15" i="4"/>
  <c r="D15" i="4" s="1"/>
  <c r="R2" i="4"/>
  <c r="P2" i="4"/>
  <c r="D76" i="4"/>
  <c r="H63" i="4"/>
  <c r="H59" i="4" s="1"/>
  <c r="G63" i="4"/>
  <c r="E63" i="4"/>
  <c r="E59" i="4" s="1"/>
  <c r="H55" i="4"/>
  <c r="H54" i="4" s="1"/>
  <c r="G55" i="4"/>
  <c r="G54" i="4" s="1"/>
  <c r="F54" i="4" s="1"/>
  <c r="E55" i="4"/>
  <c r="E54" i="4" s="1"/>
  <c r="H51" i="4"/>
  <c r="G51" i="4"/>
  <c r="G49" i="4" s="1"/>
  <c r="E51" i="4"/>
  <c r="E49" i="4" s="1"/>
  <c r="H23" i="4"/>
  <c r="G23" i="4"/>
  <c r="E23" i="4"/>
  <c r="D19" i="4"/>
  <c r="H18" i="4"/>
  <c r="G18" i="4"/>
  <c r="E18" i="4"/>
  <c r="H14" i="4"/>
  <c r="G14" i="4"/>
  <c r="E14" i="4"/>
  <c r="B14" i="4"/>
  <c r="B15" i="4" s="1"/>
  <c r="B10" i="3"/>
  <c r="B11" i="3" s="1"/>
  <c r="B12" i="3" s="1"/>
  <c r="B13" i="3" s="1"/>
  <c r="B14" i="3" s="1"/>
  <c r="B15" i="3" s="1"/>
  <c r="E9" i="3"/>
  <c r="E14" i="3" s="1"/>
  <c r="F9" i="3"/>
  <c r="F14" i="3" s="1"/>
  <c r="G9" i="3"/>
  <c r="G14" i="3" s="1"/>
  <c r="H9" i="3"/>
  <c r="H14" i="3" s="1"/>
  <c r="I9" i="3"/>
  <c r="I14" i="3" s="1"/>
  <c r="J9" i="3"/>
  <c r="J14" i="3" s="1"/>
  <c r="L9" i="3"/>
  <c r="M9" i="3"/>
  <c r="N9" i="3"/>
  <c r="O9" i="3"/>
  <c r="Q9" i="3"/>
  <c r="R9" i="3"/>
  <c r="S9" i="3"/>
  <c r="T9" i="3"/>
  <c r="D9" i="3"/>
  <c r="D14" i="3" s="1"/>
  <c r="U2" i="3"/>
  <c r="S2" i="3"/>
  <c r="K12" i="3"/>
  <c r="P12" i="3" s="1"/>
  <c r="U12" i="3" s="1"/>
  <c r="K11" i="3"/>
  <c r="P11" i="3" s="1"/>
  <c r="U11" i="3" s="1"/>
  <c r="K10" i="3"/>
  <c r="P10" i="3" s="1"/>
  <c r="U10" i="3" s="1"/>
  <c r="K1" i="2"/>
  <c r="H1" i="2"/>
  <c r="I1" i="2"/>
  <c r="Q5" i="3" l="1"/>
  <c r="F6" i="4" s="1"/>
  <c r="N10" i="4" s="1"/>
  <c r="D5" i="3"/>
  <c r="D6" i="4" s="1"/>
  <c r="D10" i="4" s="1"/>
  <c r="L5" i="3"/>
  <c r="E6" i="4" s="1"/>
  <c r="I10" i="4" s="1"/>
  <c r="F18" i="4"/>
  <c r="F14" i="4"/>
  <c r="F23" i="4"/>
  <c r="F63" i="4"/>
  <c r="D63" i="4" s="1"/>
  <c r="D59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F51" i="4"/>
  <c r="F26" i="4"/>
  <c r="D26" i="4" s="1"/>
  <c r="F55" i="4"/>
  <c r="D18" i="4"/>
  <c r="G59" i="4"/>
  <c r="E13" i="4"/>
  <c r="E22" i="4"/>
  <c r="D51" i="4"/>
  <c r="D49" i="4" s="1"/>
  <c r="G13" i="4"/>
  <c r="D55" i="4"/>
  <c r="D54" i="4" s="1"/>
  <c r="D14" i="4"/>
  <c r="H13" i="4"/>
  <c r="H49" i="4"/>
  <c r="H22" i="4" s="1"/>
  <c r="D30" i="4"/>
  <c r="K9" i="3"/>
  <c r="K14" i="3" s="1"/>
  <c r="U9" i="3"/>
  <c r="P9" i="3"/>
  <c r="D23" i="4" l="1"/>
  <c r="D22" i="4" s="1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G22" i="4"/>
  <c r="F22" i="4" s="1"/>
  <c r="F59" i="4"/>
  <c r="F49" i="4"/>
  <c r="D13" i="4"/>
  <c r="E68" i="4"/>
  <c r="E71" i="4" s="1"/>
  <c r="H68" i="4"/>
  <c r="F13" i="4"/>
  <c r="B70" i="4" l="1"/>
  <c r="B71" i="4" s="1"/>
  <c r="B72" i="4" s="1"/>
  <c r="B73" i="4" s="1"/>
  <c r="B74" i="4" s="1"/>
  <c r="B75" i="4" s="1"/>
  <c r="B76" i="4" s="1"/>
  <c r="B77" i="4" s="1"/>
  <c r="B78" i="4" s="1"/>
  <c r="B79" i="4" s="1"/>
  <c r="F68" i="4"/>
  <c r="H71" i="4"/>
  <c r="F71" i="4" s="1"/>
  <c r="D68" i="4"/>
  <c r="D71" i="4" s="1"/>
  <c r="D75" i="4" l="1"/>
  <c r="D79" i="4" s="1"/>
</calcChain>
</file>

<file path=xl/sharedStrings.xml><?xml version="1.0" encoding="utf-8"?>
<sst xmlns="http://schemas.openxmlformats.org/spreadsheetml/2006/main" count="221" uniqueCount="144">
  <si>
    <t>(uvede se plný název společnosti zapsaný v obchodním rejstříku, resp. jméno fyzické osoby a adresa)</t>
  </si>
  <si>
    <t>Identifikační číslo organizace:</t>
  </si>
  <si>
    <t>(IČO, resp. rodné číslo fyzické osoby)</t>
  </si>
  <si>
    <t xml:space="preserve">   (uvede se obchodní zkratka)</t>
  </si>
  <si>
    <t>Vykazované období:</t>
  </si>
  <si>
    <t xml:space="preserve">   (rok letopočtu)</t>
  </si>
  <si>
    <r>
      <t xml:space="preserve">Datum zpracování </t>
    </r>
    <r>
      <rPr>
        <sz val="10"/>
        <rFont val="Arial CE"/>
        <family val="2"/>
        <charset val="238"/>
      </rPr>
      <t>(DD/MM/RR)</t>
    </r>
    <r>
      <rPr>
        <b/>
        <sz val="10"/>
        <rFont val="Arial CE"/>
        <family val="2"/>
        <charset val="238"/>
      </rPr>
      <t>:</t>
    </r>
  </si>
  <si>
    <t>Verze výkazů:</t>
  </si>
  <si>
    <t>číslo licence</t>
  </si>
  <si>
    <t>osoba odpovědná za licenci</t>
  </si>
  <si>
    <t>podpis odpovědné osoby (výkazy schválil)</t>
  </si>
  <si>
    <t>Komentář k výkazům</t>
  </si>
  <si>
    <t xml:space="preserve">Období: </t>
  </si>
  <si>
    <t>(místo pro komentář společnosti je vymezeno rámečkem)</t>
  </si>
  <si>
    <t>EDC</t>
  </si>
  <si>
    <t>Držitel licence:</t>
  </si>
  <si>
    <t>Období:</t>
  </si>
  <si>
    <t>v tis. Kč</t>
  </si>
  <si>
    <t>i</t>
  </si>
  <si>
    <t>Skutečnost</t>
  </si>
  <si>
    <t>Plán</t>
  </si>
  <si>
    <t>Pořizovací hodnota aktiv
k 31.12.</t>
  </si>
  <si>
    <t>Zůstatková hodnota aktiv
k 1.1.</t>
  </si>
  <si>
    <t>Změny klasifikace majetku a organizační změny</t>
  </si>
  <si>
    <t>Aktivovaný majetek</t>
  </si>
  <si>
    <t>Přeměny společností</t>
  </si>
  <si>
    <t>Odpisy</t>
  </si>
  <si>
    <t>Vyřazený majetek</t>
  </si>
  <si>
    <t>Zůstatková hodnota aktiv
k 31.12.</t>
  </si>
  <si>
    <t>Zůstatková hodnota aktiv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</si>
  <si>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</si>
  <si>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</si>
  <si>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</si>
  <si>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</si>
  <si>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</si>
  <si>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</si>
  <si>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</si>
  <si>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</si>
  <si>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</si>
  <si>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</si>
  <si>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</si>
  <si>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</si>
  <si>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</si>
  <si>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</si>
  <si>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Dlouhodobý nehmotný majetek</t>
  </si>
  <si>
    <t>Dlouhodobý hmotný majetek</t>
  </si>
  <si>
    <t xml:space="preserve">Ostatní činnosti </t>
  </si>
  <si>
    <t>Finanční leasing - § 5 odst. 2</t>
  </si>
  <si>
    <t>Nezahrnovaná aktiva</t>
  </si>
  <si>
    <t>Dlouhodobý majetek vykázaný</t>
  </si>
  <si>
    <t>Dlouhodobý majetek uvedený v rozvaze</t>
  </si>
  <si>
    <t>Schválil:</t>
  </si>
  <si>
    <t>Vypracoval:</t>
  </si>
  <si>
    <t>JMÉNO A PŘÍJMENÍ/TELEFON/e-mail</t>
  </si>
  <si>
    <t>PODPIS</t>
  </si>
  <si>
    <t>Datum:</t>
  </si>
  <si>
    <t>A</t>
  </si>
  <si>
    <t>Dlouhodobý majetek</t>
  </si>
  <si>
    <t>Celkem</t>
  </si>
  <si>
    <t>Ostatní</t>
  </si>
  <si>
    <t>Licence</t>
  </si>
  <si>
    <t>Úprava</t>
  </si>
  <si>
    <t>Provozní výnosy celkem</t>
  </si>
  <si>
    <t>Celkové skutečné dostažené výnosy za regulované činnosti</t>
  </si>
  <si>
    <t>x</t>
  </si>
  <si>
    <t>Tržby - ostatní</t>
  </si>
  <si>
    <t>Tržby za prodej zboží</t>
  </si>
  <si>
    <t>Ostatní provozní výnosy</t>
  </si>
  <si>
    <t>Tržby z prodeje dlouhodobého majetku a materiálu</t>
  </si>
  <si>
    <t>Jiné ostatní provozní výnosy</t>
  </si>
  <si>
    <t xml:space="preserve">Ostatní provozní výnosy snižující provozní náklady </t>
  </si>
  <si>
    <t>Provozní náklady celkem</t>
  </si>
  <si>
    <t>Výkonová spotřeba</t>
  </si>
  <si>
    <t>Náklady vynaložené na prodané zboží</t>
  </si>
  <si>
    <t>Spotřeba materiálu a energie</t>
  </si>
  <si>
    <t>Služby</t>
  </si>
  <si>
    <t xml:space="preserve">Opravy a udržování </t>
  </si>
  <si>
    <t>Cestovné</t>
  </si>
  <si>
    <t>Náklady na reprezentaci</t>
  </si>
  <si>
    <t>Nájemné a pachtovné</t>
  </si>
  <si>
    <t>IT služby</t>
  </si>
  <si>
    <t>Konzultantské a poradenské služby</t>
  </si>
  <si>
    <t>Ostatní služby</t>
  </si>
  <si>
    <t>Změna stavu zásob vlastní činnosti</t>
  </si>
  <si>
    <t>Aktivace</t>
  </si>
  <si>
    <t>Osobní náklady</t>
  </si>
  <si>
    <t xml:space="preserve">   Mzdové náklady</t>
  </si>
  <si>
    <t xml:space="preserve">   Náklady na sociální zabezpečení, zdravotní pojištění a ostatní náklady</t>
  </si>
  <si>
    <t xml:space="preserve">   Náklady na sociální zabezpečení a zdravotní pojištění</t>
  </si>
  <si>
    <r>
      <t xml:space="preserve">   Ostatní nákla</t>
    </r>
    <r>
      <rPr>
        <sz val="10"/>
        <rFont val="Arial"/>
        <family val="2"/>
        <charset val="238"/>
      </rPr>
      <t>dy</t>
    </r>
  </si>
  <si>
    <t>Úpravy hodnot v provozní oblasti</t>
  </si>
  <si>
    <t>Úpravy hodnot dlouhodobého nehmotného a hmotného majetku</t>
  </si>
  <si>
    <t>Úpravy hodnot dlouhodobého nehm. a hmot. majetku - trvalé</t>
  </si>
  <si>
    <t>Úpravy hodnot dlouhodobého nehm. a hmot. majetku - dočasné</t>
  </si>
  <si>
    <t>Úpravy hodnot zásob a pohledávek</t>
  </si>
  <si>
    <t>Ostatní provozní náklady</t>
  </si>
  <si>
    <t xml:space="preserve">Zůstatková cena prodaného dlouhodobého majetku a materiálu </t>
  </si>
  <si>
    <t>Daně a poplatky</t>
  </si>
  <si>
    <t>Rezervy v provozní oblasti a komplexní náklady příštích období</t>
  </si>
  <si>
    <t>Jiné provozní náklady</t>
  </si>
  <si>
    <t>Členské příspěvky</t>
  </si>
  <si>
    <t>Pokuty a penále</t>
  </si>
  <si>
    <t>Jiné  náklady</t>
  </si>
  <si>
    <t>PROVOZNÍ VÝSLEDEK HOSPODAŘENÍ</t>
  </si>
  <si>
    <t>Bankovní poplatky</t>
  </si>
  <si>
    <t>Finanční výnosy celkem</t>
  </si>
  <si>
    <t>VÝSLEDEK HOSPODAŘENÍ PŘED ZDANĚNÍM</t>
  </si>
  <si>
    <t>Daň z příjmů</t>
  </si>
  <si>
    <t>splatná</t>
  </si>
  <si>
    <t>odložená</t>
  </si>
  <si>
    <t>VÝSLEDEK HOSPODAŘENÍ PO ZDANĚNÍ</t>
  </si>
  <si>
    <t>q</t>
  </si>
  <si>
    <t>p</t>
  </si>
  <si>
    <t>r</t>
  </si>
  <si>
    <t>s</t>
  </si>
  <si>
    <t>Dary</t>
  </si>
  <si>
    <t>Tržby dle cenového rozhodnutí</t>
  </si>
  <si>
    <t>Činnost EDC</t>
  </si>
  <si>
    <t>skutečnost</t>
  </si>
  <si>
    <t>plán</t>
  </si>
  <si>
    <t>Společnost v podnikatelském seskupení</t>
  </si>
  <si>
    <t>Ostatní subjekty</t>
  </si>
  <si>
    <t>HV</t>
  </si>
  <si>
    <t>Hodnota základního kapitálu k 31. 12.</t>
  </si>
  <si>
    <t>Nákladové úroky</t>
  </si>
  <si>
    <t>PROVOZNÍ VÝSLEDEK HOSPODAŘENÍ vč. bankovních poplatků a nákl. úroků</t>
  </si>
  <si>
    <t xml:space="preserve">FINANČNÍ VÝSLEDEK HOSPODAŘENÍ </t>
  </si>
  <si>
    <t>Finanční náklady s výjimkou bankovních poplatků a nákl. úroků</t>
  </si>
  <si>
    <t xml:space="preserve">
Elektroenergetické datové centrum, a.s.</t>
  </si>
  <si>
    <t>210 20 264</t>
  </si>
  <si>
    <t>Vykazující společnost:</t>
  </si>
  <si>
    <t>Zkratka společnosti:</t>
  </si>
  <si>
    <t>Změna verze výkazů :</t>
  </si>
  <si>
    <t>(v případě verze 2 a další)</t>
  </si>
  <si>
    <t>Datum změny:</t>
  </si>
  <si>
    <t>verze nová</t>
  </si>
  <si>
    <t>verze předcházející</t>
  </si>
  <si>
    <t>DD/MM/RR</t>
  </si>
  <si>
    <t>list:</t>
  </si>
  <si>
    <t>změna:</t>
  </si>
  <si>
    <t>stručný popis změny:</t>
  </si>
  <si>
    <t xml:space="preserve">Držitel licence: </t>
  </si>
  <si>
    <t>Výkaz 16-A: Výkaz aktiv a změn aktiv</t>
  </si>
  <si>
    <t>Výkaz 16-HV: Výkaz hospodářského výsledku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</si>
</sst>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"/>
  </numFmts>
  <fonts count="28">
    <font>
      <sz val="10"/>
      <name val="Arial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 CE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4" fillId="0" borderId="0"/>
    <xf numFmtId="0" fontId="25" fillId="0" borderId="0"/>
    <xf numFmtId="0" fontId="6" fillId="0" borderId="0"/>
    <xf numFmtId="0" fontId="6" fillId="0" borderId="0"/>
  </cellStyleXfs>
  <cellXfs count="286">
    <xf numFmtId="0" fontId="0" fillId="0" borderId="0" xfId="0"/>
    <xf numFmtId="0" fontId="1" fillId="0" borderId="0" xfId="1" applyProtection="1"/>
    <xf numFmtId="0" fontId="2" fillId="0" borderId="0" xfId="1" applyFont="1" applyAlignment="1" applyProtection="1">
      <alignment vertical="top"/>
    </xf>
    <xf numFmtId="0" fontId="3" fillId="0" borderId="0" xfId="1" applyFont="1" applyProtection="1"/>
    <xf numFmtId="0" fontId="2" fillId="0" borderId="0" xfId="1" applyFont="1" applyProtection="1"/>
    <xf numFmtId="49" fontId="2" fillId="0" borderId="4" xfId="1" applyNumberFormat="1" applyFont="1" applyBorder="1" applyAlignment="1" applyProtection="1">
      <alignment horizontal="center"/>
      <protection locked="0"/>
    </xf>
    <xf numFmtId="1" fontId="2" fillId="0" borderId="4" xfId="1" applyNumberFormat="1" applyFont="1" applyBorder="1" applyAlignment="1" applyProtection="1">
      <alignment horizontal="center"/>
    </xf>
    <xf numFmtId="14" fontId="2" fillId="0" borderId="4" xfId="1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14" fontId="2" fillId="0" borderId="4" xfId="0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Alignment="1" applyProtection="1">
      <alignment vertical="center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horizontal="right"/>
    </xf>
    <xf numFmtId="0" fontId="1" fillId="0" borderId="0" xfId="1" applyBorder="1" applyProtection="1"/>
    <xf numFmtId="49" fontId="1" fillId="0" borderId="0" xfId="1" applyNumberFormat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Border="1" applyAlignment="1" applyProtection="1">
      <alignment horizontal="center" vertical="center"/>
    </xf>
    <xf numFmtId="0" fontId="5" fillId="0" borderId="0" xfId="1" applyFont="1" applyBorder="1" applyProtection="1">
      <protection locked="0"/>
    </xf>
    <xf numFmtId="0" fontId="1" fillId="0" borderId="0" xfId="1" applyBorder="1" applyProtection="1">
      <protection locked="0"/>
    </xf>
    <xf numFmtId="0" fontId="1" fillId="0" borderId="0" xfId="1" applyProtection="1"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1" fillId="0" borderId="0" xfId="1" applyFill="1" applyBorder="1" applyAlignment="1" applyProtection="1">
      <alignment horizontal="right"/>
      <protection locked="0"/>
    </xf>
    <xf numFmtId="1" fontId="2" fillId="0" borderId="4" xfId="1" applyNumberFormat="1" applyFont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7" xfId="1" applyBorder="1" applyProtection="1">
      <protection locked="0"/>
    </xf>
    <xf numFmtId="3" fontId="1" fillId="0" borderId="0" xfId="1" applyNumberFormat="1" applyBorder="1" applyAlignment="1" applyProtection="1">
      <alignment horizontal="right" vertical="center"/>
      <protection locked="0"/>
    </xf>
    <xf numFmtId="0" fontId="9" fillId="0" borderId="0" xfId="3" applyFont="1" applyFill="1" applyBorder="1" applyAlignment="1" applyProtection="1"/>
    <xf numFmtId="0" fontId="9" fillId="0" borderId="0" xfId="3" applyFont="1" applyFill="1" applyBorder="1" applyAlignment="1" applyProtection="1">
      <alignment horizontal="center"/>
    </xf>
    <xf numFmtId="0" fontId="10" fillId="0" borderId="0" xfId="4" applyFont="1" applyFill="1" applyAlignment="1" applyProtection="1">
      <alignment horizontal="right" vertical="center"/>
    </xf>
    <xf numFmtId="1" fontId="11" fillId="0" borderId="4" xfId="6" applyNumberFormat="1" applyFont="1" applyFill="1" applyBorder="1" applyAlignment="1" applyProtection="1">
      <alignment horizontal="center" vertical="center"/>
    </xf>
    <xf numFmtId="0" fontId="14" fillId="0" borderId="9" xfId="7" applyFont="1" applyFill="1" applyBorder="1" applyAlignment="1" applyProtection="1">
      <alignment horizontal="left"/>
    </xf>
    <xf numFmtId="0" fontId="9" fillId="0" borderId="9" xfId="3" applyFont="1" applyFill="1" applyBorder="1" applyAlignment="1" applyProtection="1"/>
    <xf numFmtId="0" fontId="12" fillId="0" borderId="9" xfId="7" applyFill="1" applyBorder="1" applyAlignment="1" applyProtection="1">
      <alignment horizontal="right"/>
    </xf>
    <xf numFmtId="0" fontId="9" fillId="0" borderId="10" xfId="3" applyFont="1" applyFill="1" applyBorder="1" applyAlignment="1" applyProtection="1"/>
    <xf numFmtId="0" fontId="15" fillId="0" borderId="0" xfId="3" applyFont="1" applyFill="1" applyBorder="1" applyAlignment="1" applyProtection="1"/>
    <xf numFmtId="0" fontId="11" fillId="0" borderId="22" xfId="3" applyFont="1" applyFill="1" applyBorder="1" applyAlignment="1" applyProtection="1">
      <alignment horizontal="center" vertical="center" wrapText="1"/>
    </xf>
    <xf numFmtId="0" fontId="11" fillId="0" borderId="23" xfId="3" applyFont="1" applyFill="1" applyBorder="1" applyAlignment="1" applyProtection="1">
      <alignment horizontal="center" vertical="center" wrapText="1"/>
    </xf>
    <xf numFmtId="0" fontId="11" fillId="0" borderId="24" xfId="3" applyFont="1" applyFill="1" applyBorder="1" applyAlignment="1" applyProtection="1">
      <alignment horizontal="center" vertical="center" wrapText="1"/>
    </xf>
    <xf numFmtId="0" fontId="11" fillId="0" borderId="24" xfId="3" applyFont="1" applyFill="1" applyBorder="1" applyAlignment="1" applyProtection="1">
      <alignment horizontal="center" vertical="center"/>
    </xf>
    <xf numFmtId="0" fontId="11" fillId="0" borderId="25" xfId="3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 applyProtection="1">
      <alignment horizontal="center" vertical="center"/>
    </xf>
    <xf numFmtId="0" fontId="11" fillId="0" borderId="26" xfId="3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/>
    <xf numFmtId="0" fontId="6" fillId="2" borderId="4" xfId="3" applyFont="1" applyFill="1" applyBorder="1" applyAlignment="1" applyProtection="1">
      <alignment horizontal="center"/>
    </xf>
    <xf numFmtId="0" fontId="6" fillId="2" borderId="27" xfId="3" applyFont="1" applyFill="1" applyBorder="1" applyAlignment="1" applyProtection="1">
      <alignment horizontal="center"/>
    </xf>
    <xf numFmtId="0" fontId="6" fillId="2" borderId="28" xfId="3" applyFont="1" applyFill="1" applyBorder="1" applyAlignment="1" applyProtection="1">
      <alignment horizontal="center"/>
    </xf>
    <xf numFmtId="0" fontId="6" fillId="2" borderId="29" xfId="3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center"/>
    </xf>
    <xf numFmtId="0" fontId="6" fillId="2" borderId="30" xfId="3" applyFont="1" applyFill="1" applyBorder="1" applyAlignment="1" applyProtection="1">
      <alignment horizontal="center"/>
    </xf>
    <xf numFmtId="0" fontId="6" fillId="2" borderId="31" xfId="3" applyFont="1" applyFill="1" applyBorder="1" applyAlignment="1" applyProtection="1">
      <alignment horizontal="center"/>
    </xf>
    <xf numFmtId="0" fontId="6" fillId="2" borderId="8" xfId="3" applyFont="1" applyFill="1" applyBorder="1" applyAlignment="1" applyProtection="1">
      <alignment horizontal="center"/>
    </xf>
    <xf numFmtId="0" fontId="6" fillId="2" borderId="32" xfId="3" applyFont="1" applyFill="1" applyBorder="1" applyAlignment="1" applyProtection="1">
      <alignment horizontal="center"/>
    </xf>
    <xf numFmtId="0" fontId="6" fillId="2" borderId="33" xfId="3" applyFont="1" applyFill="1" applyBorder="1" applyAlignment="1" applyProtection="1">
      <alignment horizontal="center"/>
    </xf>
    <xf numFmtId="0" fontId="6" fillId="2" borderId="34" xfId="3" applyFont="1" applyFill="1" applyBorder="1" applyAlignment="1" applyProtection="1">
      <alignment horizontal="center"/>
    </xf>
    <xf numFmtId="0" fontId="6" fillId="2" borderId="35" xfId="3" applyFont="1" applyFill="1" applyBorder="1" applyAlignment="1" applyProtection="1">
      <alignment horizontal="center"/>
    </xf>
    <xf numFmtId="0" fontId="6" fillId="0" borderId="36" xfId="3" applyFont="1" applyFill="1" applyBorder="1" applyAlignment="1" applyProtection="1">
      <alignment horizontal="center"/>
    </xf>
    <xf numFmtId="0" fontId="11" fillId="0" borderId="13" xfId="3" applyFont="1" applyFill="1" applyBorder="1" applyAlignment="1" applyProtection="1"/>
    <xf numFmtId="0" fontId="6" fillId="0" borderId="42" xfId="3" applyFont="1" applyFill="1" applyBorder="1" applyAlignment="1" applyProtection="1">
      <alignment horizontal="center"/>
    </xf>
    <xf numFmtId="0" fontId="6" fillId="0" borderId="17" xfId="3" applyFont="1" applyFill="1" applyBorder="1" applyAlignment="1" applyProtection="1">
      <alignment horizontal="left" indent="1"/>
    </xf>
    <xf numFmtId="164" fontId="6" fillId="0" borderId="46" xfId="3" applyNumberFormat="1" applyFont="1" applyFill="1" applyBorder="1" applyAlignment="1" applyProtection="1">
      <protection locked="0"/>
    </xf>
    <xf numFmtId="164" fontId="6" fillId="0" borderId="44" xfId="3" applyNumberFormat="1" applyFont="1" applyFill="1" applyBorder="1" applyAlignment="1" applyProtection="1">
      <protection locked="0"/>
    </xf>
    <xf numFmtId="164" fontId="6" fillId="0" borderId="47" xfId="3" applyNumberFormat="1" applyFont="1" applyFill="1" applyBorder="1" applyAlignment="1" applyProtection="1">
      <protection locked="0"/>
    </xf>
    <xf numFmtId="0" fontId="6" fillId="0" borderId="49" xfId="3" applyFont="1" applyFill="1" applyBorder="1" applyAlignment="1" applyProtection="1">
      <alignment horizontal="center"/>
    </xf>
    <xf numFmtId="0" fontId="11" fillId="0" borderId="2" xfId="3" applyFont="1" applyFill="1" applyBorder="1" applyAlignment="1" applyProtection="1"/>
    <xf numFmtId="164" fontId="6" fillId="0" borderId="32" xfId="3" applyNumberFormat="1" applyFont="1" applyFill="1" applyBorder="1" applyAlignment="1" applyProtection="1">
      <protection locked="0"/>
    </xf>
    <xf numFmtId="164" fontId="6" fillId="0" borderId="28" xfId="3" applyNumberFormat="1" applyFont="1" applyFill="1" applyBorder="1" applyAlignment="1" applyProtection="1">
      <protection locked="0"/>
    </xf>
    <xf numFmtId="164" fontId="6" fillId="0" borderId="33" xfId="3" applyNumberFormat="1" applyFont="1" applyFill="1" applyBorder="1" applyAlignment="1" applyProtection="1">
      <protection locked="0"/>
    </xf>
    <xf numFmtId="164" fontId="6" fillId="0" borderId="2" xfId="3" applyNumberFormat="1" applyFont="1" applyFill="1" applyBorder="1" applyAlignment="1" applyProtection="1">
      <protection locked="0"/>
    </xf>
    <xf numFmtId="164" fontId="6" fillId="0" borderId="52" xfId="3" applyNumberFormat="1" applyFont="1" applyFill="1" applyBorder="1" applyAlignment="1" applyProtection="1">
      <protection locked="0"/>
    </xf>
    <xf numFmtId="0" fontId="6" fillId="0" borderId="9" xfId="8" applyFont="1" applyFill="1" applyBorder="1" applyAlignment="1" applyProtection="1">
      <alignment vertical="top"/>
    </xf>
    <xf numFmtId="164" fontId="6" fillId="0" borderId="32" xfId="8" applyNumberFormat="1" applyFont="1" applyFill="1" applyBorder="1" applyAlignment="1" applyProtection="1">
      <protection locked="0"/>
    </xf>
    <xf numFmtId="164" fontId="9" fillId="0" borderId="28" xfId="3" applyNumberFormat="1" applyFont="1" applyFill="1" applyBorder="1" applyAlignment="1" applyProtection="1">
      <protection locked="0"/>
    </xf>
    <xf numFmtId="164" fontId="6" fillId="0" borderId="30" xfId="3" applyNumberFormat="1" applyFont="1" applyFill="1" applyBorder="1" applyAlignment="1" applyProtection="1"/>
    <xf numFmtId="3" fontId="9" fillId="0" borderId="0" xfId="3" applyNumberFormat="1" applyFont="1" applyFill="1" applyBorder="1" applyAlignment="1" applyProtection="1"/>
    <xf numFmtId="0" fontId="11" fillId="0" borderId="53" xfId="3" applyFont="1" applyFill="1" applyBorder="1" applyAlignment="1" applyProtection="1"/>
    <xf numFmtId="0" fontId="6" fillId="0" borderId="0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vertical="center"/>
    </xf>
    <xf numFmtId="164" fontId="6" fillId="0" borderId="0" xfId="3" applyNumberFormat="1" applyFont="1" applyFill="1" applyBorder="1" applyAlignment="1" applyProtection="1">
      <alignment horizontal="right" vertical="center"/>
    </xf>
    <xf numFmtId="164" fontId="6" fillId="0" borderId="0" xfId="3" applyNumberFormat="1" applyFont="1" applyFill="1" applyBorder="1" applyAlignment="1" applyProtection="1">
      <alignment vertical="center"/>
    </xf>
    <xf numFmtId="164" fontId="16" fillId="0" borderId="0" xfId="3" applyNumberFormat="1" applyFont="1" applyFill="1" applyBorder="1" applyAlignment="1" applyProtection="1">
      <alignment horizontal="center"/>
    </xf>
    <xf numFmtId="164" fontId="9" fillId="0" borderId="0" xfId="3" applyNumberFormat="1" applyFont="1" applyFill="1" applyBorder="1" applyAlignment="1" applyProtection="1"/>
    <xf numFmtId="0" fontId="17" fillId="0" borderId="0" xfId="9" applyFont="1" applyFill="1" applyAlignment="1" applyProtection="1">
      <alignment horizontal="left"/>
    </xf>
    <xf numFmtId="0" fontId="6" fillId="2" borderId="14" xfId="4" applyFont="1" applyFill="1" applyBorder="1" applyAlignment="1" applyProtection="1">
      <alignment horizontal="left"/>
      <protection locked="0"/>
    </xf>
    <xf numFmtId="0" fontId="6" fillId="2" borderId="13" xfId="4" applyFont="1" applyFill="1" applyBorder="1" applyAlignment="1" applyProtection="1">
      <alignment horizontal="left"/>
      <protection locked="0"/>
    </xf>
    <xf numFmtId="0" fontId="6" fillId="2" borderId="41" xfId="4" applyFont="1" applyFill="1" applyBorder="1" applyAlignment="1" applyProtection="1">
      <alignment horizontal="left"/>
      <protection locked="0"/>
    </xf>
    <xf numFmtId="0" fontId="6" fillId="2" borderId="53" xfId="4" applyFont="1" applyFill="1" applyBorder="1" applyAlignment="1" applyProtection="1">
      <alignment horizontal="left"/>
      <protection locked="0"/>
    </xf>
    <xf numFmtId="0" fontId="6" fillId="2" borderId="12" xfId="10" applyFont="1" applyFill="1" applyBorder="1" applyProtection="1">
      <protection locked="0"/>
    </xf>
    <xf numFmtId="0" fontId="18" fillId="2" borderId="19" xfId="4" applyFont="1" applyFill="1" applyBorder="1" applyProtection="1">
      <protection locked="0"/>
    </xf>
    <xf numFmtId="0" fontId="18" fillId="2" borderId="17" xfId="4" applyFont="1" applyFill="1" applyBorder="1" applyProtection="1">
      <protection locked="0"/>
    </xf>
    <xf numFmtId="0" fontId="18" fillId="2" borderId="47" xfId="10" applyFont="1" applyFill="1" applyBorder="1" applyProtection="1">
      <protection locked="0"/>
    </xf>
    <xf numFmtId="0" fontId="18" fillId="2" borderId="18" xfId="10" applyFont="1" applyFill="1" applyBorder="1" applyProtection="1">
      <protection locked="0"/>
    </xf>
    <xf numFmtId="0" fontId="6" fillId="0" borderId="0" xfId="3" applyFont="1" applyFill="1" applyBorder="1" applyAlignment="1" applyProtection="1"/>
    <xf numFmtId="0" fontId="6" fillId="0" borderId="16" xfId="11" applyFont="1" applyFill="1" applyBorder="1" applyAlignment="1" applyProtection="1">
      <protection locked="0"/>
    </xf>
    <xf numFmtId="0" fontId="6" fillId="0" borderId="0" xfId="11" applyFont="1" applyFill="1" applyBorder="1" applyAlignment="1" applyProtection="1">
      <protection locked="0"/>
    </xf>
    <xf numFmtId="0" fontId="6" fillId="0" borderId="7" xfId="10" applyFont="1" applyFill="1" applyBorder="1" applyProtection="1">
      <protection locked="0"/>
    </xf>
    <xf numFmtId="0" fontId="6" fillId="0" borderId="10" xfId="10" applyFont="1" applyFill="1" applyBorder="1" applyProtection="1">
      <protection locked="0"/>
    </xf>
    <xf numFmtId="0" fontId="19" fillId="0" borderId="0" xfId="3" applyFont="1" applyFill="1" applyBorder="1" applyAlignment="1" applyProtection="1"/>
    <xf numFmtId="0" fontId="6" fillId="0" borderId="20" xfId="4" applyFont="1" applyFill="1" applyBorder="1" applyAlignment="1" applyProtection="1">
      <alignment horizontal="left"/>
      <protection locked="0"/>
    </xf>
    <xf numFmtId="0" fontId="6" fillId="0" borderId="9" xfId="4" applyFont="1" applyFill="1" applyBorder="1" applyAlignment="1" applyProtection="1">
      <alignment horizontal="left"/>
      <protection locked="0"/>
    </xf>
    <xf numFmtId="0" fontId="6" fillId="0" borderId="51" xfId="10" applyFont="1" applyFill="1" applyBorder="1" applyProtection="1">
      <protection locked="0"/>
    </xf>
    <xf numFmtId="0" fontId="6" fillId="0" borderId="21" xfId="10" applyFont="1" applyFill="1" applyBorder="1" applyProtection="1">
      <protection locked="0"/>
    </xf>
    <xf numFmtId="0" fontId="6" fillId="0" borderId="1" xfId="4" applyFont="1" applyFill="1" applyBorder="1" applyAlignment="1" applyProtection="1">
      <alignment horizontal="left"/>
      <protection locked="0"/>
    </xf>
    <xf numFmtId="0" fontId="6" fillId="0" borderId="2" xfId="4" applyFont="1" applyFill="1" applyBorder="1" applyAlignment="1" applyProtection="1">
      <alignment horizontal="left"/>
      <protection locked="0"/>
    </xf>
    <xf numFmtId="14" fontId="6" fillId="0" borderId="3" xfId="4" applyNumberFormat="1" applyFont="1" applyFill="1" applyBorder="1" applyAlignment="1" applyProtection="1">
      <alignment horizontal="left"/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6" fillId="0" borderId="0" xfId="12" applyFont="1" applyFill="1" applyProtection="1">
      <protection locked="0"/>
    </xf>
    <xf numFmtId="164" fontId="6" fillId="3" borderId="37" xfId="3" applyNumberFormat="1" applyFont="1" applyFill="1" applyBorder="1" applyAlignment="1" applyProtection="1"/>
    <xf numFmtId="164" fontId="6" fillId="3" borderId="38" xfId="3" applyNumberFormat="1" applyFont="1" applyFill="1" applyBorder="1" applyAlignment="1" applyProtection="1"/>
    <xf numFmtId="164" fontId="6" fillId="3" borderId="39" xfId="3" applyNumberFormat="1" applyFont="1" applyFill="1" applyBorder="1" applyAlignment="1" applyProtection="1"/>
    <xf numFmtId="164" fontId="6" fillId="3" borderId="15" xfId="3" applyNumberFormat="1" applyFont="1" applyFill="1" applyBorder="1" applyAlignment="1" applyProtection="1"/>
    <xf numFmtId="164" fontId="6" fillId="3" borderId="40" xfId="3" applyNumberFormat="1" applyFont="1" applyFill="1" applyBorder="1" applyAlignment="1" applyProtection="1"/>
    <xf numFmtId="164" fontId="6" fillId="3" borderId="41" xfId="3" applyNumberFormat="1" applyFont="1" applyFill="1" applyBorder="1" applyAlignment="1" applyProtection="1"/>
    <xf numFmtId="164" fontId="6" fillId="3" borderId="45" xfId="3" applyNumberFormat="1" applyFont="1" applyFill="1" applyBorder="1" applyAlignment="1" applyProtection="1"/>
    <xf numFmtId="164" fontId="6" fillId="3" borderId="30" xfId="3" applyNumberFormat="1" applyFont="1" applyFill="1" applyBorder="1" applyAlignment="1" applyProtection="1"/>
    <xf numFmtId="164" fontId="6" fillId="3" borderId="28" xfId="3" applyNumberFormat="1" applyFont="1" applyFill="1" applyBorder="1" applyAlignment="1" applyProtection="1"/>
    <xf numFmtId="164" fontId="6" fillId="3" borderId="16" xfId="3" applyNumberFormat="1" applyFont="1" applyFill="1" applyBorder="1" applyAlignment="1" applyProtection="1"/>
    <xf numFmtId="164" fontId="6" fillId="3" borderId="0" xfId="3" applyNumberFormat="1" applyFont="1" applyFill="1" applyBorder="1" applyAlignment="1" applyProtection="1"/>
    <xf numFmtId="164" fontId="6" fillId="3" borderId="8" xfId="3" applyNumberFormat="1" applyFont="1" applyFill="1" applyBorder="1" applyAlignment="1" applyProtection="1"/>
    <xf numFmtId="49" fontId="10" fillId="0" borderId="4" xfId="5" applyNumberFormat="1" applyFont="1" applyBorder="1" applyAlignment="1" applyProtection="1">
      <alignment horizontal="center"/>
    </xf>
    <xf numFmtId="0" fontId="6" fillId="0" borderId="0" xfId="12" applyFont="1" applyFill="1" applyProtection="1"/>
    <xf numFmtId="0" fontId="6" fillId="0" borderId="0" xfId="12" applyFont="1" applyFill="1" applyAlignment="1" applyProtection="1">
      <alignment horizontal="center"/>
    </xf>
    <xf numFmtId="3" fontId="20" fillId="0" borderId="0" xfId="12" applyNumberFormat="1" applyFont="1" applyFill="1" applyProtection="1"/>
    <xf numFmtId="0" fontId="11" fillId="0" borderId="0" xfId="13" applyFont="1" applyFill="1" applyAlignment="1" applyProtection="1">
      <alignment horizontal="right" vertical="center"/>
    </xf>
    <xf numFmtId="49" fontId="10" fillId="0" borderId="4" xfId="0" applyNumberFormat="1" applyFont="1" applyBorder="1" applyAlignment="1" applyProtection="1">
      <alignment horizontal="center"/>
    </xf>
    <xf numFmtId="0" fontId="11" fillId="0" borderId="0" xfId="4" applyFont="1" applyFill="1" applyAlignment="1" applyProtection="1">
      <alignment horizontal="right"/>
    </xf>
    <xf numFmtId="3" fontId="13" fillId="0" borderId="0" xfId="12" applyNumberFormat="1" applyFont="1" applyFill="1" applyAlignment="1" applyProtection="1">
      <alignment horizontal="left"/>
    </xf>
    <xf numFmtId="0" fontId="6" fillId="0" borderId="0" xfId="12" applyFont="1" applyFill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2" borderId="5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1" fontId="6" fillId="2" borderId="39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/>
    <xf numFmtId="0" fontId="22" fillId="0" borderId="36" xfId="0" applyFont="1" applyFill="1" applyBorder="1" applyAlignment="1" applyProtection="1">
      <alignment horizontal="center" vertical="center"/>
    </xf>
    <xf numFmtId="0" fontId="11" fillId="0" borderId="14" xfId="0" applyFont="1" applyFill="1" applyBorder="1" applyProtection="1"/>
    <xf numFmtId="0" fontId="22" fillId="0" borderId="4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/>
    </xf>
    <xf numFmtId="0" fontId="23" fillId="0" borderId="0" xfId="0" applyFont="1" applyFill="1" applyBorder="1" applyProtection="1"/>
    <xf numFmtId="0" fontId="6" fillId="0" borderId="19" xfId="0" applyFont="1" applyFill="1" applyBorder="1" applyAlignment="1" applyProtection="1">
      <alignment horizontal="left" indent="1"/>
    </xf>
    <xf numFmtId="164" fontId="6" fillId="0" borderId="44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Protection="1"/>
    <xf numFmtId="164" fontId="6" fillId="0" borderId="24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Alignment="1" applyProtection="1">
      <alignment horizontal="left" indent="2"/>
    </xf>
    <xf numFmtId="164" fontId="6" fillId="0" borderId="44" xfId="14" applyNumberFormat="1" applyFont="1" applyFill="1" applyBorder="1" applyAlignment="1" applyProtection="1">
      <alignment horizontal="right"/>
      <protection locked="0"/>
    </xf>
    <xf numFmtId="0" fontId="6" fillId="0" borderId="42" xfId="0" applyFont="1" applyFill="1" applyBorder="1" applyAlignment="1" applyProtection="1">
      <alignment horizontal="left" indent="1"/>
    </xf>
    <xf numFmtId="0" fontId="6" fillId="0" borderId="43" xfId="15" applyFont="1" applyFill="1" applyBorder="1" applyAlignment="1" applyProtection="1">
      <alignment horizontal="left" indent="2"/>
    </xf>
    <xf numFmtId="164" fontId="6" fillId="0" borderId="57" xfId="14" applyNumberFormat="1" applyFont="1" applyFill="1" applyBorder="1" applyAlignment="1" applyProtection="1">
      <alignment horizontal="right"/>
      <protection locked="0"/>
    </xf>
    <xf numFmtId="0" fontId="6" fillId="0" borderId="19" xfId="16" applyFont="1" applyFill="1" applyBorder="1" applyAlignment="1" applyProtection="1">
      <alignment horizontal="left" indent="2"/>
    </xf>
    <xf numFmtId="164" fontId="6" fillId="0" borderId="42" xfId="14" applyNumberFormat="1" applyFont="1" applyFill="1" applyBorder="1" applyAlignment="1" applyProtection="1">
      <alignment horizontal="right"/>
      <protection locked="0"/>
    </xf>
    <xf numFmtId="0" fontId="22" fillId="0" borderId="48" xfId="0" applyFont="1" applyFill="1" applyBorder="1" applyAlignment="1" applyProtection="1">
      <alignment horizontal="center" vertical="center"/>
    </xf>
    <xf numFmtId="0" fontId="6" fillId="0" borderId="43" xfId="16" applyFont="1" applyFill="1" applyBorder="1" applyAlignment="1" applyProtection="1">
      <alignment horizontal="left" indent="2"/>
    </xf>
    <xf numFmtId="164" fontId="6" fillId="0" borderId="24" xfId="14" applyNumberFormat="1" applyFont="1" applyFill="1" applyBorder="1" applyAlignment="1" applyProtection="1">
      <alignment horizontal="right"/>
      <protection locked="0"/>
    </xf>
    <xf numFmtId="0" fontId="22" fillId="0" borderId="5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/>
    </xf>
    <xf numFmtId="0" fontId="22" fillId="0" borderId="59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164" fontId="11" fillId="0" borderId="36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left"/>
    </xf>
    <xf numFmtId="0" fontId="11" fillId="0" borderId="1" xfId="0" applyFont="1" applyFill="1" applyBorder="1" applyProtection="1"/>
    <xf numFmtId="0" fontId="6" fillId="0" borderId="43" xfId="0" applyFont="1" applyFill="1" applyBorder="1" applyProtection="1"/>
    <xf numFmtId="0" fontId="6" fillId="0" borderId="60" xfId="0" applyFont="1" applyFill="1" applyBorder="1" applyAlignment="1" applyProtection="1">
      <alignment horizontal="left" indent="1"/>
    </xf>
    <xf numFmtId="164" fontId="6" fillId="0" borderId="59" xfId="14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164" fontId="6" fillId="3" borderId="43" xfId="0" applyNumberFormat="1" applyFont="1" applyFill="1" applyBorder="1" applyAlignment="1" applyProtection="1">
      <alignment horizontal="right"/>
    </xf>
    <xf numFmtId="164" fontId="6" fillId="3" borderId="19" xfId="0" applyNumberFormat="1" applyFont="1" applyFill="1" applyBorder="1" applyAlignment="1" applyProtection="1">
      <alignment horizontal="right"/>
    </xf>
    <xf numFmtId="164" fontId="6" fillId="3" borderId="58" xfId="0" applyNumberFormat="1" applyFont="1" applyFill="1" applyBorder="1" applyAlignment="1" applyProtection="1">
      <alignment horizontal="right"/>
    </xf>
    <xf numFmtId="164" fontId="11" fillId="3" borderId="4" xfId="0" applyNumberFormat="1" applyFont="1" applyFill="1" applyBorder="1" applyAlignment="1" applyProtection="1">
      <alignment horizontal="right"/>
    </xf>
    <xf numFmtId="164" fontId="6" fillId="3" borderId="56" xfId="0" applyNumberFormat="1" applyFont="1" applyFill="1" applyBorder="1" applyAlignment="1" applyProtection="1">
      <alignment horizontal="right"/>
    </xf>
    <xf numFmtId="164" fontId="11" fillId="3" borderId="39" xfId="0" applyNumberFormat="1" applyFont="1" applyFill="1" applyBorder="1" applyAlignment="1" applyProtection="1">
      <alignment horizontal="right"/>
    </xf>
    <xf numFmtId="164" fontId="6" fillId="3" borderId="44" xfId="0" applyNumberFormat="1" applyFont="1" applyFill="1" applyBorder="1" applyAlignment="1" applyProtection="1">
      <alignment horizontal="right"/>
    </xf>
    <xf numFmtId="164" fontId="11" fillId="3" borderId="57" xfId="0" applyNumberFormat="1" applyFont="1" applyFill="1" applyBorder="1" applyAlignment="1" applyProtection="1">
      <alignment horizontal="right"/>
    </xf>
    <xf numFmtId="164" fontId="11" fillId="3" borderId="28" xfId="0" applyNumberFormat="1" applyFont="1" applyFill="1" applyBorder="1" applyAlignment="1" applyProtection="1">
      <alignment horizontal="right"/>
    </xf>
    <xf numFmtId="164" fontId="11" fillId="3" borderId="50" xfId="0" applyNumberFormat="1" applyFont="1" applyFill="1" applyBorder="1" applyAlignment="1" applyProtection="1">
      <alignment horizontal="right"/>
    </xf>
    <xf numFmtId="164" fontId="11" fillId="0" borderId="16" xfId="0" applyNumberFormat="1" applyFont="1" applyFill="1" applyBorder="1" applyAlignment="1" applyProtection="1">
      <alignment horizontal="center" vertical="center"/>
    </xf>
    <xf numFmtId="1" fontId="6" fillId="2" borderId="14" xfId="0" applyNumberFormat="1" applyFont="1" applyFill="1" applyBorder="1" applyAlignment="1" applyProtection="1">
      <alignment horizontal="center" vertical="center"/>
    </xf>
    <xf numFmtId="164" fontId="11" fillId="3" borderId="14" xfId="0" applyNumberFormat="1" applyFont="1" applyFill="1" applyBorder="1" applyAlignment="1" applyProtection="1">
      <alignment horizontal="right"/>
    </xf>
    <xf numFmtId="164" fontId="11" fillId="3" borderId="20" xfId="0" applyNumberFormat="1" applyFont="1" applyFill="1" applyBorder="1" applyAlignment="1" applyProtection="1">
      <alignment horizontal="right"/>
    </xf>
    <xf numFmtId="164" fontId="11" fillId="3" borderId="1" xfId="0" applyNumberFormat="1" applyFont="1" applyFill="1" applyBorder="1" applyAlignment="1" applyProtection="1">
      <alignment horizontal="right"/>
    </xf>
    <xf numFmtId="164" fontId="11" fillId="0" borderId="61" xfId="0" applyNumberFormat="1" applyFont="1" applyFill="1" applyBorder="1" applyAlignment="1" applyProtection="1">
      <alignment horizontal="center" vertical="center"/>
    </xf>
    <xf numFmtId="164" fontId="11" fillId="0" borderId="61" xfId="0" applyNumberFormat="1" applyFont="1" applyFill="1" applyBorder="1" applyAlignment="1" applyProtection="1">
      <alignment horizontal="center" vertical="center" wrapText="1"/>
    </xf>
    <xf numFmtId="164" fontId="6" fillId="3" borderId="57" xfId="0" applyNumberFormat="1" applyFont="1" applyFill="1" applyBorder="1" applyAlignment="1" applyProtection="1">
      <alignment horizontal="right"/>
    </xf>
    <xf numFmtId="3" fontId="6" fillId="4" borderId="44" xfId="0" applyNumberFormat="1" applyFont="1" applyFill="1" applyBorder="1" applyAlignment="1" applyProtection="1">
      <alignment horizontal="center"/>
    </xf>
    <xf numFmtId="164" fontId="6" fillId="3" borderId="24" xfId="0" applyNumberFormat="1" applyFont="1" applyFill="1" applyBorder="1" applyAlignment="1" applyProtection="1">
      <alignment horizontal="right"/>
    </xf>
    <xf numFmtId="164" fontId="11" fillId="4" borderId="50" xfId="14" applyNumberFormat="1" applyFont="1" applyFill="1" applyBorder="1" applyAlignment="1" applyProtection="1">
      <alignment horizontal="center" vertical="center"/>
    </xf>
    <xf numFmtId="164" fontId="6" fillId="4" borderId="44" xfId="14" applyNumberFormat="1" applyFont="1" applyFill="1" applyBorder="1" applyAlignment="1" applyProtection="1">
      <alignment horizontal="center" vertical="center"/>
      <protection locked="0"/>
    </xf>
    <xf numFmtId="3" fontId="11" fillId="4" borderId="28" xfId="0" applyNumberFormat="1" applyFont="1" applyFill="1" applyBorder="1" applyAlignment="1" applyProtection="1">
      <alignment horizontal="center"/>
    </xf>
    <xf numFmtId="164" fontId="11" fillId="0" borderId="62" xfId="0" applyNumberFormat="1" applyFont="1" applyFill="1" applyBorder="1" applyAlignment="1" applyProtection="1">
      <alignment horizontal="center" vertical="center" wrapText="1"/>
    </xf>
    <xf numFmtId="1" fontId="6" fillId="2" borderId="40" xfId="0" applyNumberFormat="1" applyFont="1" applyFill="1" applyBorder="1" applyAlignment="1" applyProtection="1">
      <alignment horizontal="center" vertical="center"/>
    </xf>
    <xf numFmtId="164" fontId="11" fillId="3" borderId="40" xfId="0" applyNumberFormat="1" applyFont="1" applyFill="1" applyBorder="1" applyAlignment="1" applyProtection="1">
      <alignment horizontal="right"/>
    </xf>
    <xf numFmtId="164" fontId="6" fillId="3" borderId="45" xfId="0" applyNumberFormat="1" applyFont="1" applyFill="1" applyBorder="1" applyAlignment="1" applyProtection="1">
      <alignment horizontal="right"/>
    </xf>
    <xf numFmtId="164" fontId="6" fillId="0" borderId="45" xfId="0" applyNumberFormat="1" applyFont="1" applyFill="1" applyBorder="1" applyAlignment="1" applyProtection="1">
      <alignment horizontal="right"/>
      <protection locked="0"/>
    </xf>
    <xf numFmtId="3" fontId="6" fillId="4" borderId="45" xfId="14" applyNumberFormat="1" applyFont="1" applyFill="1" applyBorder="1" applyAlignment="1" applyProtection="1">
      <alignment horizontal="center"/>
      <protection locked="0"/>
    </xf>
    <xf numFmtId="164" fontId="6" fillId="3" borderId="18" xfId="0" applyNumberFormat="1" applyFont="1" applyFill="1" applyBorder="1" applyAlignment="1" applyProtection="1">
      <alignment horizontal="right"/>
    </xf>
    <xf numFmtId="164" fontId="6" fillId="0" borderId="26" xfId="0" applyNumberFormat="1" applyFont="1" applyFill="1" applyBorder="1" applyAlignment="1" applyProtection="1">
      <alignment horizontal="right"/>
      <protection locked="0"/>
    </xf>
    <xf numFmtId="164" fontId="11" fillId="3" borderId="63" xfId="0" applyNumberFormat="1" applyFont="1" applyFill="1" applyBorder="1" applyAlignment="1" applyProtection="1">
      <alignment horizontal="right"/>
    </xf>
    <xf numFmtId="164" fontId="6" fillId="0" borderId="45" xfId="14" applyNumberFormat="1" applyFont="1" applyFill="1" applyBorder="1" applyAlignment="1" applyProtection="1">
      <alignment horizontal="right"/>
      <protection locked="0"/>
    </xf>
    <xf numFmtId="164" fontId="6" fillId="0" borderId="63" xfId="14" applyNumberFormat="1" applyFont="1" applyFill="1" applyBorder="1" applyAlignment="1" applyProtection="1">
      <alignment horizontal="right"/>
      <protection locked="0"/>
    </xf>
    <xf numFmtId="164" fontId="6" fillId="0" borderId="26" xfId="14" applyNumberFormat="1" applyFont="1" applyFill="1" applyBorder="1" applyAlignment="1" applyProtection="1">
      <alignment horizontal="right"/>
      <protection locked="0"/>
    </xf>
    <xf numFmtId="164" fontId="11" fillId="3" borderId="64" xfId="0" applyNumberFormat="1" applyFont="1" applyFill="1" applyBorder="1" applyAlignment="1" applyProtection="1">
      <alignment horizontal="right"/>
    </xf>
    <xf numFmtId="164" fontId="11" fillId="3" borderId="30" xfId="0" applyNumberFormat="1" applyFont="1" applyFill="1" applyBorder="1" applyAlignment="1" applyProtection="1">
      <alignment horizontal="right"/>
    </xf>
    <xf numFmtId="0" fontId="6" fillId="0" borderId="18" xfId="17" applyFont="1" applyFill="1" applyBorder="1" applyAlignment="1" applyProtection="1">
      <alignment horizontal="left" indent="3"/>
    </xf>
    <xf numFmtId="0" fontId="6" fillId="0" borderId="0" xfId="12" applyFont="1" applyFill="1" applyBorder="1" applyProtection="1"/>
    <xf numFmtId="3" fontId="11" fillId="0" borderId="37" xfId="12" applyNumberFormat="1" applyFont="1" applyFill="1" applyBorder="1" applyAlignment="1" applyProtection="1">
      <alignment horizontal="center" vertical="center"/>
    </xf>
    <xf numFmtId="164" fontId="6" fillId="0" borderId="28" xfId="12" applyNumberFormat="1" applyFont="1" applyFill="1" applyBorder="1" applyProtection="1">
      <protection locked="0"/>
    </xf>
    <xf numFmtId="164" fontId="6" fillId="0" borderId="30" xfId="12" applyNumberFormat="1" applyFont="1" applyFill="1" applyBorder="1" applyProtection="1">
      <protection locked="0"/>
    </xf>
    <xf numFmtId="0" fontId="22" fillId="0" borderId="5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left"/>
    </xf>
    <xf numFmtId="164" fontId="6" fillId="0" borderId="65" xfId="14" applyNumberFormat="1" applyFont="1" applyFill="1" applyBorder="1" applyAlignment="1" applyProtection="1">
      <alignment horizontal="right"/>
      <protection locked="0"/>
    </xf>
    <xf numFmtId="164" fontId="6" fillId="4" borderId="65" xfId="14" applyNumberFormat="1" applyFont="1" applyFill="1" applyBorder="1" applyAlignment="1" applyProtection="1">
      <alignment horizontal="center" vertical="center"/>
      <protection locked="0"/>
    </xf>
    <xf numFmtId="164" fontId="6" fillId="0" borderId="62" xfId="14" applyNumberFormat="1" applyFont="1" applyFill="1" applyBorder="1" applyAlignment="1" applyProtection="1">
      <alignment horizontal="right"/>
      <protection locked="0"/>
    </xf>
    <xf numFmtId="0" fontId="1" fillId="0" borderId="4" xfId="1" applyNumberFormat="1" applyBorder="1" applyAlignment="1" applyProtection="1">
      <alignment horizontal="center" vertical="center"/>
      <protection locked="0"/>
    </xf>
    <xf numFmtId="14" fontId="1" fillId="0" borderId="7" xfId="1" applyNumberFormat="1" applyBorder="1" applyAlignment="1" applyProtection="1">
      <alignment horizontal="left" vertical="center"/>
      <protection locked="0"/>
    </xf>
    <xf numFmtId="0" fontId="26" fillId="0" borderId="66" xfId="1" applyFont="1" applyBorder="1" applyAlignment="1" applyProtection="1">
      <alignment horizontal="left" vertical="center"/>
      <protection locked="0"/>
    </xf>
    <xf numFmtId="4" fontId="1" fillId="0" borderId="0" xfId="1" applyNumberFormat="1" applyAlignment="1" applyProtection="1">
      <alignment horizontal="right"/>
      <protection locked="0"/>
    </xf>
    <xf numFmtId="4" fontId="1" fillId="0" borderId="0" xfId="1" applyNumberFormat="1" applyBorder="1" applyAlignment="1" applyProtection="1">
      <alignment horizontal="right" vertical="center"/>
      <protection locked="0"/>
    </xf>
    <xf numFmtId="4" fontId="10" fillId="0" borderId="0" xfId="1" applyNumberFormat="1" applyFont="1" applyBorder="1" applyAlignment="1" applyProtection="1">
      <alignment horizontal="right" vertical="center"/>
      <protection locked="0"/>
    </xf>
    <xf numFmtId="0" fontId="10" fillId="0" borderId="0" xfId="0" applyFont="1" applyProtection="1"/>
    <xf numFmtId="0" fontId="0" fillId="0" borderId="0" xfId="0" applyFont="1" applyProtection="1"/>
    <xf numFmtId="14" fontId="0" fillId="0" borderId="0" xfId="0" applyNumberFormat="1" applyAlignment="1" applyProtection="1">
      <alignment horizontal="center"/>
    </xf>
    <xf numFmtId="0" fontId="1" fillId="0" borderId="67" xfId="1" applyBorder="1" applyAlignment="1" applyProtection="1">
      <alignment horizontal="left" vertical="center"/>
      <protection locked="0"/>
    </xf>
    <xf numFmtId="0" fontId="1" fillId="0" borderId="68" xfId="1" applyBorder="1" applyAlignment="1" applyProtection="1">
      <alignment horizontal="left" vertical="center"/>
      <protection locked="0"/>
    </xf>
    <xf numFmtId="0" fontId="1" fillId="0" borderId="69" xfId="1" applyBorder="1" applyAlignment="1" applyProtection="1">
      <alignment horizontal="left" vertical="center"/>
      <protection locked="0"/>
    </xf>
    <xf numFmtId="0" fontId="11" fillId="0" borderId="1" xfId="12" applyFont="1" applyFill="1" applyBorder="1" applyProtection="1"/>
    <xf numFmtId="164" fontId="6" fillId="0" borderId="32" xfId="12" applyNumberFormat="1" applyFont="1" applyFill="1" applyBorder="1" applyProtection="1">
      <protection locked="0"/>
    </xf>
    <xf numFmtId="3" fontId="11" fillId="0" borderId="25" xfId="12" applyNumberFormat="1" applyFont="1" applyFill="1" applyBorder="1" applyAlignment="1" applyProtection="1">
      <alignment horizontal="center" vertical="center"/>
    </xf>
    <xf numFmtId="3" fontId="11" fillId="0" borderId="24" xfId="12" applyNumberFormat="1" applyFont="1" applyFill="1" applyBorder="1" applyAlignment="1" applyProtection="1">
      <alignment horizontal="center" vertical="center"/>
    </xf>
    <xf numFmtId="3" fontId="11" fillId="0" borderId="26" xfId="12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9" fontId="2" fillId="0" borderId="1" xfId="1" applyNumberFormat="1" applyFont="1" applyBorder="1" applyAlignment="1" applyProtection="1">
      <alignment horizontal="center" vertical="top" wrapText="1"/>
      <protection locked="0"/>
    </xf>
    <xf numFmtId="49" fontId="2" fillId="0" borderId="2" xfId="1" applyNumberFormat="1" applyFont="1" applyBorder="1" applyAlignment="1" applyProtection="1">
      <alignment horizontal="center" vertical="top" wrapText="1"/>
      <protection locked="0"/>
    </xf>
    <xf numFmtId="49" fontId="2" fillId="0" borderId="3" xfId="1" applyNumberFormat="1" applyFont="1" applyBorder="1" applyAlignment="1" applyProtection="1">
      <alignment horizontal="center" vertical="top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17" xfId="3" applyFont="1" applyFill="1" applyBorder="1" applyAlignment="1" applyProtection="1">
      <alignment horizontal="center"/>
    </xf>
    <xf numFmtId="0" fontId="11" fillId="0" borderId="18" xfId="3" applyFont="1" applyFill="1" applyBorder="1" applyAlignment="1" applyProtection="1">
      <alignment horizontal="center"/>
    </xf>
    <xf numFmtId="0" fontId="11" fillId="0" borderId="19" xfId="3" applyFont="1" applyFill="1" applyBorder="1" applyAlignment="1" applyProtection="1">
      <alignment horizontal="center"/>
    </xf>
    <xf numFmtId="0" fontId="13" fillId="0" borderId="0" xfId="7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/>
    <xf numFmtId="0" fontId="13" fillId="0" borderId="11" xfId="3" applyFont="1" applyFill="1" applyBorder="1" applyAlignment="1" applyProtection="1">
      <alignment horizontal="center" vertical="center"/>
    </xf>
    <xf numFmtId="0" fontId="13" fillId="0" borderId="12" xfId="3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 applyProtection="1">
      <alignment horizontal="center" vertical="center"/>
    </xf>
    <xf numFmtId="0" fontId="13" fillId="0" borderId="10" xfId="3" applyFont="1" applyFill="1" applyBorder="1" applyAlignment="1" applyProtection="1">
      <alignment horizontal="center" vertical="center"/>
    </xf>
    <xf numFmtId="0" fontId="13" fillId="0" borderId="20" xfId="3" applyFont="1" applyFill="1" applyBorder="1" applyAlignment="1" applyProtection="1">
      <alignment horizontal="center" vertical="center"/>
    </xf>
    <xf numFmtId="0" fontId="13" fillId="0" borderId="21" xfId="3" applyFont="1" applyFill="1" applyBorder="1" applyAlignment="1" applyProtection="1">
      <alignment horizontal="center" vertical="center"/>
    </xf>
    <xf numFmtId="1" fontId="11" fillId="0" borderId="13" xfId="3" applyNumberFormat="1" applyFont="1" applyFill="1" applyBorder="1" applyAlignment="1" applyProtection="1">
      <alignment horizontal="center" vertical="center"/>
    </xf>
    <xf numFmtId="1" fontId="11" fillId="0" borderId="14" xfId="3" applyNumberFormat="1" applyFont="1" applyFill="1" applyBorder="1" applyAlignment="1" applyProtection="1">
      <alignment horizontal="center" vertical="center"/>
    </xf>
    <xf numFmtId="1" fontId="11" fillId="0" borderId="15" xfId="3" applyNumberFormat="1" applyFont="1" applyFill="1" applyBorder="1" applyAlignment="1" applyProtection="1">
      <alignment horizontal="center" vertical="center"/>
    </xf>
    <xf numFmtId="0" fontId="11" fillId="0" borderId="39" xfId="12" applyFont="1" applyFill="1" applyBorder="1" applyAlignment="1" applyProtection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11" fillId="0" borderId="14" xfId="0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11" fillId="0" borderId="19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4" xfId="12" applyFont="1" applyFill="1" applyBorder="1" applyAlignment="1" applyProtection="1">
      <alignment horizontal="center"/>
    </xf>
    <xf numFmtId="0" fontId="6" fillId="0" borderId="55" xfId="12" applyFont="1" applyFill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13" fillId="0" borderId="54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/>
    <xf numFmtId="0" fontId="6" fillId="5" borderId="16" xfId="11" applyFont="1" applyFill="1" applyBorder="1" applyAlignment="1" applyProtection="1">
      <protection locked="0"/>
    </xf>
    <xf numFmtId="0" fontId="6" fillId="5" borderId="0" xfId="11" applyFont="1" applyFill="1" applyBorder="1" applyAlignment="1" applyProtection="1">
      <protection locked="0"/>
    </xf>
    <xf numFmtId="0" fontId="6" fillId="5" borderId="20" xfId="4" applyFont="1" applyFill="1" applyBorder="1" applyAlignment="1" applyProtection="1">
      <alignment horizontal="left"/>
      <protection locked="0"/>
    </xf>
    <xf numFmtId="0" fontId="6" fillId="5" borderId="9" xfId="4" applyFont="1" applyFill="1" applyBorder="1" applyAlignment="1" applyProtection="1">
      <alignment horizontal="left"/>
      <protection locked="0"/>
    </xf>
    <xf numFmtId="0" fontId="6" fillId="5" borderId="7" xfId="10" applyFont="1" applyFill="1" applyBorder="1" applyProtection="1">
      <protection locked="0"/>
    </xf>
    <xf numFmtId="0" fontId="6" fillId="5" borderId="10" xfId="10" applyFont="1" applyFill="1" applyBorder="1" applyProtection="1">
      <protection locked="0"/>
    </xf>
    <xf numFmtId="0" fontId="6" fillId="5" borderId="51" xfId="10" applyFont="1" applyFill="1" applyBorder="1" applyProtection="1">
      <protection locked="0"/>
    </xf>
    <xf numFmtId="0" fontId="6" fillId="5" borderId="21" xfId="10" applyFont="1" applyFill="1" applyBorder="1" applyProtection="1">
      <protection locked="0"/>
    </xf>
    <xf numFmtId="0" fontId="6" fillId="5" borderId="1" xfId="4" applyFont="1" applyFill="1" applyBorder="1" applyAlignment="1" applyProtection="1">
      <alignment horizontal="left"/>
      <protection locked="0"/>
    </xf>
    <xf numFmtId="0" fontId="6" fillId="5" borderId="2" xfId="4" applyFont="1" applyFill="1" applyBorder="1" applyAlignment="1" applyProtection="1">
      <alignment horizontal="left"/>
      <protection locked="0"/>
    </xf>
    <xf numFmtId="14" fontId="6" fillId="5" borderId="3" xfId="4" applyNumberFormat="1" applyFont="1" applyFill="1" applyBorder="1" applyAlignment="1" applyProtection="1">
      <alignment horizontal="left"/>
      <protection locked="0"/>
    </xf>
  </cellXfs>
  <cellStyles count="18">
    <cellStyle name="Normální" xfId="0" builtinId="0"/>
    <cellStyle name="Normální 2" xfId="1" xr:uid="{CA0FC099-3B0A-4DB6-926D-2B4F5BA4AF15}"/>
    <cellStyle name="normální 2 2" xfId="15" xr:uid="{9CCACBE4-1882-4720-9828-2D10CDC56F7F}"/>
    <cellStyle name="Normální 3" xfId="5" xr:uid="{A495B30B-5372-4F84-9271-9A233B8BB4F7}"/>
    <cellStyle name="Normální 4 2 2" xfId="16" xr:uid="{DD526CB4-CE99-439B-9EAD-3214ECF0C5D8}"/>
    <cellStyle name="normální_050606 Výkaz ČEPS-SySl-final" xfId="12" xr:uid="{5499173F-C9E0-4073-9BB7-79A61BC0FABE}"/>
    <cellStyle name="normální_12-A1" xfId="7" xr:uid="{00F89CE2-3222-4A9F-A5EF-F2A48DA0F62F}"/>
    <cellStyle name="normální_12-AI_úprava 03-06-2005" xfId="3" xr:uid="{D2AB5D7F-674A-45F3-9F6D-AC91002EA7E6}"/>
    <cellStyle name="normální_13-D31" xfId="11" xr:uid="{11151F80-2472-4E8A-8ED5-BB1B489845A3}"/>
    <cellStyle name="normální_13-HV1" xfId="17" xr:uid="{B2C22FE1-7E39-4A0E-A8A0-EFDA3691CE56}"/>
    <cellStyle name="normální_ERU_Vzor_regulacni vykazy_Final_Cz_081216" xfId="14" xr:uid="{D589DA39-A913-42AE-87F0-D03840AC1E75}"/>
    <cellStyle name="normální_Příloha 2_12 (11-10-11)" xfId="8" xr:uid="{A5D7D27A-670E-42FA-95EA-75098EF04519}"/>
    <cellStyle name="normální_REAS" xfId="2" xr:uid="{896F4674-964A-4091-BE93-665374E5F77C}"/>
    <cellStyle name="normální_REAS1_martina" xfId="6" xr:uid="{CFCED1D5-6AD5-4FD3-8835-C5C38F31A031}"/>
    <cellStyle name="normální_REAS1_martina 2" xfId="9" xr:uid="{4ECD2CE7-6EBD-4699-BD17-B8DFA7C9DA63}"/>
    <cellStyle name="normální_regulační výkazy (A,N,B)_10601- pro vyhl 3" xfId="4" xr:uid="{D17C8DE7-7BB7-480B-9F55-A9A4EADCF3BE}"/>
    <cellStyle name="normální_Výkup z obnov. zdrojů 4" xfId="10" xr:uid="{1811914D-4966-4CEB-BAE4-7CFFF8BEFC75}"/>
    <cellStyle name="normální_Ztráty" xfId="13" xr:uid="{28B91CDB-DE52-44E7-A935-08A5F6633710}"/>
  </cellStyles>
  <dxfs count="1">
    <dxf>
      <font>
        <condense val="0"/>
        <extend val="0"/>
        <color indexed="10"/>
      </font>
    </dxf>
  </dxfs>
  <tableStyles count="1" defaultTableStyle="TableStyleMedium2" defaultPivotStyle="PivotStyleLight16">
    <tableStyle name="Invisible" pivot="0" table="0" count="0" xr9:uid="{4A0AA9F2-C657-49A4-93EF-FBF742BF34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2162176</xdr:colOff>
      <xdr:row>0</xdr:row>
      <xdr:rowOff>209550</xdr:rowOff>
    </xdr:from>
    <xdr:to>
      <xdr:col>9</xdr:col>
      <xdr:colOff>38100</xdr:colOff>
      <xdr:row>1</xdr:row>
      <xdr:rowOff>238125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7BB8D4B6-4027-4958-916C-00FE5CC1F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62176" y="209550"/>
          <a:ext cx="7048499" cy="4286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1800" i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regulační výkazy</a:t>
          </a:r>
          <a:r>
            <a:rPr lang="cs-CZ" sz="1800" i="1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 </a:t>
          </a:r>
          <a:r>
            <a:rPr lang="cs-CZ" sz="1800" i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- </a:t>
          </a:r>
          <a:r>
            <a:rPr lang="cs-CZ" sz="1800" i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  <a:ea typeface="+mn-ea"/>
              <a:cs typeface="+mn-cs"/>
            </a:rPr>
            <a:t>EDC</a:t>
          </a:r>
          <a:endParaRPr lang="cs-CZ" sz="1800" i="1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993366"/>
            </a:solidFill>
            <a:effectLst>
              <a:outerShdw dist="35921" dir="2700000" algn="ctr" rotWithShape="0">
                <a:srgbClr val="808080"/>
              </a:outerShdw>
            </a:effectLst>
            <a:latin typeface="Arial Black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133350</xdr:rowOff>
    </xdr:from>
    <xdr:to>
      <xdr:col>0</xdr:col>
      <xdr:colOff>1957705</xdr:colOff>
      <xdr:row>1</xdr:row>
      <xdr:rowOff>328930</xdr:rowOff>
    </xdr:to>
    <xdr:pic>
      <xdr:nvPicPr>
        <xdr:cNvPr id="3" name="Grafický objekt 4">
          <a:extLst>
            <a:ext uri="{FF2B5EF4-FFF2-40B4-BE49-F238E27FC236}">
              <a16:creationId xmlns:a16="http://schemas.microsoft.com/office/drawing/2014/main" id="{6BEE721F-C17F-442D-9B49-9994B5FBA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133350"/>
          <a:ext cx="1795780" cy="595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1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82A13BEC-FC56-4C79-BA62-7195DE7DAD1C}"/>
            </a:ext>
          </a:extLst>
        </xdr:cNvPr>
        <xdr:cNvSpPr txBox="1">
          <a:spLocks noChangeArrowheads="1"/>
        </xdr:cNvSpPr>
      </xdr:nvSpPr>
      <xdr:spPr bwMode="auto">
        <a:xfrm>
          <a:off x="4057650" y="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028960-86A2-46B9-B642-A3AE7936F807}"/>
            </a:ext>
          </a:extLst>
        </xdr:cNvPr>
        <xdr:cNvSpPr txBox="1">
          <a:spLocks noChangeArrowheads="1"/>
        </xdr:cNvSpPr>
      </xdr:nvSpPr>
      <xdr:spPr bwMode="auto">
        <a:xfrm>
          <a:off x="4057650" y="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85725" cy="21571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F1C632-A54A-4FA2-AD9B-BA4573843247}"/>
            </a:ext>
          </a:extLst>
        </xdr:cNvPr>
        <xdr:cNvSpPr txBox="1">
          <a:spLocks noChangeArrowheads="1"/>
        </xdr:cNvSpPr>
      </xdr:nvSpPr>
      <xdr:spPr bwMode="auto">
        <a:xfrm>
          <a:off x="157734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0</xdr:row>
      <xdr:rowOff>0</xdr:rowOff>
    </xdr:from>
    <xdr:ext cx="85725" cy="21571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DFE9AB-8A69-4337-9A63-F6A607B3228A}"/>
            </a:ext>
          </a:extLst>
        </xdr:cNvPr>
        <xdr:cNvSpPr txBox="1">
          <a:spLocks noChangeArrowheads="1"/>
        </xdr:cNvSpPr>
      </xdr:nvSpPr>
      <xdr:spPr bwMode="auto">
        <a:xfrm>
          <a:off x="1769745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</xdr:row>
      <xdr:rowOff>0</xdr:rowOff>
    </xdr:from>
    <xdr:ext cx="85725" cy="204508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9A03068-5CD7-4FB3-93D7-28F4DCC89C51}"/>
            </a:ext>
          </a:extLst>
        </xdr:cNvPr>
        <xdr:cNvSpPr txBox="1">
          <a:spLocks noChangeArrowheads="1"/>
        </xdr:cNvSpPr>
      </xdr:nvSpPr>
      <xdr:spPr bwMode="auto">
        <a:xfrm>
          <a:off x="15773400" y="171450"/>
          <a:ext cx="85725" cy="20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0</xdr:row>
      <xdr:rowOff>0</xdr:rowOff>
    </xdr:from>
    <xdr:ext cx="85725" cy="215713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A484643-DD00-4669-B7E4-DE4CD5851BE1}"/>
            </a:ext>
          </a:extLst>
        </xdr:cNvPr>
        <xdr:cNvSpPr txBox="1">
          <a:spLocks noChangeArrowheads="1"/>
        </xdr:cNvSpPr>
      </xdr:nvSpPr>
      <xdr:spPr bwMode="auto">
        <a:xfrm>
          <a:off x="1769745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85725" cy="19983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7BEA307-174C-4284-AD2F-0DFEFEE8D429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85725" cy="19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95250" cy="209363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BECA6E2-229D-4AB1-A799-B0FB75505A25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95250" cy="20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85725" cy="215713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7520408F-03EE-4E67-A1FA-332535FABFE6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95250" cy="22523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84FEBB7-2D6E-4EF9-89A6-D2D2A476EF19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95250" cy="22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85725" cy="199838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B0AEF439-BB3E-4735-91D0-CA24501B4626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85725" cy="19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95250" cy="2093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01F49CB-81B2-4301-A459-275CE4C8C76F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95250" cy="20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85725" cy="215713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EA9ADC7D-CEA9-4E8A-BAD3-C984FAEA98AB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95250" cy="22523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35B0C79-64D1-443A-96A2-B3E264F1FEB9}"/>
            </a:ext>
          </a:extLst>
        </xdr:cNvPr>
        <xdr:cNvSpPr txBox="1">
          <a:spLocks noChangeArrowheads="1"/>
        </xdr:cNvSpPr>
      </xdr:nvSpPr>
      <xdr:spPr bwMode="auto">
        <a:xfrm>
          <a:off x="27317700" y="0"/>
          <a:ext cx="95250" cy="22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38100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778A559-BBB3-45D2-B868-9930D07C546A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95250</xdr:colOff>
      <xdr:row>1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8FE8F66-6C96-4207-85D0-41028A90639D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22225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176503D-7A55-4FCD-956C-B533CF55A1CD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857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95250</xdr:colOff>
      <xdr:row>1</xdr:row>
      <xdr:rowOff>31750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14B987D-70BA-4DA8-802C-7659EB31988D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952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133CBC8-820D-4ABC-9635-B2353903EA71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95250</xdr:colOff>
      <xdr:row>1</xdr:row>
      <xdr:rowOff>47625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1A0D762-1BF7-4DF6-9F93-E0506298E872}"/>
            </a:ext>
          </a:extLst>
        </xdr:cNvPr>
        <xdr:cNvSpPr txBox="1">
          <a:spLocks noChangeArrowheads="1"/>
        </xdr:cNvSpPr>
      </xdr:nvSpPr>
      <xdr:spPr bwMode="auto">
        <a:xfrm>
          <a:off x="167259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M%20T41\Dokumenty\investice\Invest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ce\ELEKTROENERGETIKA\E02%20-%20Regula&#269;n&#237;%20v&#253;kaznictv&#237;\2023\pr&#225;zdn&#233;\V&#253;kazy22%20OTE_odem&#269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"/>
      <sheetName val="Komentář"/>
      <sheetName val="15-A"/>
      <sheetName val="15-HV"/>
      <sheetName val="15-N a), b)"/>
      <sheetName val="15-D"/>
      <sheetName val="15-D1a), b)"/>
      <sheetName val="15-D1a) podkl_FVE"/>
      <sheetName val="15-D1a) podkl_ost"/>
      <sheetName val="15-D1b) podklady"/>
      <sheetName val="15-D1c) podklady"/>
      <sheetName val="15-D1d) podklady"/>
      <sheetName val="15-D-PZ"/>
      <sheetName val="15_ČEZ Prodej"/>
      <sheetName val="15_E.ON Energie"/>
      <sheetName val="15_Pražská energetika"/>
      <sheetName val="15-Z"/>
    </sheetNames>
    <sheetDataSet>
      <sheetData sheetId="0">
        <row r="10">
          <cell r="B10" t="str">
            <v>OTE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F636-D27B-4189-8CBE-9155026D12A2}">
  <dimension ref="A1:K48"/>
  <sheetViews>
    <sheetView showGridLines="0" tabSelected="1" workbookViewId="0">
      <selection activeCell="B4" sqref="B4:I4"/>
    </sheetView>
  </sheetViews>
  <sheetFormatPr defaultColWidth="9.140625" defaultRowHeight="12.75"/>
  <cols>
    <col min="1" max="1" width="39.85546875" style="1" customWidth="1"/>
    <col min="2" max="2" width="16.140625" style="1" customWidth="1"/>
    <col min="3" max="3" width="12.7109375" style="1" customWidth="1"/>
    <col min="4" max="4" width="8.42578125" style="1" customWidth="1"/>
    <col min="5" max="5" width="19.28515625" style="1" customWidth="1"/>
    <col min="6" max="6" width="5.5703125" style="1" customWidth="1"/>
    <col min="7" max="7" width="28.85546875" style="1" customWidth="1"/>
    <col min="8" max="8" width="2.7109375" style="1" customWidth="1"/>
    <col min="9" max="9" width="4" style="1" customWidth="1"/>
    <col min="10" max="16384" width="9.140625" style="1"/>
  </cols>
  <sheetData>
    <row r="1" spans="1:9" ht="31.5" customHeight="1"/>
    <row r="2" spans="1:9" ht="36" customHeight="1"/>
    <row r="3" spans="1:9" ht="13.5" thickBot="1"/>
    <row r="4" spans="1:9" ht="42" customHeight="1" thickBot="1">
      <c r="A4" s="2" t="s">
        <v>130</v>
      </c>
      <c r="B4" s="240" t="s">
        <v>128</v>
      </c>
      <c r="C4" s="241"/>
      <c r="D4" s="241"/>
      <c r="E4" s="241"/>
      <c r="F4" s="241"/>
      <c r="G4" s="241"/>
      <c r="H4" s="241"/>
      <c r="I4" s="242"/>
    </row>
    <row r="5" spans="1:9">
      <c r="B5" s="3" t="s">
        <v>0</v>
      </c>
    </row>
    <row r="6" spans="1:9" ht="13.5" thickBot="1">
      <c r="B6" s="3"/>
    </row>
    <row r="7" spans="1:9" ht="13.5" thickBot="1">
      <c r="A7" s="4" t="s">
        <v>1</v>
      </c>
      <c r="C7" s="243" t="s">
        <v>129</v>
      </c>
      <c r="D7" s="244"/>
    </row>
    <row r="8" spans="1:9">
      <c r="C8" s="3" t="s">
        <v>2</v>
      </c>
    </row>
    <row r="9" spans="1:9" ht="13.5" thickBot="1">
      <c r="D9" s="3"/>
    </row>
    <row r="10" spans="1:9" ht="13.5" thickBot="1">
      <c r="A10" s="4" t="s">
        <v>131</v>
      </c>
      <c r="B10" s="5" t="s">
        <v>14</v>
      </c>
      <c r="C10" s="3" t="s">
        <v>3</v>
      </c>
    </row>
    <row r="11" spans="1:9" ht="13.5" thickBot="1"/>
    <row r="12" spans="1:9" ht="13.5" thickBot="1">
      <c r="A12" s="4" t="s">
        <v>4</v>
      </c>
      <c r="B12" s="6">
        <v>2024</v>
      </c>
      <c r="C12" s="3" t="s">
        <v>5</v>
      </c>
    </row>
    <row r="13" spans="1:9" ht="13.5" thickBot="1"/>
    <row r="14" spans="1:9" ht="13.5" thickBot="1">
      <c r="A14" s="4" t="s">
        <v>6</v>
      </c>
      <c r="B14" s="7"/>
      <c r="E14" s="8" t="s">
        <v>7</v>
      </c>
      <c r="F14" s="9"/>
      <c r="G14" s="14">
        <v>1</v>
      </c>
    </row>
    <row r="15" spans="1:9" ht="13.5" thickBot="1">
      <c r="C15" s="11" t="s">
        <v>8</v>
      </c>
      <c r="E15" s="3" t="s">
        <v>9</v>
      </c>
      <c r="G15" s="3" t="s">
        <v>10</v>
      </c>
    </row>
    <row r="16" spans="1:9" ht="25.5" customHeight="1" thickBot="1">
      <c r="A16" s="12"/>
      <c r="C16" s="222">
        <v>162441435</v>
      </c>
      <c r="D16" s="13"/>
      <c r="E16" s="14"/>
      <c r="F16" s="13"/>
      <c r="G16" s="15"/>
    </row>
    <row r="17" spans="1:11">
      <c r="A17" s="12"/>
      <c r="C17" s="13"/>
      <c r="D17" s="13"/>
      <c r="E17" s="13"/>
      <c r="F17" s="13"/>
      <c r="G17" s="13"/>
    </row>
    <row r="18" spans="1:11" ht="13.5" customHeight="1">
      <c r="A18" s="16"/>
      <c r="B18" s="17"/>
      <c r="C18" s="18"/>
      <c r="D18" s="19"/>
      <c r="E18" s="20"/>
      <c r="F18" s="19"/>
      <c r="G18" s="19"/>
    </row>
    <row r="19" spans="1:11" s="9" customFormat="1">
      <c r="A19" s="228" t="s">
        <v>132</v>
      </c>
    </row>
    <row r="20" spans="1:11" s="9" customFormat="1">
      <c r="A20" s="9" t="s">
        <v>133</v>
      </c>
    </row>
    <row r="21" spans="1:11" s="9" customFormat="1"/>
    <row r="22" spans="1:11" s="9" customFormat="1" ht="13.5" thickBot="1">
      <c r="A22" s="229" t="s">
        <v>134</v>
      </c>
      <c r="B22" s="9" t="s">
        <v>135</v>
      </c>
      <c r="D22" s="9" t="s">
        <v>136</v>
      </c>
    </row>
    <row r="23" spans="1:11" s="9" customFormat="1" ht="13.5" thickBot="1">
      <c r="A23" s="230" t="s">
        <v>137</v>
      </c>
      <c r="B23" s="10"/>
      <c r="D23" s="10"/>
    </row>
    <row r="24" spans="1:11" s="9" customFormat="1"/>
    <row r="25" spans="1:11" s="9" customFormat="1">
      <c r="A25" s="9" t="s">
        <v>138</v>
      </c>
      <c r="B25" s="9" t="s">
        <v>139</v>
      </c>
      <c r="F25" s="9" t="s">
        <v>140</v>
      </c>
    </row>
    <row r="26" spans="1:11" s="9" customFormat="1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</sheetData>
  <sheetProtection algorithmName="SHA-512" hashValue="YeERfQ+6Y+FjrlUk25PlOjVvBwwk8DwG4tfUkC0MLX7jKQZf36rCGvD0rSawbaxILXOXkn1L81h3BjBvdF9agg==" saltValue="s0MIJeDE6xgK07k/ELe2jg==" spinCount="100000" sheet="1"/>
  <protectedRanges>
    <protectedRange sqref="B4 C7 B10 B14 C16 E16 G16" name="Oblast1_1"/>
  </protectedRanges>
  <mergeCells count="2">
    <mergeCell ref="B4:I4"/>
    <mergeCell ref="C7:D7"/>
  </mergeCells>
  <conditionalFormatting sqref="E22:E23">
    <cfRule type="cellIs" dxfId="0" priority="1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&amp;R&amp;"Default"&amp;10&amp;K000000 Interní / Internal&amp;1#_x000D_</oddHead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FEE3-80A1-4ACF-A790-650BD9EF1672}">
  <dimension ref="B1:L70"/>
  <sheetViews>
    <sheetView showGridLines="0" workbookViewId="0">
      <selection activeCell="H28" sqref="H28"/>
    </sheetView>
  </sheetViews>
  <sheetFormatPr defaultColWidth="9.140625" defaultRowHeight="12.75"/>
  <cols>
    <col min="1" max="1" width="2.85546875" style="23" customWidth="1"/>
    <col min="2" max="2" width="35" style="23" customWidth="1"/>
    <col min="3" max="3" width="11.42578125" style="23" bestFit="1" customWidth="1"/>
    <col min="4" max="4" width="11.5703125" style="23" bestFit="1" customWidth="1"/>
    <col min="5" max="5" width="10.140625" style="23" bestFit="1" customWidth="1"/>
    <col min="6" max="6" width="12.85546875" style="23" customWidth="1"/>
    <col min="7" max="10" width="9.140625" style="23"/>
    <col min="11" max="11" width="14" style="23" customWidth="1"/>
    <col min="12" max="16384" width="9.140625" style="23"/>
  </cols>
  <sheetData>
    <row r="1" spans="2:12" ht="19.5" thickBot="1">
      <c r="B1" s="21" t="s">
        <v>11</v>
      </c>
      <c r="C1" s="22"/>
      <c r="D1" s="22"/>
      <c r="E1" s="22"/>
      <c r="G1" s="24" t="s">
        <v>141</v>
      </c>
      <c r="H1" s="245" t="str">
        <f>Identifikace!B10</f>
        <v>EDC</v>
      </c>
      <c r="I1" s="246" t="str">
        <f>IF([3]Identifikace!$B$10="","",[3]Identifikace!$B$10)</f>
        <v>OTE</v>
      </c>
      <c r="J1" s="25" t="s">
        <v>12</v>
      </c>
      <c r="K1" s="26">
        <f>Identifikace!B12</f>
        <v>2024</v>
      </c>
      <c r="L1" s="22"/>
    </row>
    <row r="2" spans="2:12">
      <c r="B2" s="27"/>
      <c r="I2" s="22"/>
    </row>
    <row r="3" spans="2:12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2:12">
      <c r="B4" s="28"/>
      <c r="C4" s="28"/>
      <c r="D4" s="28"/>
      <c r="E4" s="28"/>
      <c r="F4" s="28"/>
      <c r="G4" s="29" t="s">
        <v>13</v>
      </c>
      <c r="H4" s="28"/>
      <c r="I4" s="28"/>
      <c r="J4" s="28"/>
      <c r="K4" s="28"/>
      <c r="L4" s="22"/>
    </row>
    <row r="5" spans="2:12" ht="15">
      <c r="B5" s="224"/>
      <c r="C5" s="30"/>
      <c r="D5" s="30"/>
      <c r="E5" s="30"/>
      <c r="F5" s="30"/>
      <c r="G5" s="30"/>
      <c r="H5" s="30"/>
      <c r="I5" s="30"/>
      <c r="J5" s="30"/>
      <c r="K5" s="31"/>
      <c r="L5" s="22"/>
    </row>
    <row r="6" spans="2:12">
      <c r="B6" s="34"/>
      <c r="C6" s="28"/>
      <c r="D6" s="28"/>
      <c r="E6" s="28"/>
      <c r="F6" s="28"/>
      <c r="G6" s="28"/>
      <c r="H6" s="28"/>
      <c r="I6" s="28"/>
      <c r="J6" s="28"/>
      <c r="K6" s="33"/>
      <c r="L6" s="22"/>
    </row>
    <row r="7" spans="2:12">
      <c r="B7" s="32"/>
      <c r="C7" s="28"/>
      <c r="D7" s="28"/>
      <c r="E7" s="28"/>
      <c r="F7" s="28"/>
      <c r="G7" s="28"/>
      <c r="H7" s="28"/>
      <c r="I7" s="28"/>
      <c r="J7" s="28"/>
      <c r="K7" s="33"/>
      <c r="L7" s="22"/>
    </row>
    <row r="8" spans="2:12">
      <c r="B8" s="32"/>
      <c r="C8" s="28"/>
      <c r="D8" s="28"/>
      <c r="E8" s="28"/>
      <c r="F8" s="28"/>
      <c r="G8" s="28"/>
      <c r="H8" s="28"/>
      <c r="I8" s="28"/>
      <c r="J8" s="28"/>
      <c r="K8" s="33"/>
      <c r="L8" s="22"/>
    </row>
    <row r="9" spans="2:12">
      <c r="B9" s="32"/>
      <c r="C9" s="28"/>
      <c r="D9" s="28"/>
      <c r="E9" s="28"/>
      <c r="F9" s="28"/>
      <c r="G9" s="28"/>
      <c r="H9" s="28"/>
      <c r="I9" s="28"/>
      <c r="J9" s="28"/>
      <c r="K9" s="33"/>
      <c r="L9" s="22"/>
    </row>
    <row r="10" spans="2:12">
      <c r="B10" s="32"/>
      <c r="C10" s="28"/>
      <c r="D10" s="28"/>
      <c r="E10" s="28"/>
      <c r="F10" s="28"/>
      <c r="G10" s="28"/>
      <c r="H10" s="28"/>
      <c r="I10" s="28"/>
      <c r="J10" s="28"/>
      <c r="K10" s="33"/>
      <c r="L10" s="22"/>
    </row>
    <row r="11" spans="2:12">
      <c r="B11" s="32"/>
      <c r="C11" s="28"/>
      <c r="D11" s="28"/>
      <c r="E11" s="28"/>
      <c r="F11" s="28"/>
      <c r="G11" s="28"/>
      <c r="H11" s="28"/>
      <c r="I11" s="28"/>
      <c r="J11" s="28"/>
      <c r="K11" s="33"/>
      <c r="L11" s="22"/>
    </row>
    <row r="12" spans="2:12">
      <c r="B12" s="223"/>
      <c r="C12" s="28"/>
      <c r="D12" s="28"/>
      <c r="E12" s="28"/>
      <c r="F12" s="28"/>
      <c r="G12" s="28"/>
      <c r="H12" s="28"/>
      <c r="I12" s="28"/>
      <c r="J12" s="28"/>
      <c r="K12" s="33"/>
      <c r="L12" s="22"/>
    </row>
    <row r="13" spans="2:12">
      <c r="B13" s="32"/>
      <c r="C13" s="28"/>
      <c r="D13" s="28"/>
      <c r="E13" s="28"/>
      <c r="F13" s="28"/>
      <c r="G13" s="28"/>
      <c r="H13" s="28"/>
      <c r="I13" s="28"/>
      <c r="J13" s="28"/>
      <c r="K13" s="33"/>
      <c r="L13" s="22"/>
    </row>
    <row r="14" spans="2:12">
      <c r="B14" s="32"/>
      <c r="C14" s="28"/>
      <c r="D14" s="28"/>
      <c r="E14" s="28"/>
      <c r="F14" s="28"/>
      <c r="G14" s="28"/>
      <c r="H14" s="28"/>
      <c r="I14" s="28"/>
      <c r="J14" s="28"/>
      <c r="K14" s="33"/>
      <c r="L14" s="22"/>
    </row>
    <row r="15" spans="2:12">
      <c r="B15" s="34"/>
      <c r="C15" s="28"/>
      <c r="D15" s="28"/>
      <c r="E15" s="28"/>
      <c r="F15" s="28"/>
      <c r="G15" s="28"/>
      <c r="H15" s="28"/>
      <c r="I15" s="28"/>
      <c r="J15" s="28"/>
      <c r="K15" s="33"/>
      <c r="L15" s="22"/>
    </row>
    <row r="16" spans="2:12">
      <c r="B16" s="223"/>
      <c r="C16" s="28"/>
      <c r="D16" s="28"/>
      <c r="E16" s="28"/>
      <c r="F16" s="28"/>
      <c r="G16" s="28"/>
      <c r="H16" s="28"/>
      <c r="I16" s="28"/>
      <c r="J16" s="28"/>
      <c r="K16" s="33"/>
      <c r="L16" s="22"/>
    </row>
    <row r="17" spans="2:12">
      <c r="B17" s="223"/>
      <c r="C17" s="28"/>
      <c r="D17" s="28"/>
      <c r="E17" s="28"/>
      <c r="F17" s="28"/>
      <c r="G17" s="28"/>
      <c r="H17" s="28"/>
      <c r="I17" s="28"/>
      <c r="J17" s="28"/>
      <c r="K17" s="33"/>
      <c r="L17" s="22"/>
    </row>
    <row r="18" spans="2:12">
      <c r="B18" s="223"/>
      <c r="C18" s="28"/>
      <c r="D18" s="28"/>
      <c r="E18" s="28"/>
      <c r="F18" s="28"/>
      <c r="G18" s="28"/>
      <c r="H18" s="28"/>
      <c r="I18" s="28"/>
      <c r="J18" s="28"/>
      <c r="K18" s="33"/>
      <c r="L18" s="22"/>
    </row>
    <row r="19" spans="2:12">
      <c r="B19" s="223"/>
      <c r="C19" s="28"/>
      <c r="D19" s="28"/>
      <c r="E19" s="28"/>
      <c r="F19" s="28"/>
      <c r="G19" s="28"/>
      <c r="H19" s="28"/>
      <c r="I19" s="28"/>
      <c r="J19" s="28"/>
      <c r="K19" s="33"/>
      <c r="L19" s="22"/>
    </row>
    <row r="20" spans="2:12">
      <c r="B20" s="32"/>
      <c r="C20" s="28"/>
      <c r="D20" s="28"/>
      <c r="E20" s="28"/>
      <c r="F20" s="28"/>
      <c r="G20" s="28"/>
      <c r="H20" s="28"/>
      <c r="I20" s="28"/>
      <c r="J20" s="28"/>
      <c r="K20" s="33"/>
      <c r="L20" s="22"/>
    </row>
    <row r="21" spans="2:12">
      <c r="B21" s="32"/>
      <c r="C21" s="225"/>
      <c r="D21" s="226"/>
      <c r="E21" s="226"/>
      <c r="F21" s="226"/>
      <c r="G21" s="28"/>
      <c r="H21" s="28"/>
      <c r="I21" s="28"/>
      <c r="J21" s="28"/>
      <c r="K21" s="33"/>
      <c r="L21" s="22"/>
    </row>
    <row r="22" spans="2:12">
      <c r="B22" s="32"/>
      <c r="C22" s="226"/>
      <c r="D22" s="226"/>
      <c r="E22" s="226"/>
      <c r="F22" s="226"/>
      <c r="G22" s="28"/>
      <c r="H22" s="28"/>
      <c r="I22" s="28"/>
      <c r="J22" s="28"/>
      <c r="K22" s="33"/>
      <c r="L22" s="22"/>
    </row>
    <row r="23" spans="2:12">
      <c r="B23" s="32"/>
      <c r="C23" s="226"/>
      <c r="D23" s="226"/>
      <c r="E23" s="226"/>
      <c r="F23" s="226"/>
      <c r="G23" s="28"/>
      <c r="H23" s="28"/>
      <c r="I23" s="28"/>
      <c r="J23" s="28"/>
      <c r="K23" s="33"/>
      <c r="L23" s="22"/>
    </row>
    <row r="24" spans="2:12">
      <c r="B24" s="32"/>
      <c r="C24" s="227"/>
      <c r="D24" s="227"/>
      <c r="E24" s="227"/>
      <c r="F24" s="227"/>
      <c r="G24" s="28"/>
      <c r="H24" s="28"/>
      <c r="I24" s="28"/>
      <c r="J24" s="28"/>
      <c r="K24" s="33"/>
      <c r="L24" s="22"/>
    </row>
    <row r="25" spans="2:12">
      <c r="B25" s="32"/>
      <c r="C25" s="28"/>
      <c r="D25" s="28"/>
      <c r="E25" s="28"/>
      <c r="F25" s="28"/>
      <c r="G25" s="28"/>
      <c r="H25" s="28"/>
      <c r="I25" s="28"/>
      <c r="J25" s="28"/>
      <c r="K25" s="33"/>
      <c r="L25" s="22"/>
    </row>
    <row r="26" spans="2:12">
      <c r="B26" s="32"/>
      <c r="C26" s="28"/>
      <c r="D26" s="28"/>
      <c r="E26" s="28"/>
      <c r="F26" s="28"/>
      <c r="G26" s="28"/>
      <c r="H26" s="28"/>
      <c r="I26" s="28"/>
      <c r="J26" s="28"/>
      <c r="K26" s="33"/>
      <c r="L26" s="22"/>
    </row>
    <row r="27" spans="2:12">
      <c r="B27" s="32"/>
      <c r="C27" s="226"/>
      <c r="D27" s="226"/>
      <c r="E27" s="226"/>
      <c r="F27" s="226"/>
      <c r="G27" s="28"/>
      <c r="H27" s="28"/>
      <c r="I27" s="28"/>
      <c r="J27" s="28"/>
      <c r="K27" s="33"/>
      <c r="L27" s="22"/>
    </row>
    <row r="28" spans="2:12">
      <c r="B28" s="32"/>
      <c r="C28" s="227"/>
      <c r="D28" s="227"/>
      <c r="E28" s="227"/>
      <c r="F28" s="227"/>
      <c r="G28" s="28"/>
      <c r="H28" s="28"/>
      <c r="I28" s="28"/>
      <c r="J28" s="28"/>
      <c r="K28" s="33"/>
      <c r="L28" s="22"/>
    </row>
    <row r="29" spans="2:12">
      <c r="B29" s="32"/>
      <c r="C29" s="28"/>
      <c r="D29" s="28"/>
      <c r="E29" s="28"/>
      <c r="F29" s="28"/>
      <c r="G29" s="28"/>
      <c r="H29" s="28"/>
      <c r="I29" s="28"/>
      <c r="J29" s="28"/>
      <c r="K29" s="33"/>
      <c r="L29" s="22"/>
    </row>
    <row r="30" spans="2:12">
      <c r="B30" s="32"/>
      <c r="C30" s="28"/>
      <c r="D30" s="28"/>
      <c r="E30" s="28"/>
      <c r="F30" s="28"/>
      <c r="G30" s="28"/>
      <c r="H30" s="28"/>
      <c r="I30" s="28"/>
      <c r="J30" s="28"/>
      <c r="K30" s="33"/>
      <c r="L30" s="22"/>
    </row>
    <row r="31" spans="2:12">
      <c r="B31" s="32"/>
      <c r="C31" s="28"/>
      <c r="D31" s="28"/>
      <c r="E31" s="28"/>
      <c r="F31" s="28"/>
      <c r="G31" s="28"/>
      <c r="H31" s="28"/>
      <c r="I31" s="28"/>
      <c r="J31" s="28"/>
      <c r="K31" s="33"/>
      <c r="L31" s="22"/>
    </row>
    <row r="32" spans="2:12">
      <c r="B32" s="32"/>
      <c r="C32" s="28"/>
      <c r="D32" s="28"/>
      <c r="E32" s="28"/>
      <c r="F32" s="28"/>
      <c r="G32" s="28"/>
      <c r="H32" s="28"/>
      <c r="I32" s="28"/>
      <c r="J32" s="28"/>
      <c r="K32" s="33"/>
      <c r="L32" s="22"/>
    </row>
    <row r="33" spans="2:12">
      <c r="B33" s="32"/>
      <c r="C33" s="28"/>
      <c r="D33" s="28"/>
      <c r="E33" s="28"/>
      <c r="F33" s="28"/>
      <c r="G33" s="28"/>
      <c r="H33" s="28"/>
      <c r="I33" s="28"/>
      <c r="J33" s="28"/>
      <c r="K33" s="33"/>
      <c r="L33" s="22"/>
    </row>
    <row r="34" spans="2:12">
      <c r="B34" s="32"/>
      <c r="C34" s="28"/>
      <c r="D34" s="28"/>
      <c r="E34" s="28"/>
      <c r="F34" s="28"/>
      <c r="G34" s="28"/>
      <c r="H34" s="28"/>
      <c r="I34" s="28"/>
      <c r="J34" s="28"/>
      <c r="K34" s="33"/>
      <c r="L34" s="22"/>
    </row>
    <row r="35" spans="2:12">
      <c r="B35" s="32"/>
      <c r="C35" s="28"/>
      <c r="D35" s="28"/>
      <c r="E35" s="28"/>
      <c r="F35" s="28"/>
      <c r="G35" s="28"/>
      <c r="H35" s="28"/>
      <c r="I35" s="28"/>
      <c r="J35" s="28"/>
      <c r="K35" s="33"/>
      <c r="L35" s="22"/>
    </row>
    <row r="36" spans="2:12">
      <c r="B36" s="32"/>
      <c r="C36" s="28"/>
      <c r="D36" s="28"/>
      <c r="E36" s="28"/>
      <c r="F36" s="28"/>
      <c r="G36" s="28"/>
      <c r="H36" s="28"/>
      <c r="I36" s="28"/>
      <c r="J36" s="28"/>
      <c r="K36" s="33"/>
      <c r="L36" s="22"/>
    </row>
    <row r="37" spans="2:12">
      <c r="B37" s="32"/>
      <c r="C37" s="28"/>
      <c r="D37" s="28"/>
      <c r="E37" s="28"/>
      <c r="F37" s="28"/>
      <c r="G37" s="28"/>
      <c r="H37" s="28"/>
      <c r="I37" s="28"/>
      <c r="J37" s="28"/>
      <c r="K37" s="33"/>
      <c r="L37" s="22"/>
    </row>
    <row r="38" spans="2:12">
      <c r="B38" s="32"/>
      <c r="C38" s="28"/>
      <c r="D38" s="28"/>
      <c r="E38" s="28"/>
      <c r="F38" s="28"/>
      <c r="G38" s="28"/>
      <c r="H38" s="28"/>
      <c r="I38" s="28"/>
      <c r="J38" s="28"/>
      <c r="K38" s="33"/>
      <c r="L38" s="22"/>
    </row>
    <row r="39" spans="2:12">
      <c r="B39" s="32"/>
      <c r="C39" s="28"/>
      <c r="D39" s="28"/>
      <c r="E39" s="28"/>
      <c r="F39" s="28"/>
      <c r="G39" s="28"/>
      <c r="H39" s="28"/>
      <c r="I39" s="28"/>
      <c r="J39" s="28"/>
      <c r="K39" s="33"/>
      <c r="L39" s="22"/>
    </row>
    <row r="40" spans="2:12">
      <c r="B40" s="32"/>
      <c r="C40" s="28"/>
      <c r="D40" s="28"/>
      <c r="E40" s="35"/>
      <c r="F40" s="28"/>
      <c r="G40" s="28"/>
      <c r="H40" s="28"/>
      <c r="I40" s="28"/>
      <c r="J40" s="28"/>
      <c r="K40" s="33"/>
      <c r="L40" s="22"/>
    </row>
    <row r="41" spans="2:12">
      <c r="B41" s="32"/>
      <c r="C41" s="28"/>
      <c r="D41" s="28"/>
      <c r="E41" s="35"/>
      <c r="F41" s="28"/>
      <c r="G41" s="28"/>
      <c r="H41" s="28"/>
      <c r="I41" s="28"/>
      <c r="J41" s="28"/>
      <c r="K41" s="33"/>
      <c r="L41" s="22"/>
    </row>
    <row r="42" spans="2:12">
      <c r="B42" s="32"/>
      <c r="C42" s="28"/>
      <c r="D42" s="28"/>
      <c r="E42" s="35"/>
      <c r="F42" s="28"/>
      <c r="G42" s="28"/>
      <c r="H42" s="28"/>
      <c r="I42" s="28"/>
      <c r="J42" s="28"/>
      <c r="K42" s="33"/>
      <c r="L42" s="22"/>
    </row>
    <row r="43" spans="2:12">
      <c r="B43" s="32"/>
      <c r="C43" s="28"/>
      <c r="D43" s="28"/>
      <c r="E43" s="35"/>
      <c r="F43" s="28"/>
      <c r="G43" s="28"/>
      <c r="H43" s="28"/>
      <c r="I43" s="28"/>
      <c r="J43" s="28"/>
      <c r="K43" s="33"/>
      <c r="L43" s="22"/>
    </row>
    <row r="44" spans="2:12">
      <c r="B44" s="32"/>
      <c r="C44" s="28"/>
      <c r="D44" s="28"/>
      <c r="E44" s="35"/>
      <c r="F44" s="28"/>
      <c r="G44" s="28"/>
      <c r="H44" s="28"/>
      <c r="I44" s="28"/>
      <c r="J44" s="28"/>
      <c r="K44" s="33"/>
      <c r="L44" s="22"/>
    </row>
    <row r="45" spans="2:12">
      <c r="B45" s="32"/>
      <c r="C45" s="28"/>
      <c r="D45" s="28"/>
      <c r="E45" s="28"/>
      <c r="F45" s="28"/>
      <c r="G45" s="28"/>
      <c r="H45" s="28"/>
      <c r="I45" s="28"/>
      <c r="J45" s="28"/>
      <c r="K45" s="33"/>
      <c r="L45" s="22"/>
    </row>
    <row r="46" spans="2:12">
      <c r="B46" s="32"/>
      <c r="C46" s="28"/>
      <c r="D46" s="28"/>
      <c r="E46" s="28"/>
      <c r="F46" s="28"/>
      <c r="G46" s="28"/>
      <c r="H46" s="28"/>
      <c r="I46" s="28"/>
      <c r="J46" s="28"/>
      <c r="K46" s="33"/>
      <c r="L46" s="22"/>
    </row>
    <row r="47" spans="2:12">
      <c r="B47" s="32"/>
      <c r="C47" s="28"/>
      <c r="D47" s="28"/>
      <c r="E47" s="28"/>
      <c r="F47" s="28"/>
      <c r="G47" s="28"/>
      <c r="H47" s="28"/>
      <c r="I47" s="28"/>
      <c r="J47" s="28"/>
      <c r="K47" s="33"/>
      <c r="L47" s="22"/>
    </row>
    <row r="48" spans="2:12">
      <c r="B48" s="32"/>
      <c r="C48" s="28"/>
      <c r="D48" s="28"/>
      <c r="E48" s="28"/>
      <c r="F48" s="28"/>
      <c r="G48" s="28"/>
      <c r="H48" s="28"/>
      <c r="I48" s="28"/>
      <c r="J48" s="28"/>
      <c r="K48" s="33"/>
      <c r="L48" s="22"/>
    </row>
    <row r="49" spans="2:12">
      <c r="B49" s="32"/>
      <c r="C49" s="28"/>
      <c r="D49" s="28"/>
      <c r="E49" s="28"/>
      <c r="F49" s="28"/>
      <c r="G49" s="28"/>
      <c r="H49" s="28"/>
      <c r="I49" s="28"/>
      <c r="J49" s="28"/>
      <c r="K49" s="33"/>
      <c r="L49" s="22"/>
    </row>
    <row r="50" spans="2:12">
      <c r="B50" s="32"/>
      <c r="C50" s="28"/>
      <c r="D50" s="28"/>
      <c r="E50" s="28"/>
      <c r="F50" s="28"/>
      <c r="G50" s="28"/>
      <c r="H50" s="28"/>
      <c r="I50" s="28"/>
      <c r="J50" s="28"/>
      <c r="K50" s="33"/>
      <c r="L50" s="22"/>
    </row>
    <row r="51" spans="2:12">
      <c r="B51" s="32"/>
      <c r="C51" s="28"/>
      <c r="D51" s="28"/>
      <c r="E51" s="28"/>
      <c r="F51" s="28"/>
      <c r="G51" s="28"/>
      <c r="H51" s="28"/>
      <c r="I51" s="28"/>
      <c r="J51" s="28"/>
      <c r="K51" s="33"/>
      <c r="L51" s="22"/>
    </row>
    <row r="52" spans="2:12">
      <c r="B52" s="34"/>
      <c r="C52" s="22"/>
      <c r="D52" s="22"/>
      <c r="E52" s="22"/>
      <c r="F52" s="22"/>
      <c r="G52" s="22"/>
      <c r="H52" s="22"/>
      <c r="I52" s="22"/>
      <c r="J52" s="22"/>
      <c r="K52" s="33"/>
      <c r="L52" s="22"/>
    </row>
    <row r="53" spans="2:12">
      <c r="B53" s="32"/>
      <c r="C53" s="28"/>
      <c r="D53" s="28"/>
      <c r="E53" s="28"/>
      <c r="F53" s="28"/>
      <c r="G53" s="28"/>
      <c r="H53" s="28"/>
      <c r="I53" s="28"/>
      <c r="J53" s="28"/>
      <c r="K53" s="33"/>
      <c r="L53" s="22"/>
    </row>
    <row r="54" spans="2:12">
      <c r="B54" s="32"/>
      <c r="C54" s="28"/>
      <c r="D54" s="28"/>
      <c r="E54" s="28"/>
      <c r="F54" s="28"/>
      <c r="G54" s="28"/>
      <c r="H54" s="28"/>
      <c r="I54" s="28"/>
      <c r="J54" s="28"/>
      <c r="K54" s="33"/>
      <c r="L54" s="22"/>
    </row>
    <row r="55" spans="2:12">
      <c r="B55" s="32"/>
      <c r="C55" s="28"/>
      <c r="D55" s="28"/>
      <c r="E55" s="28"/>
      <c r="F55" s="28"/>
      <c r="G55" s="28"/>
      <c r="H55" s="28"/>
      <c r="I55" s="28"/>
      <c r="J55" s="28"/>
      <c r="K55" s="33"/>
      <c r="L55" s="22"/>
    </row>
    <row r="56" spans="2:12">
      <c r="B56" s="32"/>
      <c r="C56" s="28"/>
      <c r="D56" s="28"/>
      <c r="E56" s="28"/>
      <c r="F56" s="28"/>
      <c r="G56" s="28"/>
      <c r="H56" s="28"/>
      <c r="I56" s="28"/>
      <c r="J56" s="28"/>
      <c r="K56" s="33"/>
      <c r="L56" s="22"/>
    </row>
    <row r="57" spans="2:12">
      <c r="B57" s="32"/>
      <c r="C57" s="28"/>
      <c r="D57" s="28"/>
      <c r="E57" s="28"/>
      <c r="F57" s="28"/>
      <c r="G57" s="28"/>
      <c r="H57" s="28"/>
      <c r="I57" s="28"/>
      <c r="J57" s="28"/>
      <c r="K57" s="33"/>
      <c r="L57" s="22"/>
    </row>
    <row r="58" spans="2:12">
      <c r="B58" s="32"/>
      <c r="C58" s="28"/>
      <c r="D58" s="28"/>
      <c r="E58" s="28"/>
      <c r="F58" s="28"/>
      <c r="G58" s="28"/>
      <c r="H58" s="28"/>
      <c r="I58" s="28"/>
      <c r="J58" s="28"/>
      <c r="K58" s="33"/>
      <c r="L58" s="22"/>
    </row>
    <row r="59" spans="2:12">
      <c r="B59" s="32"/>
      <c r="C59" s="28"/>
      <c r="D59" s="28"/>
      <c r="E59" s="28"/>
      <c r="F59" s="28"/>
      <c r="G59" s="28"/>
      <c r="H59" s="28"/>
      <c r="I59" s="28"/>
      <c r="J59" s="28"/>
      <c r="K59" s="33"/>
      <c r="L59" s="22"/>
    </row>
    <row r="60" spans="2:12">
      <c r="B60" s="32"/>
      <c r="C60" s="28"/>
      <c r="D60" s="28"/>
      <c r="E60" s="28"/>
      <c r="F60" s="28"/>
      <c r="G60" s="28"/>
      <c r="H60" s="28"/>
      <c r="I60" s="28"/>
      <c r="J60" s="28"/>
      <c r="K60" s="33"/>
      <c r="L60" s="22"/>
    </row>
    <row r="61" spans="2:12">
      <c r="B61" s="32"/>
      <c r="C61" s="28"/>
      <c r="D61" s="28"/>
      <c r="E61" s="28"/>
      <c r="F61" s="28"/>
      <c r="G61" s="28"/>
      <c r="H61" s="28"/>
      <c r="I61" s="28"/>
      <c r="J61" s="28"/>
      <c r="K61" s="33"/>
      <c r="L61" s="22"/>
    </row>
    <row r="62" spans="2:12">
      <c r="B62" s="32"/>
      <c r="C62" s="28"/>
      <c r="D62" s="28"/>
      <c r="E62" s="28"/>
      <c r="F62" s="28"/>
      <c r="G62" s="28"/>
      <c r="H62" s="28"/>
      <c r="I62" s="28"/>
      <c r="J62" s="28"/>
      <c r="K62" s="33"/>
      <c r="L62" s="22"/>
    </row>
    <row r="63" spans="2:12">
      <c r="B63" s="32"/>
      <c r="C63" s="28"/>
      <c r="D63" s="28"/>
      <c r="E63" s="28"/>
      <c r="F63" s="28"/>
      <c r="G63" s="28"/>
      <c r="H63" s="28"/>
      <c r="I63" s="28"/>
      <c r="J63" s="28"/>
      <c r="K63" s="33"/>
      <c r="L63" s="22"/>
    </row>
    <row r="64" spans="2:12">
      <c r="B64" s="231"/>
      <c r="C64" s="232"/>
      <c r="D64" s="232"/>
      <c r="E64" s="232"/>
      <c r="F64" s="232"/>
      <c r="G64" s="232"/>
      <c r="H64" s="232"/>
      <c r="I64" s="232"/>
      <c r="J64" s="232"/>
      <c r="K64" s="233"/>
      <c r="L64" s="22"/>
    </row>
    <row r="65" spans="2:1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2:1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2:1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2:1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</sheetData>
  <mergeCells count="1">
    <mergeCell ref="H1:I1"/>
  </mergeCells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&amp;R&amp;"Default"&amp;10&amp;K000000 Interní / Internal&amp;1#_x000D_</oddHead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2DB4-150A-4FA9-A3A3-B6E53286B696}">
  <sheetPr>
    <tabColor theme="0" tint="-0.14999847407452621"/>
  </sheetPr>
  <dimension ref="A1:U23"/>
  <sheetViews>
    <sheetView zoomScale="80" zoomScaleNormal="80" workbookViewId="0">
      <selection activeCell="Q17" sqref="Q17:U23"/>
    </sheetView>
  </sheetViews>
  <sheetFormatPr defaultRowHeight="12.75"/>
  <cols>
    <col min="1" max="1" width="4.5703125" customWidth="1"/>
    <col min="2" max="2" width="5.42578125" customWidth="1"/>
    <col min="3" max="3" width="37.7109375" customWidth="1"/>
    <col min="4" max="19" width="14.42578125" customWidth="1"/>
    <col min="20" max="20" width="17.42578125" customWidth="1"/>
    <col min="21" max="21" width="17" customWidth="1"/>
  </cols>
  <sheetData>
    <row r="1" spans="1:21" ht="13.5" thickBot="1">
      <c r="A1" s="36"/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36"/>
      <c r="S1" s="36"/>
      <c r="T1" s="36"/>
      <c r="U1" s="36"/>
    </row>
    <row r="2" spans="1:21" ht="13.5" thickBot="1">
      <c r="A2" s="36"/>
      <c r="B2" s="3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8" t="s">
        <v>15</v>
      </c>
      <c r="S2" s="128" t="str">
        <f>Identifikace!B10</f>
        <v>EDC</v>
      </c>
      <c r="T2" s="38" t="s">
        <v>16</v>
      </c>
      <c r="U2" s="39">
        <f>Identifikace!B12</f>
        <v>2024</v>
      </c>
    </row>
    <row r="3" spans="1:21" ht="15.75">
      <c r="A3" s="36"/>
      <c r="B3" s="250" t="s">
        <v>142</v>
      </c>
      <c r="C3" s="251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R3" s="36"/>
      <c r="S3" s="36"/>
      <c r="T3" s="36"/>
      <c r="U3" s="36"/>
    </row>
    <row r="4" spans="1:21" ht="15.75" thickBot="1">
      <c r="A4" s="36"/>
      <c r="B4" s="40"/>
      <c r="C4" s="41"/>
      <c r="D4" s="41"/>
      <c r="E4" s="41"/>
      <c r="F4" s="41"/>
      <c r="G4" s="42"/>
      <c r="H4" s="42"/>
      <c r="I4" s="41"/>
      <c r="J4" s="41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>
      <c r="A5" s="43"/>
      <c r="B5" s="252" t="s">
        <v>56</v>
      </c>
      <c r="C5" s="253"/>
      <c r="D5" s="258" t="str">
        <f>CONCATENATE(U2,"  ","(i-2)")</f>
        <v>2024  (i-2)</v>
      </c>
      <c r="E5" s="258"/>
      <c r="F5" s="258"/>
      <c r="G5" s="258"/>
      <c r="H5" s="258"/>
      <c r="I5" s="258"/>
      <c r="J5" s="258"/>
      <c r="K5" s="258"/>
      <c r="L5" s="259" t="str">
        <f>CONCATENATE(U2+1,"  ","(i-1)")</f>
        <v>2025  (i-1)</v>
      </c>
      <c r="M5" s="258"/>
      <c r="N5" s="258"/>
      <c r="O5" s="258"/>
      <c r="P5" s="260"/>
      <c r="Q5" s="259" t="str">
        <f>CONCATENATE(U2+2,"  ","(i)")</f>
        <v>2026  (i)</v>
      </c>
      <c r="R5" s="258"/>
      <c r="S5" s="258"/>
      <c r="T5" s="258"/>
      <c r="U5" s="260"/>
    </row>
    <row r="6" spans="1:21" ht="15">
      <c r="A6" s="44"/>
      <c r="B6" s="254"/>
      <c r="C6" s="255"/>
      <c r="D6" s="247" t="s">
        <v>19</v>
      </c>
      <c r="E6" s="247"/>
      <c r="F6" s="247"/>
      <c r="G6" s="247"/>
      <c r="H6" s="247"/>
      <c r="I6" s="247"/>
      <c r="J6" s="247"/>
      <c r="K6" s="248"/>
      <c r="L6" s="249" t="s">
        <v>20</v>
      </c>
      <c r="M6" s="247"/>
      <c r="N6" s="247"/>
      <c r="O6" s="247"/>
      <c r="P6" s="248"/>
      <c r="Q6" s="249" t="s">
        <v>20</v>
      </c>
      <c r="R6" s="247"/>
      <c r="S6" s="247"/>
      <c r="T6" s="247"/>
      <c r="U6" s="248"/>
    </row>
    <row r="7" spans="1:21" ht="64.5" customHeight="1" thickBot="1">
      <c r="A7" s="44"/>
      <c r="B7" s="256"/>
      <c r="C7" s="257"/>
      <c r="D7" s="45" t="s">
        <v>21</v>
      </c>
      <c r="E7" s="46" t="s">
        <v>22</v>
      </c>
      <c r="F7" s="46" t="s">
        <v>23</v>
      </c>
      <c r="G7" s="47" t="s">
        <v>24</v>
      </c>
      <c r="H7" s="47" t="s">
        <v>25</v>
      </c>
      <c r="I7" s="48" t="s">
        <v>26</v>
      </c>
      <c r="J7" s="47" t="s">
        <v>27</v>
      </c>
      <c r="K7" s="47" t="s">
        <v>28</v>
      </c>
      <c r="L7" s="49" t="s">
        <v>24</v>
      </c>
      <c r="M7" s="45" t="s">
        <v>25</v>
      </c>
      <c r="N7" s="50" t="s">
        <v>26</v>
      </c>
      <c r="O7" s="47" t="s">
        <v>27</v>
      </c>
      <c r="P7" s="47" t="s">
        <v>29</v>
      </c>
      <c r="Q7" s="49" t="s">
        <v>24</v>
      </c>
      <c r="R7" s="45" t="s">
        <v>25</v>
      </c>
      <c r="S7" s="50" t="s">
        <v>26</v>
      </c>
      <c r="T7" s="47" t="s">
        <v>27</v>
      </c>
      <c r="U7" s="51" t="s">
        <v>29</v>
      </c>
    </row>
    <row r="8" spans="1:21" ht="15.75" thickBot="1">
      <c r="A8" s="44"/>
      <c r="B8" s="52"/>
      <c r="C8" s="53" t="s">
        <v>30</v>
      </c>
      <c r="D8" s="54" t="s">
        <v>31</v>
      </c>
      <c r="E8" s="54" t="s">
        <v>32</v>
      </c>
      <c r="F8" s="54" t="s">
        <v>33</v>
      </c>
      <c r="G8" s="55" t="s">
        <v>34</v>
      </c>
      <c r="H8" s="56" t="s">
        <v>35</v>
      </c>
      <c r="I8" s="56" t="s">
        <v>36</v>
      </c>
      <c r="J8" s="57" t="s">
        <v>37</v>
      </c>
      <c r="K8" s="58" t="s">
        <v>18</v>
      </c>
      <c r="L8" s="59" t="s">
        <v>38</v>
      </c>
      <c r="M8" s="60" t="s">
        <v>39</v>
      </c>
      <c r="N8" s="60" t="s">
        <v>40</v>
      </c>
      <c r="O8" s="57" t="s">
        <v>41</v>
      </c>
      <c r="P8" s="58" t="s">
        <v>42</v>
      </c>
      <c r="Q8" s="61" t="s">
        <v>43</v>
      </c>
      <c r="R8" s="62" t="s">
        <v>112</v>
      </c>
      <c r="S8" s="55" t="s">
        <v>111</v>
      </c>
      <c r="T8" s="63" t="s">
        <v>113</v>
      </c>
      <c r="U8" s="64" t="s">
        <v>114</v>
      </c>
    </row>
    <row r="9" spans="1:21" ht="15">
      <c r="A9" s="44"/>
      <c r="B9" s="65">
        <v>1</v>
      </c>
      <c r="C9" s="66" t="s">
        <v>57</v>
      </c>
      <c r="D9" s="116">
        <f>D10+D11</f>
        <v>0</v>
      </c>
      <c r="E9" s="117">
        <f t="shared" ref="E9:U9" si="0">E10+E11</f>
        <v>0</v>
      </c>
      <c r="F9" s="117">
        <f t="shared" si="0"/>
        <v>0</v>
      </c>
      <c r="G9" s="118">
        <f t="shared" si="0"/>
        <v>0</v>
      </c>
      <c r="H9" s="118">
        <f t="shared" si="0"/>
        <v>0</v>
      </c>
      <c r="I9" s="118">
        <f t="shared" si="0"/>
        <v>0</v>
      </c>
      <c r="J9" s="118">
        <f t="shared" si="0"/>
        <v>0</v>
      </c>
      <c r="K9" s="119">
        <f t="shared" si="0"/>
        <v>0</v>
      </c>
      <c r="L9" s="118">
        <f t="shared" si="0"/>
        <v>0</v>
      </c>
      <c r="M9" s="118">
        <f t="shared" si="0"/>
        <v>0</v>
      </c>
      <c r="N9" s="118">
        <f t="shared" si="0"/>
        <v>0</v>
      </c>
      <c r="O9" s="118">
        <f t="shared" si="0"/>
        <v>0</v>
      </c>
      <c r="P9" s="120">
        <f t="shared" si="0"/>
        <v>0</v>
      </c>
      <c r="Q9" s="121">
        <f t="shared" si="0"/>
        <v>0</v>
      </c>
      <c r="R9" s="118">
        <f t="shared" si="0"/>
        <v>0</v>
      </c>
      <c r="S9" s="118">
        <f t="shared" si="0"/>
        <v>0</v>
      </c>
      <c r="T9" s="118">
        <f t="shared" si="0"/>
        <v>0</v>
      </c>
      <c r="U9" s="120">
        <f t="shared" si="0"/>
        <v>0</v>
      </c>
    </row>
    <row r="10" spans="1:21">
      <c r="A10" s="36"/>
      <c r="B10" s="67">
        <f t="shared" ref="B10:B15" si="1">B9+1</f>
        <v>2</v>
      </c>
      <c r="C10" s="68" t="s">
        <v>44</v>
      </c>
      <c r="D10" s="69"/>
      <c r="E10" s="70"/>
      <c r="F10" s="70"/>
      <c r="G10" s="70"/>
      <c r="H10" s="70"/>
      <c r="I10" s="70"/>
      <c r="J10" s="70"/>
      <c r="K10" s="122">
        <f>E10+F10+G10+H10-I10-J10</f>
        <v>0</v>
      </c>
      <c r="L10" s="71"/>
      <c r="M10" s="71"/>
      <c r="N10" s="70"/>
      <c r="O10" s="70"/>
      <c r="P10" s="122">
        <f>K10+L10+M10-N10-O10</f>
        <v>0</v>
      </c>
      <c r="Q10" s="71"/>
      <c r="R10" s="71"/>
      <c r="S10" s="70"/>
      <c r="T10" s="70"/>
      <c r="U10" s="122">
        <f>P10+Q10+R10-S10-T10</f>
        <v>0</v>
      </c>
    </row>
    <row r="11" spans="1:21" ht="13.5" thickBot="1">
      <c r="A11" s="36"/>
      <c r="B11" s="67">
        <f t="shared" si="1"/>
        <v>3</v>
      </c>
      <c r="C11" s="68" t="s">
        <v>45</v>
      </c>
      <c r="D11" s="69"/>
      <c r="E11" s="70"/>
      <c r="F11" s="70"/>
      <c r="G11" s="70"/>
      <c r="H11" s="70"/>
      <c r="I11" s="70"/>
      <c r="J11" s="70"/>
      <c r="K11" s="122">
        <f>E11+F11+G11+H11-I11-J11</f>
        <v>0</v>
      </c>
      <c r="L11" s="71"/>
      <c r="M11" s="71"/>
      <c r="N11" s="70"/>
      <c r="O11" s="70"/>
      <c r="P11" s="122">
        <f>K11+L11+M11-N11-O11</f>
        <v>0</v>
      </c>
      <c r="Q11" s="71"/>
      <c r="R11" s="71"/>
      <c r="S11" s="70"/>
      <c r="T11" s="70"/>
      <c r="U11" s="122">
        <f>P11+Q11+R11-S11-T11</f>
        <v>0</v>
      </c>
    </row>
    <row r="12" spans="1:21" ht="13.5" thickBot="1">
      <c r="A12" s="36"/>
      <c r="B12" s="72">
        <f t="shared" si="1"/>
        <v>4</v>
      </c>
      <c r="C12" s="73" t="s">
        <v>46</v>
      </c>
      <c r="D12" s="74"/>
      <c r="E12" s="75"/>
      <c r="F12" s="76"/>
      <c r="G12" s="76"/>
      <c r="H12" s="77"/>
      <c r="I12" s="78"/>
      <c r="J12" s="75"/>
      <c r="K12" s="123">
        <f>G12+F12+E12+H12-I12-J12</f>
        <v>0</v>
      </c>
      <c r="L12" s="74"/>
      <c r="M12" s="76"/>
      <c r="N12" s="76"/>
      <c r="O12" s="75"/>
      <c r="P12" s="123">
        <f>K12+L12+M12-N12-O12</f>
        <v>0</v>
      </c>
      <c r="Q12" s="76"/>
      <c r="R12" s="76"/>
      <c r="S12" s="76"/>
      <c r="T12" s="75"/>
      <c r="U12" s="123">
        <f>P12+Q12+R12-S12-T12</f>
        <v>0</v>
      </c>
    </row>
    <row r="13" spans="1:21" ht="13.5" thickBot="1">
      <c r="A13" s="36"/>
      <c r="B13" s="72">
        <f t="shared" si="1"/>
        <v>5</v>
      </c>
      <c r="C13" s="79" t="s">
        <v>48</v>
      </c>
      <c r="D13" s="80"/>
      <c r="E13" s="75"/>
      <c r="F13" s="75"/>
      <c r="G13" s="81"/>
      <c r="H13" s="81"/>
      <c r="I13" s="81"/>
      <c r="J13" s="81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spans="1:21" ht="13.5" thickBot="1">
      <c r="A14" s="36"/>
      <c r="B14" s="72">
        <f t="shared" si="1"/>
        <v>6</v>
      </c>
      <c r="C14" s="84" t="s">
        <v>49</v>
      </c>
      <c r="D14" s="125">
        <f>D9+D12+D13</f>
        <v>0</v>
      </c>
      <c r="E14" s="124">
        <f t="shared" ref="E14:K14" si="2">E9+E12+E13</f>
        <v>0</v>
      </c>
      <c r="F14" s="124">
        <f t="shared" si="2"/>
        <v>0</v>
      </c>
      <c r="G14" s="126">
        <f t="shared" si="2"/>
        <v>0</v>
      </c>
      <c r="H14" s="124">
        <f t="shared" si="2"/>
        <v>0</v>
      </c>
      <c r="I14" s="124">
        <f t="shared" si="2"/>
        <v>0</v>
      </c>
      <c r="J14" s="127">
        <f t="shared" si="2"/>
        <v>0</v>
      </c>
      <c r="K14" s="123">
        <f t="shared" si="2"/>
        <v>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</row>
    <row r="15" spans="1:21" ht="13.5" thickBot="1">
      <c r="A15" s="36"/>
      <c r="B15" s="72">
        <f t="shared" si="1"/>
        <v>7</v>
      </c>
      <c r="C15" s="73" t="s">
        <v>50</v>
      </c>
      <c r="D15" s="74"/>
      <c r="E15" s="75"/>
      <c r="F15" s="75"/>
      <c r="G15" s="81"/>
      <c r="H15" s="81"/>
      <c r="I15" s="81"/>
      <c r="J15" s="81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</row>
    <row r="16" spans="1:21" ht="16.5" thickBot="1">
      <c r="A16" s="44"/>
      <c r="B16" s="85"/>
      <c r="C16" s="86"/>
      <c r="D16" s="87"/>
      <c r="E16" s="88"/>
      <c r="F16" s="88"/>
      <c r="G16" s="89"/>
      <c r="H16" s="89"/>
      <c r="I16" s="90"/>
      <c r="J16" s="90"/>
      <c r="K16" s="90"/>
      <c r="L16" s="90"/>
      <c r="M16" s="90"/>
      <c r="N16" s="90"/>
      <c r="O16" s="90"/>
      <c r="P16" s="90"/>
      <c r="Q16" s="36"/>
      <c r="R16" s="36"/>
      <c r="S16" s="36"/>
      <c r="T16" s="36"/>
      <c r="U16" s="36"/>
    </row>
    <row r="17" spans="1:21">
      <c r="A17" s="36"/>
      <c r="B17" s="91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92" t="s">
        <v>51</v>
      </c>
      <c r="R17" s="93"/>
      <c r="S17" s="94"/>
      <c r="T17" s="95" t="s">
        <v>52</v>
      </c>
      <c r="U17" s="96"/>
    </row>
    <row r="18" spans="1:2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97" t="s">
        <v>53</v>
      </c>
      <c r="R18" s="98"/>
      <c r="S18" s="99"/>
      <c r="T18" s="98" t="s">
        <v>53</v>
      </c>
      <c r="U18" s="100"/>
    </row>
    <row r="19" spans="1:21">
      <c r="A19" s="36"/>
      <c r="B19" s="10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102"/>
      <c r="R19" s="103"/>
      <c r="S19" s="103"/>
      <c r="T19" s="104"/>
      <c r="U19" s="105"/>
    </row>
    <row r="20" spans="1:2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02"/>
      <c r="R20" s="103"/>
      <c r="S20" s="103"/>
      <c r="T20" s="104"/>
      <c r="U20" s="105"/>
    </row>
    <row r="21" spans="1:2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02"/>
      <c r="R21" s="103"/>
      <c r="S21" s="103"/>
      <c r="T21" s="104"/>
      <c r="U21" s="105"/>
    </row>
    <row r="22" spans="1:21" ht="13.5" thickBot="1">
      <c r="A22" s="36"/>
      <c r="B22" s="37"/>
      <c r="C22" s="10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07" t="s">
        <v>54</v>
      </c>
      <c r="R22" s="108"/>
      <c r="S22" s="108"/>
      <c r="T22" s="109" t="s">
        <v>54</v>
      </c>
      <c r="U22" s="110"/>
    </row>
    <row r="23" spans="1:21" ht="13.5" thickBot="1">
      <c r="A23" s="36"/>
      <c r="B23" s="37"/>
      <c r="C23" s="10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111" t="s">
        <v>55</v>
      </c>
      <c r="R23" s="112"/>
      <c r="S23" s="113"/>
      <c r="T23" s="114"/>
      <c r="U23" s="115"/>
    </row>
  </sheetData>
  <sheetProtection algorithmName="SHA-512" hashValue="bkpFArMpz2nSDoYAAUgoPXbdWenQf4Pg+WPX4PgYPM/1gA52pUQPKCktxcwOOj7bv+3fUugFg+h++Tz4Ei9m0w==" saltValue="1HFN9d272PYyO1q4sisPfA==" spinCount="100000" sheet="1"/>
  <mergeCells count="8">
    <mergeCell ref="D6:K6"/>
    <mergeCell ref="L6:P6"/>
    <mergeCell ref="Q6:U6"/>
    <mergeCell ref="B3:C3"/>
    <mergeCell ref="B5:C7"/>
    <mergeCell ref="D5:K5"/>
    <mergeCell ref="L5:P5"/>
    <mergeCell ref="Q5:U5"/>
  </mergeCells>
  <pageMargins left="0.7" right="0.7" top="0.78740157499999996" bottom="0.78740157499999996" header="0.3" footer="0.3"/>
  <headerFooter>
    <oddHeader>&amp;R&amp;"Default"&amp;10&amp;K000000 Interní / Internal&amp;1#_x000D_</oddHeader>
  </headerFooter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4D51-E410-4ED7-A1DF-232E77FEAE7F}">
  <sheetPr>
    <tabColor theme="0" tint="-0.14999847407452621"/>
  </sheetPr>
  <dimension ref="A1:R86"/>
  <sheetViews>
    <sheetView workbookViewId="0">
      <pane xSplit="3" ySplit="12" topLeftCell="D70" activePane="bottomRight" state="frozen"/>
      <selection pane="topRight" activeCell="D1" sqref="D1"/>
      <selection pane="bottomLeft" activeCell="A13" sqref="A13"/>
      <selection pane="bottomRight" activeCell="C83" sqref="C83"/>
    </sheetView>
  </sheetViews>
  <sheetFormatPr defaultRowHeight="12.75"/>
  <cols>
    <col min="1" max="1" width="4.5703125" customWidth="1"/>
    <col min="2" max="2" width="6.5703125" customWidth="1"/>
    <col min="3" max="3" width="78.140625" customWidth="1"/>
    <col min="4" max="18" width="14.85546875" customWidth="1"/>
  </cols>
  <sheetData>
    <row r="1" spans="1:18" ht="13.5" thickBot="1">
      <c r="A1" s="129"/>
      <c r="B1" s="130"/>
      <c r="C1" s="129"/>
      <c r="D1" s="129"/>
      <c r="E1" s="129"/>
      <c r="F1" s="129"/>
      <c r="G1" s="129"/>
      <c r="H1" s="129"/>
      <c r="I1" s="129"/>
    </row>
    <row r="2" spans="1:18" ht="13.5" thickBot="1">
      <c r="A2" s="129"/>
      <c r="B2" s="130"/>
      <c r="C2" s="129"/>
      <c r="D2" s="131"/>
      <c r="I2" s="129"/>
      <c r="O2" s="132" t="s">
        <v>15</v>
      </c>
      <c r="P2" s="133" t="str">
        <f>Identifikace!B10</f>
        <v>EDC</v>
      </c>
      <c r="Q2" s="134" t="s">
        <v>16</v>
      </c>
      <c r="R2" s="39">
        <f>Identifikace!B12</f>
        <v>2024</v>
      </c>
    </row>
    <row r="3" spans="1:18" ht="15.75">
      <c r="A3" s="129"/>
      <c r="B3" s="135" t="s">
        <v>143</v>
      </c>
      <c r="C3" s="129"/>
      <c r="D3" s="131"/>
      <c r="E3" s="129"/>
      <c r="F3" s="136"/>
      <c r="G3" s="129"/>
      <c r="H3" s="129"/>
      <c r="I3" s="129"/>
    </row>
    <row r="4" spans="1:18" ht="16.5" thickBot="1">
      <c r="A4" s="129"/>
      <c r="B4" s="135"/>
      <c r="C4" s="129"/>
      <c r="D4" s="131"/>
      <c r="E4" s="129"/>
      <c r="F4" s="136" t="s">
        <v>17</v>
      </c>
      <c r="G4" s="129"/>
      <c r="H4" s="129"/>
      <c r="I4" s="129"/>
    </row>
    <row r="5" spans="1:18" ht="15.75">
      <c r="A5" s="129"/>
      <c r="B5" s="135"/>
      <c r="C5" s="129"/>
      <c r="D5" s="214" t="s">
        <v>118</v>
      </c>
      <c r="E5" s="261" t="s">
        <v>119</v>
      </c>
      <c r="F5" s="262"/>
      <c r="G5" s="129"/>
      <c r="H5" s="129"/>
      <c r="I5" s="129"/>
    </row>
    <row r="6" spans="1:18" ht="16.5" thickBot="1">
      <c r="A6" s="129"/>
      <c r="B6" s="135"/>
      <c r="C6" s="213"/>
      <c r="D6" s="236" t="str">
        <f>'16-A'!D5</f>
        <v>2024  (i-2)</v>
      </c>
      <c r="E6" s="237" t="str">
        <f>'16-A'!L5</f>
        <v>2025  (i-1)</v>
      </c>
      <c r="F6" s="238" t="str">
        <f>'16-A'!Q5</f>
        <v>2026  (i)</v>
      </c>
      <c r="G6" s="129"/>
      <c r="H6" s="129"/>
      <c r="I6" s="129"/>
    </row>
    <row r="7" spans="1:18" ht="16.5" thickBot="1">
      <c r="A7" s="129"/>
      <c r="B7" s="135"/>
      <c r="C7" s="234" t="s">
        <v>123</v>
      </c>
      <c r="D7" s="235"/>
      <c r="E7" s="215"/>
      <c r="F7" s="216"/>
      <c r="G7" s="129"/>
      <c r="H7" s="129"/>
      <c r="I7" s="129"/>
    </row>
    <row r="8" spans="1:18" ht="16.5" thickBot="1">
      <c r="A8" s="129"/>
      <c r="B8" s="135"/>
      <c r="C8" s="129"/>
      <c r="D8" s="131"/>
      <c r="E8" s="129"/>
      <c r="F8" s="129"/>
      <c r="G8" s="129"/>
      <c r="H8" s="136"/>
      <c r="I8" s="129"/>
    </row>
    <row r="9" spans="1:18">
      <c r="A9" s="129"/>
      <c r="B9" s="269"/>
      <c r="C9" s="272" t="s">
        <v>122</v>
      </c>
      <c r="D9" s="263" t="s">
        <v>118</v>
      </c>
      <c r="E9" s="264"/>
      <c r="F9" s="264"/>
      <c r="G9" s="264"/>
      <c r="H9" s="265"/>
      <c r="I9" s="263" t="s">
        <v>119</v>
      </c>
      <c r="J9" s="264"/>
      <c r="K9" s="264"/>
      <c r="L9" s="264"/>
      <c r="M9" s="265"/>
      <c r="N9" s="263" t="s">
        <v>119</v>
      </c>
      <c r="O9" s="264"/>
      <c r="P9" s="264"/>
      <c r="Q9" s="264"/>
      <c r="R9" s="265"/>
    </row>
    <row r="10" spans="1:18">
      <c r="A10" s="129"/>
      <c r="B10" s="270"/>
      <c r="C10" s="273"/>
      <c r="D10" s="266" t="str">
        <f>D6</f>
        <v>2024  (i-2)</v>
      </c>
      <c r="E10" s="267"/>
      <c r="F10" s="267"/>
      <c r="G10" s="267"/>
      <c r="H10" s="268"/>
      <c r="I10" s="266" t="str">
        <f>E6</f>
        <v>2025  (i-1)</v>
      </c>
      <c r="J10" s="267"/>
      <c r="K10" s="267"/>
      <c r="L10" s="267"/>
      <c r="M10" s="268"/>
      <c r="N10" s="266" t="str">
        <f>F6</f>
        <v>2026  (i)</v>
      </c>
      <c r="O10" s="267"/>
      <c r="P10" s="267"/>
      <c r="Q10" s="267"/>
      <c r="R10" s="268"/>
    </row>
    <row r="11" spans="1:18" ht="15.75" thickBot="1">
      <c r="A11" s="137"/>
      <c r="B11" s="271"/>
      <c r="C11" s="274"/>
      <c r="D11" s="185" t="s">
        <v>58</v>
      </c>
      <c r="E11" s="190" t="s">
        <v>59</v>
      </c>
      <c r="F11" s="190" t="s">
        <v>60</v>
      </c>
      <c r="G11" s="191" t="s">
        <v>61</v>
      </c>
      <c r="H11" s="198" t="s">
        <v>117</v>
      </c>
      <c r="I11" s="185" t="s">
        <v>58</v>
      </c>
      <c r="J11" s="190" t="s">
        <v>59</v>
      </c>
      <c r="K11" s="190" t="s">
        <v>60</v>
      </c>
      <c r="L11" s="191" t="s">
        <v>61</v>
      </c>
      <c r="M11" s="198" t="s">
        <v>117</v>
      </c>
      <c r="N11" s="185" t="s">
        <v>58</v>
      </c>
      <c r="O11" s="190" t="s">
        <v>59</v>
      </c>
      <c r="P11" s="190" t="s">
        <v>60</v>
      </c>
      <c r="Q11" s="191" t="s">
        <v>61</v>
      </c>
      <c r="R11" s="198" t="s">
        <v>117</v>
      </c>
    </row>
    <row r="12" spans="1:18" ht="13.5" thickBot="1">
      <c r="A12" s="138"/>
      <c r="B12" s="139"/>
      <c r="C12" s="140" t="s">
        <v>30</v>
      </c>
      <c r="D12" s="186" t="s">
        <v>31</v>
      </c>
      <c r="E12" s="141" t="s">
        <v>32</v>
      </c>
      <c r="F12" s="141" t="s">
        <v>33</v>
      </c>
      <c r="G12" s="141" t="s">
        <v>34</v>
      </c>
      <c r="H12" s="199" t="s">
        <v>35</v>
      </c>
      <c r="I12" s="186" t="s">
        <v>36</v>
      </c>
      <c r="J12" s="141" t="s">
        <v>37</v>
      </c>
      <c r="K12" s="141" t="s">
        <v>18</v>
      </c>
      <c r="L12" s="141" t="s">
        <v>38</v>
      </c>
      <c r="M12" s="199" t="s">
        <v>39</v>
      </c>
      <c r="N12" s="186" t="s">
        <v>40</v>
      </c>
      <c r="O12" s="141" t="s">
        <v>41</v>
      </c>
      <c r="P12" s="141" t="s">
        <v>42</v>
      </c>
      <c r="Q12" s="141" t="s">
        <v>43</v>
      </c>
      <c r="R12" s="199" t="s">
        <v>112</v>
      </c>
    </row>
    <row r="13" spans="1:18">
      <c r="A13" s="142"/>
      <c r="B13" s="143">
        <v>1</v>
      </c>
      <c r="C13" s="144" t="s">
        <v>62</v>
      </c>
      <c r="D13" s="187">
        <f t="shared" ref="D13:R13" si="0">SUM(D14,D17,D18,D21)</f>
        <v>0</v>
      </c>
      <c r="E13" s="180">
        <f t="shared" si="0"/>
        <v>0</v>
      </c>
      <c r="F13" s="180">
        <f t="shared" si="0"/>
        <v>0</v>
      </c>
      <c r="G13" s="180">
        <f t="shared" si="0"/>
        <v>0</v>
      </c>
      <c r="H13" s="200">
        <f t="shared" si="0"/>
        <v>0</v>
      </c>
      <c r="I13" s="187">
        <f t="shared" si="0"/>
        <v>0</v>
      </c>
      <c r="J13" s="180">
        <f t="shared" si="0"/>
        <v>0</v>
      </c>
      <c r="K13" s="180">
        <f t="shared" si="0"/>
        <v>0</v>
      </c>
      <c r="L13" s="180">
        <f t="shared" si="0"/>
        <v>0</v>
      </c>
      <c r="M13" s="200">
        <f t="shared" si="0"/>
        <v>0</v>
      </c>
      <c r="N13" s="187">
        <f t="shared" si="0"/>
        <v>0</v>
      </c>
      <c r="O13" s="180">
        <f t="shared" si="0"/>
        <v>0</v>
      </c>
      <c r="P13" s="180">
        <f t="shared" si="0"/>
        <v>0</v>
      </c>
      <c r="Q13" s="180">
        <f t="shared" si="0"/>
        <v>0</v>
      </c>
      <c r="R13" s="200">
        <f t="shared" si="0"/>
        <v>0</v>
      </c>
    </row>
    <row r="14" spans="1:18">
      <c r="A14" s="142"/>
      <c r="B14" s="145">
        <f>B13+1</f>
        <v>2</v>
      </c>
      <c r="C14" s="146" t="s">
        <v>63</v>
      </c>
      <c r="D14" s="176">
        <f>SUM(D15:D16)</f>
        <v>0</v>
      </c>
      <c r="E14" s="181">
        <f>SUM(E15:E16)</f>
        <v>0</v>
      </c>
      <c r="F14" s="192">
        <f t="shared" ref="F14:F67" si="1">SUM(G14:H14)</f>
        <v>0</v>
      </c>
      <c r="G14" s="181">
        <f>SUM(G15:G16)</f>
        <v>0</v>
      </c>
      <c r="H14" s="201">
        <f>SUM(H15:H16)</f>
        <v>0</v>
      </c>
      <c r="I14" s="176">
        <f>SUM(I15:I16)</f>
        <v>0</v>
      </c>
      <c r="J14" s="181">
        <f>SUM(J15:J16)</f>
        <v>0</v>
      </c>
      <c r="K14" s="192">
        <f t="shared" ref="K14:K67" si="2">SUM(L14:M14)</f>
        <v>0</v>
      </c>
      <c r="L14" s="181">
        <f>SUM(L15:L16)</f>
        <v>0</v>
      </c>
      <c r="M14" s="201">
        <f>SUM(M15:M16)</f>
        <v>0</v>
      </c>
      <c r="N14" s="176">
        <f>SUM(N15:N16)</f>
        <v>0</v>
      </c>
      <c r="O14" s="181">
        <f>SUM(O15:O16)</f>
        <v>0</v>
      </c>
      <c r="P14" s="192">
        <f t="shared" ref="P14:P67" si="3">SUM(Q14:R14)</f>
        <v>0</v>
      </c>
      <c r="Q14" s="181">
        <f>SUM(Q15:Q16)</f>
        <v>0</v>
      </c>
      <c r="R14" s="201">
        <f>SUM(R15:R16)</f>
        <v>0</v>
      </c>
    </row>
    <row r="15" spans="1:18">
      <c r="A15" s="147"/>
      <c r="B15" s="145">
        <f t="shared" ref="B15:B22" si="4">B14+1</f>
        <v>3</v>
      </c>
      <c r="C15" s="148" t="s">
        <v>116</v>
      </c>
      <c r="D15" s="176">
        <f>F15</f>
        <v>0</v>
      </c>
      <c r="E15" s="193" t="s">
        <v>64</v>
      </c>
      <c r="F15" s="192">
        <f t="shared" si="1"/>
        <v>0</v>
      </c>
      <c r="G15" s="149"/>
      <c r="H15" s="202"/>
      <c r="I15" s="176">
        <f>K15</f>
        <v>0</v>
      </c>
      <c r="J15" s="193" t="s">
        <v>64</v>
      </c>
      <c r="K15" s="192">
        <f t="shared" si="2"/>
        <v>0</v>
      </c>
      <c r="L15" s="149"/>
      <c r="M15" s="202"/>
      <c r="N15" s="176">
        <f>P15</f>
        <v>0</v>
      </c>
      <c r="O15" s="193" t="s">
        <v>64</v>
      </c>
      <c r="P15" s="192">
        <f t="shared" si="3"/>
        <v>0</v>
      </c>
      <c r="Q15" s="149"/>
      <c r="R15" s="202"/>
    </row>
    <row r="16" spans="1:18">
      <c r="A16" s="147"/>
      <c r="B16" s="145">
        <f t="shared" si="4"/>
        <v>4</v>
      </c>
      <c r="C16" s="148" t="s">
        <v>65</v>
      </c>
      <c r="D16" s="176">
        <f t="shared" ref="D16:D21" si="5">E16+F16</f>
        <v>0</v>
      </c>
      <c r="E16" s="153"/>
      <c r="F16" s="192">
        <f t="shared" si="1"/>
        <v>0</v>
      </c>
      <c r="G16" s="149"/>
      <c r="H16" s="203" t="s">
        <v>64</v>
      </c>
      <c r="I16" s="176">
        <f t="shared" ref="I16:I21" si="6">J16+K16</f>
        <v>0</v>
      </c>
      <c r="J16" s="153"/>
      <c r="K16" s="192">
        <f t="shared" si="2"/>
        <v>0</v>
      </c>
      <c r="L16" s="149"/>
      <c r="M16" s="203" t="s">
        <v>64</v>
      </c>
      <c r="N16" s="176">
        <f t="shared" ref="N16:N21" si="7">O16+P16</f>
        <v>0</v>
      </c>
      <c r="O16" s="153"/>
      <c r="P16" s="192">
        <f t="shared" si="3"/>
        <v>0</v>
      </c>
      <c r="Q16" s="149"/>
      <c r="R16" s="203" t="s">
        <v>64</v>
      </c>
    </row>
    <row r="17" spans="1:18">
      <c r="A17" s="142"/>
      <c r="B17" s="145">
        <f t="shared" si="4"/>
        <v>5</v>
      </c>
      <c r="C17" s="146" t="s">
        <v>66</v>
      </c>
      <c r="D17" s="176">
        <f>E17+F17</f>
        <v>0</v>
      </c>
      <c r="E17" s="149"/>
      <c r="F17" s="192">
        <f t="shared" si="1"/>
        <v>0</v>
      </c>
      <c r="G17" s="149"/>
      <c r="H17" s="202"/>
      <c r="I17" s="176">
        <f t="shared" si="6"/>
        <v>0</v>
      </c>
      <c r="J17" s="149"/>
      <c r="K17" s="192">
        <f t="shared" si="2"/>
        <v>0</v>
      </c>
      <c r="L17" s="149"/>
      <c r="M17" s="202"/>
      <c r="N17" s="176">
        <f t="shared" si="7"/>
        <v>0</v>
      </c>
      <c r="O17" s="149"/>
      <c r="P17" s="192">
        <f t="shared" si="3"/>
        <v>0</v>
      </c>
      <c r="Q17" s="149"/>
      <c r="R17" s="202"/>
    </row>
    <row r="18" spans="1:18">
      <c r="A18" s="142"/>
      <c r="B18" s="145">
        <f t="shared" si="4"/>
        <v>6</v>
      </c>
      <c r="C18" s="150" t="s">
        <v>67</v>
      </c>
      <c r="D18" s="176">
        <f>E18+F18</f>
        <v>0</v>
      </c>
      <c r="E18" s="181">
        <f>SUM(E19:E20)</f>
        <v>0</v>
      </c>
      <c r="F18" s="192">
        <f t="shared" si="1"/>
        <v>0</v>
      </c>
      <c r="G18" s="181">
        <f>SUM(G19:G20)</f>
        <v>0</v>
      </c>
      <c r="H18" s="204">
        <f>SUM(H19:H20)</f>
        <v>0</v>
      </c>
      <c r="I18" s="176">
        <f t="shared" si="6"/>
        <v>0</v>
      </c>
      <c r="J18" s="181">
        <f>SUM(J19:J20)</f>
        <v>0</v>
      </c>
      <c r="K18" s="192">
        <f t="shared" si="2"/>
        <v>0</v>
      </c>
      <c r="L18" s="181">
        <f>SUM(L19:L20)</f>
        <v>0</v>
      </c>
      <c r="M18" s="204">
        <f>SUM(M19:M20)</f>
        <v>0</v>
      </c>
      <c r="N18" s="176">
        <f t="shared" si="7"/>
        <v>0</v>
      </c>
      <c r="O18" s="181">
        <f>SUM(O19:O20)</f>
        <v>0</v>
      </c>
      <c r="P18" s="192">
        <f t="shared" si="3"/>
        <v>0</v>
      </c>
      <c r="Q18" s="181">
        <f>SUM(Q19:Q20)</f>
        <v>0</v>
      </c>
      <c r="R18" s="204">
        <f>SUM(R19:R20)</f>
        <v>0</v>
      </c>
    </row>
    <row r="19" spans="1:18">
      <c r="A19" s="142"/>
      <c r="B19" s="145">
        <f t="shared" si="4"/>
        <v>7</v>
      </c>
      <c r="C19" s="148" t="s">
        <v>68</v>
      </c>
      <c r="D19" s="176">
        <f>E19+F19</f>
        <v>0</v>
      </c>
      <c r="E19" s="149"/>
      <c r="F19" s="192">
        <f t="shared" si="1"/>
        <v>0</v>
      </c>
      <c r="G19" s="149"/>
      <c r="H19" s="202"/>
      <c r="I19" s="176">
        <f t="shared" si="6"/>
        <v>0</v>
      </c>
      <c r="J19" s="149"/>
      <c r="K19" s="192">
        <f t="shared" si="2"/>
        <v>0</v>
      </c>
      <c r="L19" s="149"/>
      <c r="M19" s="202"/>
      <c r="N19" s="176">
        <f t="shared" si="7"/>
        <v>0</v>
      </c>
      <c r="O19" s="149"/>
      <c r="P19" s="192">
        <f t="shared" si="3"/>
        <v>0</v>
      </c>
      <c r="Q19" s="149"/>
      <c r="R19" s="202"/>
    </row>
    <row r="20" spans="1:18">
      <c r="A20" s="142"/>
      <c r="B20" s="145">
        <f t="shared" si="4"/>
        <v>8</v>
      </c>
      <c r="C20" s="148" t="s">
        <v>69</v>
      </c>
      <c r="D20" s="176">
        <f t="shared" si="5"/>
        <v>0</v>
      </c>
      <c r="E20" s="149"/>
      <c r="F20" s="192">
        <f t="shared" si="1"/>
        <v>0</v>
      </c>
      <c r="G20" s="149"/>
      <c r="H20" s="202"/>
      <c r="I20" s="176">
        <f t="shared" si="6"/>
        <v>0</v>
      </c>
      <c r="J20" s="149"/>
      <c r="K20" s="192">
        <f t="shared" si="2"/>
        <v>0</v>
      </c>
      <c r="L20" s="149"/>
      <c r="M20" s="202"/>
      <c r="N20" s="176">
        <f t="shared" si="7"/>
        <v>0</v>
      </c>
      <c r="O20" s="149"/>
      <c r="P20" s="192">
        <f t="shared" si="3"/>
        <v>0</v>
      </c>
      <c r="Q20" s="149"/>
      <c r="R20" s="202"/>
    </row>
    <row r="21" spans="1:18" ht="13.5" thickBot="1">
      <c r="A21" s="142"/>
      <c r="B21" s="145">
        <f t="shared" si="4"/>
        <v>9</v>
      </c>
      <c r="C21" s="150" t="s">
        <v>70</v>
      </c>
      <c r="D21" s="176">
        <f t="shared" si="5"/>
        <v>0</v>
      </c>
      <c r="E21" s="151"/>
      <c r="F21" s="194">
        <f t="shared" si="1"/>
        <v>0</v>
      </c>
      <c r="G21" s="151"/>
      <c r="H21" s="205"/>
      <c r="I21" s="176">
        <f t="shared" si="6"/>
        <v>0</v>
      </c>
      <c r="J21" s="151"/>
      <c r="K21" s="194">
        <f t="shared" si="2"/>
        <v>0</v>
      </c>
      <c r="L21" s="151"/>
      <c r="M21" s="205"/>
      <c r="N21" s="176">
        <f t="shared" si="7"/>
        <v>0</v>
      </c>
      <c r="O21" s="151"/>
      <c r="P21" s="194">
        <f t="shared" si="3"/>
        <v>0</v>
      </c>
      <c r="Q21" s="151"/>
      <c r="R21" s="205"/>
    </row>
    <row r="22" spans="1:18">
      <c r="A22" s="142"/>
      <c r="B22" s="143">
        <f t="shared" si="4"/>
        <v>10</v>
      </c>
      <c r="C22" s="144" t="s">
        <v>71</v>
      </c>
      <c r="D22" s="187">
        <f>SUM(D23,D47,D48,D49,D54,D59)</f>
        <v>0</v>
      </c>
      <c r="E22" s="182">
        <f>SUM(E23,E47,E48,E49,E54,E59)</f>
        <v>0</v>
      </c>
      <c r="F22" s="182">
        <f t="shared" si="1"/>
        <v>0</v>
      </c>
      <c r="G22" s="182">
        <f>SUM(G23,G47,G48,G49,G54,G59)</f>
        <v>0</v>
      </c>
      <c r="H22" s="206">
        <f>SUM(H23,H47,H48,H49,H54,H59)</f>
        <v>0</v>
      </c>
      <c r="I22" s="187">
        <f>SUM(I23,I47,I48,I49,I54,I59)</f>
        <v>0</v>
      </c>
      <c r="J22" s="182">
        <f>SUM(J23,J47,J48,J49,J54,J59)</f>
        <v>0</v>
      </c>
      <c r="K22" s="182">
        <f t="shared" si="2"/>
        <v>0</v>
      </c>
      <c r="L22" s="182">
        <f>SUM(L23,L47,L48,L49,L54,L59)</f>
        <v>0</v>
      </c>
      <c r="M22" s="206">
        <f>SUM(M23,M47,M48,M49,M54,M59)</f>
        <v>0</v>
      </c>
      <c r="N22" s="187">
        <f>SUM(N23,N47,N48,N49,N54,N59)</f>
        <v>0</v>
      </c>
      <c r="O22" s="182">
        <f>SUM(O23,O47,O48,O49,O54,O59)</f>
        <v>0</v>
      </c>
      <c r="P22" s="182">
        <f t="shared" si="3"/>
        <v>0</v>
      </c>
      <c r="Q22" s="182">
        <f>SUM(Q23,Q47,Q48,Q49,Q54,Q59)</f>
        <v>0</v>
      </c>
      <c r="R22" s="206">
        <f>SUM(R23,R47,R48,R49,R54,R59)</f>
        <v>0</v>
      </c>
    </row>
    <row r="23" spans="1:18">
      <c r="A23" s="142"/>
      <c r="B23" s="145">
        <f>B22+1</f>
        <v>11</v>
      </c>
      <c r="C23" s="150" t="s">
        <v>72</v>
      </c>
      <c r="D23" s="176">
        <f>SUM(D24:D26)</f>
        <v>0</v>
      </c>
      <c r="E23" s="181">
        <f>SUM(E24:E26)</f>
        <v>0</v>
      </c>
      <c r="F23" s="192">
        <f t="shared" si="1"/>
        <v>0</v>
      </c>
      <c r="G23" s="181">
        <f>SUM(G24:G26)</f>
        <v>0</v>
      </c>
      <c r="H23" s="201">
        <f>SUM(H24:H26)</f>
        <v>0</v>
      </c>
      <c r="I23" s="176">
        <f>SUM(I24:I26)</f>
        <v>0</v>
      </c>
      <c r="J23" s="181">
        <f>SUM(J24:J26)</f>
        <v>0</v>
      </c>
      <c r="K23" s="192">
        <f t="shared" si="2"/>
        <v>0</v>
      </c>
      <c r="L23" s="181">
        <f>SUM(L24:L26)</f>
        <v>0</v>
      </c>
      <c r="M23" s="201">
        <f>SUM(M24:M26)</f>
        <v>0</v>
      </c>
      <c r="N23" s="176">
        <f>SUM(N24:N26)</f>
        <v>0</v>
      </c>
      <c r="O23" s="181">
        <f>SUM(O24:O26)</f>
        <v>0</v>
      </c>
      <c r="P23" s="192">
        <f t="shared" si="3"/>
        <v>0</v>
      </c>
      <c r="Q23" s="181">
        <f>SUM(Q24:Q26)</f>
        <v>0</v>
      </c>
      <c r="R23" s="201">
        <f>SUM(R24:R26)</f>
        <v>0</v>
      </c>
    </row>
    <row r="24" spans="1:18">
      <c r="A24" s="142"/>
      <c r="B24" s="145">
        <f t="shared" ref="B24:B71" si="8">B23+1</f>
        <v>12</v>
      </c>
      <c r="C24" s="148" t="s">
        <v>73</v>
      </c>
      <c r="D24" s="176">
        <f t="shared" ref="D24:D29" si="9">E24+F24</f>
        <v>0</v>
      </c>
      <c r="E24" s="149"/>
      <c r="F24" s="192">
        <f t="shared" si="1"/>
        <v>0</v>
      </c>
      <c r="G24" s="149"/>
      <c r="H24" s="202"/>
      <c r="I24" s="176">
        <f>J24+K24</f>
        <v>0</v>
      </c>
      <c r="J24" s="149"/>
      <c r="K24" s="192">
        <f t="shared" si="2"/>
        <v>0</v>
      </c>
      <c r="L24" s="149"/>
      <c r="M24" s="202"/>
      <c r="N24" s="176">
        <f>O24+P24</f>
        <v>0</v>
      </c>
      <c r="O24" s="149"/>
      <c r="P24" s="192">
        <f t="shared" si="3"/>
        <v>0</v>
      </c>
      <c r="Q24" s="149"/>
      <c r="R24" s="202"/>
    </row>
    <row r="25" spans="1:18">
      <c r="A25" s="142"/>
      <c r="B25" s="145">
        <f t="shared" si="8"/>
        <v>13</v>
      </c>
      <c r="C25" s="148" t="s">
        <v>74</v>
      </c>
      <c r="D25" s="176">
        <f t="shared" si="9"/>
        <v>0</v>
      </c>
      <c r="E25" s="149"/>
      <c r="F25" s="192">
        <f t="shared" si="1"/>
        <v>0</v>
      </c>
      <c r="G25" s="149"/>
      <c r="H25" s="202"/>
      <c r="I25" s="176">
        <f>J25+K25</f>
        <v>0</v>
      </c>
      <c r="J25" s="149"/>
      <c r="K25" s="192">
        <f t="shared" si="2"/>
        <v>0</v>
      </c>
      <c r="L25" s="149"/>
      <c r="M25" s="202"/>
      <c r="N25" s="176">
        <f>O25+P25</f>
        <v>0</v>
      </c>
      <c r="O25" s="149"/>
      <c r="P25" s="192">
        <f t="shared" si="3"/>
        <v>0</v>
      </c>
      <c r="Q25" s="149"/>
      <c r="R25" s="202"/>
    </row>
    <row r="26" spans="1:18">
      <c r="A26" s="142"/>
      <c r="B26" s="145">
        <f t="shared" si="8"/>
        <v>14</v>
      </c>
      <c r="C26" s="148" t="s">
        <v>75</v>
      </c>
      <c r="D26" s="176">
        <f t="shared" si="9"/>
        <v>0</v>
      </c>
      <c r="E26" s="181">
        <f>E27+E30+E31+E32+E35+E38+E41+E44</f>
        <v>0</v>
      </c>
      <c r="F26" s="192">
        <f t="shared" si="1"/>
        <v>0</v>
      </c>
      <c r="G26" s="181">
        <f>G27+G30+G31+G32+G35+G38+G41+G44</f>
        <v>0</v>
      </c>
      <c r="H26" s="181">
        <f>H27+H30+H31+H32+H35+H38+H41+H44</f>
        <v>0</v>
      </c>
      <c r="I26" s="176">
        <f>J26+K26</f>
        <v>0</v>
      </c>
      <c r="J26" s="181">
        <f>J27+J30+J31+J32+J35+J38+J41+J44</f>
        <v>0</v>
      </c>
      <c r="K26" s="192">
        <f t="shared" si="2"/>
        <v>0</v>
      </c>
      <c r="L26" s="181">
        <f>L27+L30+L31+L32+L35+L38+L41+L44</f>
        <v>0</v>
      </c>
      <c r="M26" s="181">
        <f>M27+M30+M31+M32+M35+M38+M41+M44</f>
        <v>0</v>
      </c>
      <c r="N26" s="176">
        <f>O26+P26</f>
        <v>0</v>
      </c>
      <c r="O26" s="181">
        <f>O27+O30+O31+O32+O35+O38+O41+O44</f>
        <v>0</v>
      </c>
      <c r="P26" s="192">
        <f t="shared" si="3"/>
        <v>0</v>
      </c>
      <c r="Q26" s="181">
        <f>Q27+Q30+Q31+Q32+Q35+Q38+Q41+Q44</f>
        <v>0</v>
      </c>
      <c r="R26" s="181">
        <f>R27+R30+R31+R32+R35+R38+R41+R44</f>
        <v>0</v>
      </c>
    </row>
    <row r="27" spans="1:18">
      <c r="A27" s="147"/>
      <c r="B27" s="145">
        <f t="shared" si="8"/>
        <v>15</v>
      </c>
      <c r="C27" s="152" t="s">
        <v>76</v>
      </c>
      <c r="D27" s="176">
        <f t="shared" si="9"/>
        <v>0</v>
      </c>
      <c r="E27" s="181">
        <f>E28+E29</f>
        <v>0</v>
      </c>
      <c r="F27" s="192">
        <f t="shared" si="1"/>
        <v>0</v>
      </c>
      <c r="G27" s="181">
        <f>G28+G29</f>
        <v>0</v>
      </c>
      <c r="H27" s="181">
        <f>H28+H29</f>
        <v>0</v>
      </c>
      <c r="I27" s="176">
        <f>J27+K27</f>
        <v>0</v>
      </c>
      <c r="J27" s="181">
        <f>J28+J29</f>
        <v>0</v>
      </c>
      <c r="K27" s="192">
        <f t="shared" si="2"/>
        <v>0</v>
      </c>
      <c r="L27" s="181">
        <f>L28+L29</f>
        <v>0</v>
      </c>
      <c r="M27" s="181">
        <f>M28+M29</f>
        <v>0</v>
      </c>
      <c r="N27" s="176">
        <f>O27+P27</f>
        <v>0</v>
      </c>
      <c r="O27" s="181">
        <f>O28+O29</f>
        <v>0</v>
      </c>
      <c r="P27" s="192">
        <f t="shared" si="3"/>
        <v>0</v>
      </c>
      <c r="Q27" s="181">
        <f>Q28+Q29</f>
        <v>0</v>
      </c>
      <c r="R27" s="181">
        <f>R28+R29</f>
        <v>0</v>
      </c>
    </row>
    <row r="28" spans="1:18">
      <c r="A28" s="147"/>
      <c r="B28" s="145">
        <f t="shared" si="8"/>
        <v>16</v>
      </c>
      <c r="C28" s="212" t="s">
        <v>120</v>
      </c>
      <c r="D28" s="176">
        <f t="shared" si="9"/>
        <v>0</v>
      </c>
      <c r="E28" s="153"/>
      <c r="F28" s="192">
        <f t="shared" si="1"/>
        <v>0</v>
      </c>
      <c r="G28" s="153"/>
      <c r="H28" s="207"/>
      <c r="I28" s="176">
        <f t="shared" ref="I28:I46" si="10">J28+K28</f>
        <v>0</v>
      </c>
      <c r="J28" s="153"/>
      <c r="K28" s="192">
        <f t="shared" si="2"/>
        <v>0</v>
      </c>
      <c r="L28" s="153"/>
      <c r="M28" s="207"/>
      <c r="N28" s="176">
        <f t="shared" ref="N28:N46" si="11">O28+P28</f>
        <v>0</v>
      </c>
      <c r="O28" s="153"/>
      <c r="P28" s="192">
        <f t="shared" si="3"/>
        <v>0</v>
      </c>
      <c r="Q28" s="153"/>
      <c r="R28" s="207"/>
    </row>
    <row r="29" spans="1:18">
      <c r="A29" s="147"/>
      <c r="B29" s="145">
        <f t="shared" si="8"/>
        <v>17</v>
      </c>
      <c r="C29" s="212" t="s">
        <v>121</v>
      </c>
      <c r="D29" s="176">
        <f t="shared" si="9"/>
        <v>0</v>
      </c>
      <c r="E29" s="153"/>
      <c r="F29" s="192">
        <f t="shared" si="1"/>
        <v>0</v>
      </c>
      <c r="G29" s="153"/>
      <c r="H29" s="207"/>
      <c r="I29" s="176">
        <f t="shared" si="10"/>
        <v>0</v>
      </c>
      <c r="J29" s="153"/>
      <c r="K29" s="192">
        <f t="shared" si="2"/>
        <v>0</v>
      </c>
      <c r="L29" s="153"/>
      <c r="M29" s="207"/>
      <c r="N29" s="176">
        <f t="shared" si="11"/>
        <v>0</v>
      </c>
      <c r="O29" s="153"/>
      <c r="P29" s="192">
        <f t="shared" si="3"/>
        <v>0</v>
      </c>
      <c r="Q29" s="153"/>
      <c r="R29" s="207"/>
    </row>
    <row r="30" spans="1:18">
      <c r="A30" s="147"/>
      <c r="B30" s="145">
        <f t="shared" si="8"/>
        <v>18</v>
      </c>
      <c r="C30" s="152" t="s">
        <v>77</v>
      </c>
      <c r="D30" s="176">
        <f t="shared" ref="D30:D67" si="12">E30+F30</f>
        <v>0</v>
      </c>
      <c r="E30" s="153"/>
      <c r="F30" s="192">
        <f t="shared" si="1"/>
        <v>0</v>
      </c>
      <c r="G30" s="153"/>
      <c r="H30" s="207"/>
      <c r="I30" s="176">
        <f t="shared" si="10"/>
        <v>0</v>
      </c>
      <c r="J30" s="153"/>
      <c r="K30" s="192">
        <f t="shared" si="2"/>
        <v>0</v>
      </c>
      <c r="L30" s="153"/>
      <c r="M30" s="207"/>
      <c r="N30" s="176">
        <f t="shared" si="11"/>
        <v>0</v>
      </c>
      <c r="O30" s="153"/>
      <c r="P30" s="192">
        <f t="shared" si="3"/>
        <v>0</v>
      </c>
      <c r="Q30" s="153"/>
      <c r="R30" s="207"/>
    </row>
    <row r="31" spans="1:18">
      <c r="A31" s="147"/>
      <c r="B31" s="145">
        <f t="shared" si="8"/>
        <v>19</v>
      </c>
      <c r="C31" s="152" t="s">
        <v>78</v>
      </c>
      <c r="D31" s="176">
        <f t="shared" si="12"/>
        <v>0</v>
      </c>
      <c r="E31" s="153"/>
      <c r="F31" s="192">
        <f t="shared" si="1"/>
        <v>0</v>
      </c>
      <c r="G31" s="153"/>
      <c r="H31" s="207"/>
      <c r="I31" s="176">
        <f t="shared" si="10"/>
        <v>0</v>
      </c>
      <c r="J31" s="153"/>
      <c r="K31" s="192">
        <f t="shared" si="2"/>
        <v>0</v>
      </c>
      <c r="L31" s="153"/>
      <c r="M31" s="207"/>
      <c r="N31" s="176">
        <f t="shared" si="11"/>
        <v>0</v>
      </c>
      <c r="O31" s="153"/>
      <c r="P31" s="192">
        <f t="shared" si="3"/>
        <v>0</v>
      </c>
      <c r="Q31" s="153"/>
      <c r="R31" s="207"/>
    </row>
    <row r="32" spans="1:18">
      <c r="A32" s="147"/>
      <c r="B32" s="145">
        <f t="shared" si="8"/>
        <v>20</v>
      </c>
      <c r="C32" s="152" t="s">
        <v>47</v>
      </c>
      <c r="D32" s="176">
        <f t="shared" si="12"/>
        <v>0</v>
      </c>
      <c r="E32" s="181">
        <f>E33+E34</f>
        <v>0</v>
      </c>
      <c r="F32" s="192">
        <f t="shared" si="1"/>
        <v>0</v>
      </c>
      <c r="G32" s="181">
        <f>G33+G34</f>
        <v>0</v>
      </c>
      <c r="H32" s="181">
        <f>H33+H34</f>
        <v>0</v>
      </c>
      <c r="I32" s="176">
        <f t="shared" si="10"/>
        <v>0</v>
      </c>
      <c r="J32" s="181">
        <f>J33+J34</f>
        <v>0</v>
      </c>
      <c r="K32" s="192">
        <f t="shared" si="2"/>
        <v>0</v>
      </c>
      <c r="L32" s="181">
        <f>L33+L34</f>
        <v>0</v>
      </c>
      <c r="M32" s="181">
        <f>M33+M34</f>
        <v>0</v>
      </c>
      <c r="N32" s="176">
        <f t="shared" si="11"/>
        <v>0</v>
      </c>
      <c r="O32" s="181">
        <f>O33+O34</f>
        <v>0</v>
      </c>
      <c r="P32" s="192">
        <f t="shared" si="3"/>
        <v>0</v>
      </c>
      <c r="Q32" s="181">
        <f>Q33+Q34</f>
        <v>0</v>
      </c>
      <c r="R32" s="181">
        <f>R33+R34</f>
        <v>0</v>
      </c>
    </row>
    <row r="33" spans="1:18">
      <c r="A33" s="147"/>
      <c r="B33" s="145">
        <f t="shared" si="8"/>
        <v>21</v>
      </c>
      <c r="C33" s="212" t="s">
        <v>120</v>
      </c>
      <c r="D33" s="176">
        <f t="shared" si="12"/>
        <v>0</v>
      </c>
      <c r="E33" s="153"/>
      <c r="F33" s="192">
        <f t="shared" si="1"/>
        <v>0</v>
      </c>
      <c r="G33" s="153"/>
      <c r="H33" s="207"/>
      <c r="I33" s="176">
        <f t="shared" si="10"/>
        <v>0</v>
      </c>
      <c r="J33" s="153"/>
      <c r="K33" s="192">
        <f t="shared" si="2"/>
        <v>0</v>
      </c>
      <c r="L33" s="153"/>
      <c r="M33" s="207"/>
      <c r="N33" s="176">
        <f t="shared" si="11"/>
        <v>0</v>
      </c>
      <c r="O33" s="153"/>
      <c r="P33" s="192">
        <f t="shared" si="3"/>
        <v>0</v>
      </c>
      <c r="Q33" s="153"/>
      <c r="R33" s="207"/>
    </row>
    <row r="34" spans="1:18">
      <c r="A34" s="147"/>
      <c r="B34" s="145">
        <f t="shared" si="8"/>
        <v>22</v>
      </c>
      <c r="C34" s="212" t="s">
        <v>121</v>
      </c>
      <c r="D34" s="176">
        <f t="shared" si="12"/>
        <v>0</v>
      </c>
      <c r="E34" s="153"/>
      <c r="F34" s="192">
        <f t="shared" si="1"/>
        <v>0</v>
      </c>
      <c r="G34" s="153"/>
      <c r="H34" s="207"/>
      <c r="I34" s="176">
        <f t="shared" si="10"/>
        <v>0</v>
      </c>
      <c r="J34" s="153"/>
      <c r="K34" s="192">
        <f t="shared" si="2"/>
        <v>0</v>
      </c>
      <c r="L34" s="153"/>
      <c r="M34" s="207"/>
      <c r="N34" s="176">
        <f t="shared" si="11"/>
        <v>0</v>
      </c>
      <c r="O34" s="153"/>
      <c r="P34" s="192">
        <f t="shared" si="3"/>
        <v>0</v>
      </c>
      <c r="Q34" s="153"/>
      <c r="R34" s="207"/>
    </row>
    <row r="35" spans="1:18">
      <c r="A35" s="147"/>
      <c r="B35" s="145">
        <f t="shared" si="8"/>
        <v>23</v>
      </c>
      <c r="C35" s="152" t="s">
        <v>79</v>
      </c>
      <c r="D35" s="176">
        <f t="shared" si="12"/>
        <v>0</v>
      </c>
      <c r="E35" s="181">
        <f>E36+E37</f>
        <v>0</v>
      </c>
      <c r="F35" s="192">
        <f t="shared" si="1"/>
        <v>0</v>
      </c>
      <c r="G35" s="181">
        <f>G36+G37</f>
        <v>0</v>
      </c>
      <c r="H35" s="181">
        <f>H36+H37</f>
        <v>0</v>
      </c>
      <c r="I35" s="176">
        <f t="shared" si="10"/>
        <v>0</v>
      </c>
      <c r="J35" s="181">
        <f>J36+J37</f>
        <v>0</v>
      </c>
      <c r="K35" s="192">
        <f t="shared" si="2"/>
        <v>0</v>
      </c>
      <c r="L35" s="181">
        <f>L36+L37</f>
        <v>0</v>
      </c>
      <c r="M35" s="181">
        <f>M36+M37</f>
        <v>0</v>
      </c>
      <c r="N35" s="176">
        <f t="shared" si="11"/>
        <v>0</v>
      </c>
      <c r="O35" s="181">
        <f>O36+O37</f>
        <v>0</v>
      </c>
      <c r="P35" s="192">
        <f t="shared" si="3"/>
        <v>0</v>
      </c>
      <c r="Q35" s="181">
        <f>Q36+Q37</f>
        <v>0</v>
      </c>
      <c r="R35" s="181">
        <f>R36+R37</f>
        <v>0</v>
      </c>
    </row>
    <row r="36" spans="1:18">
      <c r="A36" s="147"/>
      <c r="B36" s="145">
        <f t="shared" si="8"/>
        <v>24</v>
      </c>
      <c r="C36" s="212" t="s">
        <v>120</v>
      </c>
      <c r="D36" s="176">
        <f t="shared" si="12"/>
        <v>0</v>
      </c>
      <c r="E36" s="153"/>
      <c r="F36" s="192">
        <f t="shared" si="1"/>
        <v>0</v>
      </c>
      <c r="G36" s="153"/>
      <c r="H36" s="207"/>
      <c r="I36" s="176">
        <f t="shared" si="10"/>
        <v>0</v>
      </c>
      <c r="J36" s="153"/>
      <c r="K36" s="192">
        <f t="shared" si="2"/>
        <v>0</v>
      </c>
      <c r="L36" s="153"/>
      <c r="M36" s="207"/>
      <c r="N36" s="176">
        <f t="shared" si="11"/>
        <v>0</v>
      </c>
      <c r="O36" s="153"/>
      <c r="P36" s="192">
        <f t="shared" si="3"/>
        <v>0</v>
      </c>
      <c r="Q36" s="153"/>
      <c r="R36" s="207"/>
    </row>
    <row r="37" spans="1:18">
      <c r="A37" s="147"/>
      <c r="B37" s="145">
        <f t="shared" si="8"/>
        <v>25</v>
      </c>
      <c r="C37" s="212" t="s">
        <v>121</v>
      </c>
      <c r="D37" s="176">
        <f t="shared" si="12"/>
        <v>0</v>
      </c>
      <c r="E37" s="153"/>
      <c r="F37" s="192">
        <f t="shared" si="1"/>
        <v>0</v>
      </c>
      <c r="G37" s="153"/>
      <c r="H37" s="207"/>
      <c r="I37" s="176">
        <f t="shared" si="10"/>
        <v>0</v>
      </c>
      <c r="J37" s="153"/>
      <c r="K37" s="192">
        <f t="shared" si="2"/>
        <v>0</v>
      </c>
      <c r="L37" s="153"/>
      <c r="M37" s="207"/>
      <c r="N37" s="176">
        <f t="shared" si="11"/>
        <v>0</v>
      </c>
      <c r="O37" s="153"/>
      <c r="P37" s="192">
        <f t="shared" si="3"/>
        <v>0</v>
      </c>
      <c r="Q37" s="153"/>
      <c r="R37" s="207"/>
    </row>
    <row r="38" spans="1:18">
      <c r="A38" s="147"/>
      <c r="B38" s="145">
        <f t="shared" si="8"/>
        <v>26</v>
      </c>
      <c r="C38" s="152" t="s">
        <v>80</v>
      </c>
      <c r="D38" s="176">
        <f t="shared" si="12"/>
        <v>0</v>
      </c>
      <c r="E38" s="181">
        <f>E39+E40</f>
        <v>0</v>
      </c>
      <c r="F38" s="192">
        <f t="shared" si="1"/>
        <v>0</v>
      </c>
      <c r="G38" s="181">
        <f>G39+G40</f>
        <v>0</v>
      </c>
      <c r="H38" s="181">
        <f>H39+H40</f>
        <v>0</v>
      </c>
      <c r="I38" s="176">
        <f t="shared" si="10"/>
        <v>0</v>
      </c>
      <c r="J38" s="181">
        <f>J39+J40</f>
        <v>0</v>
      </c>
      <c r="K38" s="192">
        <f t="shared" si="2"/>
        <v>0</v>
      </c>
      <c r="L38" s="181">
        <f>L39+L40</f>
        <v>0</v>
      </c>
      <c r="M38" s="181">
        <f>M39+M40</f>
        <v>0</v>
      </c>
      <c r="N38" s="176">
        <f t="shared" si="11"/>
        <v>0</v>
      </c>
      <c r="O38" s="181">
        <f>O39+O40</f>
        <v>0</v>
      </c>
      <c r="P38" s="192">
        <f t="shared" si="3"/>
        <v>0</v>
      </c>
      <c r="Q38" s="181">
        <f>Q39+Q40</f>
        <v>0</v>
      </c>
      <c r="R38" s="181">
        <f>R39+R40</f>
        <v>0</v>
      </c>
    </row>
    <row r="39" spans="1:18">
      <c r="A39" s="147"/>
      <c r="B39" s="145">
        <f t="shared" si="8"/>
        <v>27</v>
      </c>
      <c r="C39" s="212" t="s">
        <v>120</v>
      </c>
      <c r="D39" s="176">
        <f t="shared" si="12"/>
        <v>0</v>
      </c>
      <c r="E39" s="153"/>
      <c r="F39" s="192">
        <f t="shared" si="1"/>
        <v>0</v>
      </c>
      <c r="G39" s="153"/>
      <c r="H39" s="207"/>
      <c r="I39" s="176">
        <f t="shared" si="10"/>
        <v>0</v>
      </c>
      <c r="J39" s="153"/>
      <c r="K39" s="192">
        <f t="shared" si="2"/>
        <v>0</v>
      </c>
      <c r="L39" s="153"/>
      <c r="M39" s="207"/>
      <c r="N39" s="176">
        <f t="shared" si="11"/>
        <v>0</v>
      </c>
      <c r="O39" s="153"/>
      <c r="P39" s="192">
        <f t="shared" si="3"/>
        <v>0</v>
      </c>
      <c r="Q39" s="153"/>
      <c r="R39" s="207"/>
    </row>
    <row r="40" spans="1:18">
      <c r="A40" s="147"/>
      <c r="B40" s="145">
        <f t="shared" si="8"/>
        <v>28</v>
      </c>
      <c r="C40" s="212" t="s">
        <v>121</v>
      </c>
      <c r="D40" s="176">
        <f t="shared" si="12"/>
        <v>0</v>
      </c>
      <c r="E40" s="153"/>
      <c r="F40" s="192">
        <f t="shared" si="1"/>
        <v>0</v>
      </c>
      <c r="G40" s="153"/>
      <c r="H40" s="207"/>
      <c r="I40" s="176">
        <f t="shared" si="10"/>
        <v>0</v>
      </c>
      <c r="J40" s="153"/>
      <c r="K40" s="192">
        <f t="shared" si="2"/>
        <v>0</v>
      </c>
      <c r="L40" s="153"/>
      <c r="M40" s="207"/>
      <c r="N40" s="176">
        <f t="shared" si="11"/>
        <v>0</v>
      </c>
      <c r="O40" s="153"/>
      <c r="P40" s="192">
        <f t="shared" si="3"/>
        <v>0</v>
      </c>
      <c r="Q40" s="153"/>
      <c r="R40" s="207"/>
    </row>
    <row r="41" spans="1:18">
      <c r="A41" s="147"/>
      <c r="B41" s="145">
        <f t="shared" si="8"/>
        <v>29</v>
      </c>
      <c r="C41" s="152" t="s">
        <v>81</v>
      </c>
      <c r="D41" s="176">
        <f t="shared" si="12"/>
        <v>0</v>
      </c>
      <c r="E41" s="181">
        <f>E42+E43</f>
        <v>0</v>
      </c>
      <c r="F41" s="192">
        <f t="shared" si="1"/>
        <v>0</v>
      </c>
      <c r="G41" s="181">
        <f>G42+G43</f>
        <v>0</v>
      </c>
      <c r="H41" s="181">
        <f>H42+H43</f>
        <v>0</v>
      </c>
      <c r="I41" s="176">
        <f t="shared" si="10"/>
        <v>0</v>
      </c>
      <c r="J41" s="181">
        <f>J42+J43</f>
        <v>0</v>
      </c>
      <c r="K41" s="192">
        <f t="shared" si="2"/>
        <v>0</v>
      </c>
      <c r="L41" s="181">
        <f>L42+L43</f>
        <v>0</v>
      </c>
      <c r="M41" s="181">
        <f>M42+M43</f>
        <v>0</v>
      </c>
      <c r="N41" s="176">
        <f t="shared" si="11"/>
        <v>0</v>
      </c>
      <c r="O41" s="181">
        <f>O42+O43</f>
        <v>0</v>
      </c>
      <c r="P41" s="192">
        <f t="shared" si="3"/>
        <v>0</v>
      </c>
      <c r="Q41" s="181">
        <f>Q42+Q43</f>
        <v>0</v>
      </c>
      <c r="R41" s="181">
        <f>R42+R43</f>
        <v>0</v>
      </c>
    </row>
    <row r="42" spans="1:18">
      <c r="A42" s="147"/>
      <c r="B42" s="145">
        <f t="shared" si="8"/>
        <v>30</v>
      </c>
      <c r="C42" s="212" t="s">
        <v>120</v>
      </c>
      <c r="D42" s="176">
        <f t="shared" si="12"/>
        <v>0</v>
      </c>
      <c r="E42" s="153"/>
      <c r="F42" s="192">
        <f t="shared" si="1"/>
        <v>0</v>
      </c>
      <c r="G42" s="153"/>
      <c r="H42" s="207"/>
      <c r="I42" s="176">
        <f t="shared" si="10"/>
        <v>0</v>
      </c>
      <c r="J42" s="153"/>
      <c r="K42" s="192">
        <f t="shared" si="2"/>
        <v>0</v>
      </c>
      <c r="L42" s="153"/>
      <c r="M42" s="207"/>
      <c r="N42" s="176">
        <f t="shared" si="11"/>
        <v>0</v>
      </c>
      <c r="O42" s="153"/>
      <c r="P42" s="192">
        <f t="shared" si="3"/>
        <v>0</v>
      </c>
      <c r="Q42" s="153"/>
      <c r="R42" s="207"/>
    </row>
    <row r="43" spans="1:18">
      <c r="A43" s="147"/>
      <c r="B43" s="145">
        <f t="shared" si="8"/>
        <v>31</v>
      </c>
      <c r="C43" s="212" t="s">
        <v>121</v>
      </c>
      <c r="D43" s="176">
        <f t="shared" si="12"/>
        <v>0</v>
      </c>
      <c r="E43" s="153"/>
      <c r="F43" s="192">
        <f t="shared" si="1"/>
        <v>0</v>
      </c>
      <c r="G43" s="153"/>
      <c r="H43" s="207"/>
      <c r="I43" s="176">
        <f t="shared" si="10"/>
        <v>0</v>
      </c>
      <c r="J43" s="153"/>
      <c r="K43" s="192">
        <f t="shared" si="2"/>
        <v>0</v>
      </c>
      <c r="L43" s="153"/>
      <c r="M43" s="207"/>
      <c r="N43" s="176">
        <f t="shared" si="11"/>
        <v>0</v>
      </c>
      <c r="O43" s="153"/>
      <c r="P43" s="192">
        <f t="shared" si="3"/>
        <v>0</v>
      </c>
      <c r="Q43" s="153"/>
      <c r="R43" s="207"/>
    </row>
    <row r="44" spans="1:18">
      <c r="A44" s="147"/>
      <c r="B44" s="145">
        <f t="shared" si="8"/>
        <v>32</v>
      </c>
      <c r="C44" s="152" t="s">
        <v>82</v>
      </c>
      <c r="D44" s="176">
        <f t="shared" si="12"/>
        <v>0</v>
      </c>
      <c r="E44" s="181">
        <f>E45+E46</f>
        <v>0</v>
      </c>
      <c r="F44" s="192">
        <f t="shared" si="1"/>
        <v>0</v>
      </c>
      <c r="G44" s="181">
        <f>G45+G46</f>
        <v>0</v>
      </c>
      <c r="H44" s="181">
        <f>H45+H46</f>
        <v>0</v>
      </c>
      <c r="I44" s="176">
        <f t="shared" si="10"/>
        <v>0</v>
      </c>
      <c r="J44" s="181">
        <f>J45+J46</f>
        <v>0</v>
      </c>
      <c r="K44" s="192">
        <f t="shared" si="2"/>
        <v>0</v>
      </c>
      <c r="L44" s="181">
        <f>L45+L46</f>
        <v>0</v>
      </c>
      <c r="M44" s="181">
        <f>M45+M46</f>
        <v>0</v>
      </c>
      <c r="N44" s="176">
        <f t="shared" si="11"/>
        <v>0</v>
      </c>
      <c r="O44" s="181">
        <f>O45+O46</f>
        <v>0</v>
      </c>
      <c r="P44" s="192">
        <f t="shared" si="3"/>
        <v>0</v>
      </c>
      <c r="Q44" s="181">
        <f>Q45+Q46</f>
        <v>0</v>
      </c>
      <c r="R44" s="181">
        <f>R45+R46</f>
        <v>0</v>
      </c>
    </row>
    <row r="45" spans="1:18">
      <c r="A45" s="147"/>
      <c r="B45" s="145">
        <f t="shared" si="8"/>
        <v>33</v>
      </c>
      <c r="C45" s="212" t="s">
        <v>120</v>
      </c>
      <c r="D45" s="176">
        <f t="shared" si="12"/>
        <v>0</v>
      </c>
      <c r="E45" s="153"/>
      <c r="F45" s="192">
        <f t="shared" si="1"/>
        <v>0</v>
      </c>
      <c r="G45" s="153"/>
      <c r="H45" s="207"/>
      <c r="I45" s="176">
        <f t="shared" si="10"/>
        <v>0</v>
      </c>
      <c r="J45" s="153"/>
      <c r="K45" s="192">
        <f t="shared" si="2"/>
        <v>0</v>
      </c>
      <c r="L45" s="153"/>
      <c r="M45" s="207"/>
      <c r="N45" s="176">
        <f t="shared" si="11"/>
        <v>0</v>
      </c>
      <c r="O45" s="153"/>
      <c r="P45" s="192">
        <f t="shared" si="3"/>
        <v>0</v>
      </c>
      <c r="Q45" s="153"/>
      <c r="R45" s="207"/>
    </row>
    <row r="46" spans="1:18">
      <c r="A46" s="147"/>
      <c r="B46" s="145">
        <f t="shared" si="8"/>
        <v>34</v>
      </c>
      <c r="C46" s="212" t="s">
        <v>121</v>
      </c>
      <c r="D46" s="176">
        <f t="shared" si="12"/>
        <v>0</v>
      </c>
      <c r="E46" s="153"/>
      <c r="F46" s="192">
        <f t="shared" si="1"/>
        <v>0</v>
      </c>
      <c r="G46" s="153"/>
      <c r="H46" s="207"/>
      <c r="I46" s="176">
        <f t="shared" si="10"/>
        <v>0</v>
      </c>
      <c r="J46" s="153"/>
      <c r="K46" s="192">
        <f t="shared" si="2"/>
        <v>0</v>
      </c>
      <c r="L46" s="153"/>
      <c r="M46" s="207"/>
      <c r="N46" s="176">
        <f t="shared" si="11"/>
        <v>0</v>
      </c>
      <c r="O46" s="153"/>
      <c r="P46" s="192">
        <f t="shared" si="3"/>
        <v>0</v>
      </c>
      <c r="Q46" s="153"/>
      <c r="R46" s="207"/>
    </row>
    <row r="47" spans="1:18">
      <c r="A47" s="147"/>
      <c r="B47" s="145">
        <f t="shared" si="8"/>
        <v>35</v>
      </c>
      <c r="C47" s="146" t="s">
        <v>83</v>
      </c>
      <c r="D47" s="176">
        <f t="shared" si="12"/>
        <v>0</v>
      </c>
      <c r="E47" s="149"/>
      <c r="F47" s="192">
        <f t="shared" si="1"/>
        <v>0</v>
      </c>
      <c r="G47" s="153"/>
      <c r="H47" s="202"/>
      <c r="I47" s="176">
        <f>J47+K47</f>
        <v>0</v>
      </c>
      <c r="J47" s="149"/>
      <c r="K47" s="192">
        <f t="shared" si="2"/>
        <v>0</v>
      </c>
      <c r="L47" s="153"/>
      <c r="M47" s="202"/>
      <c r="N47" s="176">
        <f>O47+P47</f>
        <v>0</v>
      </c>
      <c r="O47" s="149"/>
      <c r="P47" s="192">
        <f t="shared" si="3"/>
        <v>0</v>
      </c>
      <c r="Q47" s="153"/>
      <c r="R47" s="202"/>
    </row>
    <row r="48" spans="1:18">
      <c r="A48" s="147"/>
      <c r="B48" s="145">
        <f t="shared" si="8"/>
        <v>36</v>
      </c>
      <c r="C48" s="146" t="s">
        <v>84</v>
      </c>
      <c r="D48" s="176">
        <f t="shared" si="12"/>
        <v>0</v>
      </c>
      <c r="E48" s="149"/>
      <c r="F48" s="192">
        <f t="shared" si="1"/>
        <v>0</v>
      </c>
      <c r="G48" s="153"/>
      <c r="H48" s="202"/>
      <c r="I48" s="176">
        <f>J48+K48</f>
        <v>0</v>
      </c>
      <c r="J48" s="149"/>
      <c r="K48" s="192">
        <f t="shared" si="2"/>
        <v>0</v>
      </c>
      <c r="L48" s="153"/>
      <c r="M48" s="202"/>
      <c r="N48" s="176">
        <f>O48+P48</f>
        <v>0</v>
      </c>
      <c r="O48" s="149"/>
      <c r="P48" s="192">
        <f t="shared" si="3"/>
        <v>0</v>
      </c>
      <c r="Q48" s="153"/>
      <c r="R48" s="202"/>
    </row>
    <row r="49" spans="1:18">
      <c r="A49" s="142"/>
      <c r="B49" s="145">
        <f t="shared" si="8"/>
        <v>37</v>
      </c>
      <c r="C49" s="150" t="s">
        <v>85</v>
      </c>
      <c r="D49" s="176">
        <f>SUM(D50,D51)</f>
        <v>0</v>
      </c>
      <c r="E49" s="181">
        <f>SUM(E50,E51)</f>
        <v>0</v>
      </c>
      <c r="F49" s="192">
        <f t="shared" si="1"/>
        <v>0</v>
      </c>
      <c r="G49" s="181">
        <f>SUM(G50,G51)</f>
        <v>0</v>
      </c>
      <c r="H49" s="201">
        <f>SUM(H50,H51)</f>
        <v>0</v>
      </c>
      <c r="I49" s="176">
        <f>SUM(I50,I51)</f>
        <v>0</v>
      </c>
      <c r="J49" s="181">
        <f>SUM(J50,J51)</f>
        <v>0</v>
      </c>
      <c r="K49" s="192">
        <f t="shared" si="2"/>
        <v>0</v>
      </c>
      <c r="L49" s="181">
        <f>SUM(L50,L51)</f>
        <v>0</v>
      </c>
      <c r="M49" s="201">
        <f>SUM(M50,M51)</f>
        <v>0</v>
      </c>
      <c r="N49" s="176">
        <f>SUM(N50,N51)</f>
        <v>0</v>
      </c>
      <c r="O49" s="181">
        <f>SUM(O50,O51)</f>
        <v>0</v>
      </c>
      <c r="P49" s="192">
        <f t="shared" si="3"/>
        <v>0</v>
      </c>
      <c r="Q49" s="181">
        <f>SUM(Q50,Q51)</f>
        <v>0</v>
      </c>
      <c r="R49" s="201">
        <f>SUM(R50,R51)</f>
        <v>0</v>
      </c>
    </row>
    <row r="50" spans="1:18">
      <c r="A50" s="142"/>
      <c r="B50" s="145">
        <f t="shared" si="8"/>
        <v>38</v>
      </c>
      <c r="C50" s="150" t="s">
        <v>86</v>
      </c>
      <c r="D50" s="176">
        <f t="shared" si="12"/>
        <v>0</v>
      </c>
      <c r="E50" s="153"/>
      <c r="F50" s="192">
        <f t="shared" si="1"/>
        <v>0</v>
      </c>
      <c r="G50" s="153"/>
      <c r="H50" s="207"/>
      <c r="I50" s="176">
        <f>J50+K50</f>
        <v>0</v>
      </c>
      <c r="J50" s="153"/>
      <c r="K50" s="192">
        <f t="shared" si="2"/>
        <v>0</v>
      </c>
      <c r="L50" s="153"/>
      <c r="M50" s="207"/>
      <c r="N50" s="176">
        <f>O50+P50</f>
        <v>0</v>
      </c>
      <c r="O50" s="153"/>
      <c r="P50" s="192">
        <f t="shared" si="3"/>
        <v>0</v>
      </c>
      <c r="Q50" s="153"/>
      <c r="R50" s="207"/>
    </row>
    <row r="51" spans="1:18">
      <c r="A51" s="142"/>
      <c r="B51" s="145">
        <f t="shared" si="8"/>
        <v>39</v>
      </c>
      <c r="C51" s="150" t="s">
        <v>87</v>
      </c>
      <c r="D51" s="176">
        <f>D52+D53</f>
        <v>0</v>
      </c>
      <c r="E51" s="181">
        <f>E52+E53</f>
        <v>0</v>
      </c>
      <c r="F51" s="192">
        <f t="shared" si="1"/>
        <v>0</v>
      </c>
      <c r="G51" s="181">
        <f>G52+G53</f>
        <v>0</v>
      </c>
      <c r="H51" s="201">
        <f>H52+H53</f>
        <v>0</v>
      </c>
      <c r="I51" s="176">
        <f>I52+I53</f>
        <v>0</v>
      </c>
      <c r="J51" s="181">
        <f>J52+J53</f>
        <v>0</v>
      </c>
      <c r="K51" s="192">
        <f t="shared" si="2"/>
        <v>0</v>
      </c>
      <c r="L51" s="181">
        <f>L52+L53</f>
        <v>0</v>
      </c>
      <c r="M51" s="201">
        <f>M52+M53</f>
        <v>0</v>
      </c>
      <c r="N51" s="176">
        <f>N52+N53</f>
        <v>0</v>
      </c>
      <c r="O51" s="181">
        <f>O52+O53</f>
        <v>0</v>
      </c>
      <c r="P51" s="192">
        <f t="shared" si="3"/>
        <v>0</v>
      </c>
      <c r="Q51" s="181">
        <f>Q52+Q53</f>
        <v>0</v>
      </c>
      <c r="R51" s="201">
        <f>R52+R53</f>
        <v>0</v>
      </c>
    </row>
    <row r="52" spans="1:18">
      <c r="A52" s="142"/>
      <c r="B52" s="145">
        <f t="shared" si="8"/>
        <v>40</v>
      </c>
      <c r="C52" s="148" t="s">
        <v>88</v>
      </c>
      <c r="D52" s="176">
        <f t="shared" si="12"/>
        <v>0</v>
      </c>
      <c r="E52" s="153"/>
      <c r="F52" s="192">
        <f t="shared" si="1"/>
        <v>0</v>
      </c>
      <c r="G52" s="153"/>
      <c r="H52" s="207"/>
      <c r="I52" s="176">
        <f>J52+K52</f>
        <v>0</v>
      </c>
      <c r="J52" s="153"/>
      <c r="K52" s="192">
        <f t="shared" si="2"/>
        <v>0</v>
      </c>
      <c r="L52" s="153"/>
      <c r="M52" s="207"/>
      <c r="N52" s="176">
        <f>O52+P52</f>
        <v>0</v>
      </c>
      <c r="O52" s="153"/>
      <c r="P52" s="192">
        <f t="shared" si="3"/>
        <v>0</v>
      </c>
      <c r="Q52" s="153"/>
      <c r="R52" s="207"/>
    </row>
    <row r="53" spans="1:18">
      <c r="A53" s="142"/>
      <c r="B53" s="145">
        <f t="shared" si="8"/>
        <v>41</v>
      </c>
      <c r="C53" s="148" t="s">
        <v>89</v>
      </c>
      <c r="D53" s="176">
        <f t="shared" si="12"/>
        <v>0</v>
      </c>
      <c r="E53" s="153"/>
      <c r="F53" s="192">
        <f t="shared" si="1"/>
        <v>0</v>
      </c>
      <c r="G53" s="153"/>
      <c r="H53" s="207"/>
      <c r="I53" s="176">
        <f>J53+K53</f>
        <v>0</v>
      </c>
      <c r="J53" s="153"/>
      <c r="K53" s="192">
        <f t="shared" si="2"/>
        <v>0</v>
      </c>
      <c r="L53" s="153"/>
      <c r="M53" s="207"/>
      <c r="N53" s="176">
        <f>O53+P53</f>
        <v>0</v>
      </c>
      <c r="O53" s="153"/>
      <c r="P53" s="192">
        <f t="shared" si="3"/>
        <v>0</v>
      </c>
      <c r="Q53" s="153"/>
      <c r="R53" s="207"/>
    </row>
    <row r="54" spans="1:18">
      <c r="A54" s="142"/>
      <c r="B54" s="145">
        <f t="shared" si="8"/>
        <v>42</v>
      </c>
      <c r="C54" s="150" t="s">
        <v>90</v>
      </c>
      <c r="D54" s="176">
        <f>D55+D58</f>
        <v>0</v>
      </c>
      <c r="E54" s="181">
        <f>E55+E58</f>
        <v>0</v>
      </c>
      <c r="F54" s="192">
        <f t="shared" si="1"/>
        <v>0</v>
      </c>
      <c r="G54" s="181">
        <f>G55+G58</f>
        <v>0</v>
      </c>
      <c r="H54" s="201">
        <f>H55+H58</f>
        <v>0</v>
      </c>
      <c r="I54" s="176">
        <f>I55+I58</f>
        <v>0</v>
      </c>
      <c r="J54" s="181">
        <f>J55+J58</f>
        <v>0</v>
      </c>
      <c r="K54" s="192">
        <f t="shared" si="2"/>
        <v>0</v>
      </c>
      <c r="L54" s="181">
        <f>L55+L58</f>
        <v>0</v>
      </c>
      <c r="M54" s="201">
        <f>M55+M58</f>
        <v>0</v>
      </c>
      <c r="N54" s="176">
        <f>N55+N58</f>
        <v>0</v>
      </c>
      <c r="O54" s="181">
        <f>O55+O58</f>
        <v>0</v>
      </c>
      <c r="P54" s="192">
        <f t="shared" si="3"/>
        <v>0</v>
      </c>
      <c r="Q54" s="181">
        <f>Q55+Q58</f>
        <v>0</v>
      </c>
      <c r="R54" s="201">
        <f>R55+R58</f>
        <v>0</v>
      </c>
    </row>
    <row r="55" spans="1:18">
      <c r="A55" s="142"/>
      <c r="B55" s="145">
        <f t="shared" si="8"/>
        <v>43</v>
      </c>
      <c r="C55" s="148" t="s">
        <v>91</v>
      </c>
      <c r="D55" s="176">
        <f>D56+D57</f>
        <v>0</v>
      </c>
      <c r="E55" s="181">
        <f>E56+E57</f>
        <v>0</v>
      </c>
      <c r="F55" s="192">
        <f t="shared" si="1"/>
        <v>0</v>
      </c>
      <c r="G55" s="181">
        <f>G56+G57</f>
        <v>0</v>
      </c>
      <c r="H55" s="201">
        <f>H56+H57</f>
        <v>0</v>
      </c>
      <c r="I55" s="176">
        <f>I56+I57</f>
        <v>0</v>
      </c>
      <c r="J55" s="181">
        <f>J56+J57</f>
        <v>0</v>
      </c>
      <c r="K55" s="192">
        <f t="shared" si="2"/>
        <v>0</v>
      </c>
      <c r="L55" s="181">
        <f>L56+L57</f>
        <v>0</v>
      </c>
      <c r="M55" s="201">
        <f>M56+M57</f>
        <v>0</v>
      </c>
      <c r="N55" s="176">
        <f>N56+N57</f>
        <v>0</v>
      </c>
      <c r="O55" s="181">
        <f>O56+O57</f>
        <v>0</v>
      </c>
      <c r="P55" s="192">
        <f t="shared" si="3"/>
        <v>0</v>
      </c>
      <c r="Q55" s="181">
        <f>Q56+Q57</f>
        <v>0</v>
      </c>
      <c r="R55" s="201">
        <f>R56+R57</f>
        <v>0</v>
      </c>
    </row>
    <row r="56" spans="1:18">
      <c r="A56" s="142"/>
      <c r="B56" s="145">
        <f t="shared" si="8"/>
        <v>44</v>
      </c>
      <c r="C56" s="152" t="s">
        <v>92</v>
      </c>
      <c r="D56" s="176">
        <f t="shared" si="12"/>
        <v>0</v>
      </c>
      <c r="E56" s="153"/>
      <c r="F56" s="192">
        <f t="shared" si="1"/>
        <v>0</v>
      </c>
      <c r="G56" s="153"/>
      <c r="H56" s="207"/>
      <c r="I56" s="176">
        <f>J56+K56</f>
        <v>0</v>
      </c>
      <c r="J56" s="153"/>
      <c r="K56" s="192">
        <f t="shared" si="2"/>
        <v>0</v>
      </c>
      <c r="L56" s="153"/>
      <c r="M56" s="207"/>
      <c r="N56" s="176">
        <f>O56+P56</f>
        <v>0</v>
      </c>
      <c r="O56" s="153"/>
      <c r="P56" s="192">
        <f t="shared" si="3"/>
        <v>0</v>
      </c>
      <c r="Q56" s="153"/>
      <c r="R56" s="207"/>
    </row>
    <row r="57" spans="1:18">
      <c r="A57" s="142"/>
      <c r="B57" s="145">
        <f t="shared" si="8"/>
        <v>45</v>
      </c>
      <c r="C57" s="152" t="s">
        <v>93</v>
      </c>
      <c r="D57" s="176">
        <f t="shared" si="12"/>
        <v>0</v>
      </c>
      <c r="E57" s="153"/>
      <c r="F57" s="192">
        <f t="shared" si="1"/>
        <v>0</v>
      </c>
      <c r="G57" s="153"/>
      <c r="H57" s="207"/>
      <c r="I57" s="176">
        <f>J57+K57</f>
        <v>0</v>
      </c>
      <c r="J57" s="153"/>
      <c r="K57" s="192">
        <f t="shared" si="2"/>
        <v>0</v>
      </c>
      <c r="L57" s="153"/>
      <c r="M57" s="207"/>
      <c r="N57" s="176">
        <f>O57+P57</f>
        <v>0</v>
      </c>
      <c r="O57" s="153"/>
      <c r="P57" s="192">
        <f t="shared" si="3"/>
        <v>0</v>
      </c>
      <c r="Q57" s="153"/>
      <c r="R57" s="207"/>
    </row>
    <row r="58" spans="1:18">
      <c r="A58" s="142"/>
      <c r="B58" s="145">
        <f t="shared" si="8"/>
        <v>46</v>
      </c>
      <c r="C58" s="148" t="s">
        <v>94</v>
      </c>
      <c r="D58" s="176">
        <f t="shared" si="12"/>
        <v>0</v>
      </c>
      <c r="E58" s="153"/>
      <c r="F58" s="192">
        <f t="shared" si="1"/>
        <v>0</v>
      </c>
      <c r="G58" s="153"/>
      <c r="H58" s="207"/>
      <c r="I58" s="176">
        <f>J58+K58</f>
        <v>0</v>
      </c>
      <c r="J58" s="153"/>
      <c r="K58" s="192">
        <f t="shared" si="2"/>
        <v>0</v>
      </c>
      <c r="L58" s="153"/>
      <c r="M58" s="207"/>
      <c r="N58" s="176">
        <f>O58+P58</f>
        <v>0</v>
      </c>
      <c r="O58" s="153"/>
      <c r="P58" s="192">
        <f t="shared" si="3"/>
        <v>0</v>
      </c>
      <c r="Q58" s="153"/>
      <c r="R58" s="207"/>
    </row>
    <row r="59" spans="1:18">
      <c r="A59" s="142"/>
      <c r="B59" s="145">
        <f t="shared" si="8"/>
        <v>47</v>
      </c>
      <c r="C59" s="146" t="s">
        <v>95</v>
      </c>
      <c r="D59" s="176">
        <f>D60+D61+D62+D63</f>
        <v>0</v>
      </c>
      <c r="E59" s="181">
        <f>E60+E61+E62+E63</f>
        <v>0</v>
      </c>
      <c r="F59" s="192">
        <f t="shared" si="1"/>
        <v>0</v>
      </c>
      <c r="G59" s="181">
        <f>G60+G61+G62+G63</f>
        <v>0</v>
      </c>
      <c r="H59" s="201">
        <f>H60+H61+H62+H63</f>
        <v>0</v>
      </c>
      <c r="I59" s="176">
        <f>I60+I61+I62+I63</f>
        <v>0</v>
      </c>
      <c r="J59" s="181">
        <f>J60+J61+J62+J63</f>
        <v>0</v>
      </c>
      <c r="K59" s="192">
        <f t="shared" si="2"/>
        <v>0</v>
      </c>
      <c r="L59" s="181">
        <f>L60+L61+L62+L63</f>
        <v>0</v>
      </c>
      <c r="M59" s="201">
        <f>M60+M61+M62+M63</f>
        <v>0</v>
      </c>
      <c r="N59" s="176">
        <f>N60+N61+N62+N63</f>
        <v>0</v>
      </c>
      <c r="O59" s="181">
        <f>O60+O61+O62+O63</f>
        <v>0</v>
      </c>
      <c r="P59" s="192">
        <f t="shared" si="3"/>
        <v>0</v>
      </c>
      <c r="Q59" s="181">
        <f>Q60+Q61+Q62+Q63</f>
        <v>0</v>
      </c>
      <c r="R59" s="201">
        <f>R60+R61+R62+R63</f>
        <v>0</v>
      </c>
    </row>
    <row r="60" spans="1:18">
      <c r="A60" s="142"/>
      <c r="B60" s="145">
        <f t="shared" si="8"/>
        <v>48</v>
      </c>
      <c r="C60" s="148" t="s">
        <v>96</v>
      </c>
      <c r="D60" s="176">
        <f t="shared" si="12"/>
        <v>0</v>
      </c>
      <c r="E60" s="153"/>
      <c r="F60" s="192">
        <f t="shared" si="1"/>
        <v>0</v>
      </c>
      <c r="G60" s="153"/>
      <c r="H60" s="207"/>
      <c r="I60" s="176">
        <f t="shared" ref="I60:I67" si="13">J60+K60</f>
        <v>0</v>
      </c>
      <c r="J60" s="153"/>
      <c r="K60" s="192">
        <f>SUM(L60:M60)</f>
        <v>0</v>
      </c>
      <c r="L60" s="153"/>
      <c r="M60" s="207"/>
      <c r="N60" s="176">
        <f t="shared" ref="N60:N67" si="14">O60+P60</f>
        <v>0</v>
      </c>
      <c r="O60" s="153"/>
      <c r="P60" s="192">
        <f t="shared" si="3"/>
        <v>0</v>
      </c>
      <c r="Q60" s="153"/>
      <c r="R60" s="207"/>
    </row>
    <row r="61" spans="1:18">
      <c r="A61" s="142"/>
      <c r="B61" s="145">
        <f t="shared" si="8"/>
        <v>49</v>
      </c>
      <c r="C61" s="148" t="s">
        <v>97</v>
      </c>
      <c r="D61" s="176">
        <f t="shared" si="12"/>
        <v>0</v>
      </c>
      <c r="E61" s="153"/>
      <c r="F61" s="192">
        <f t="shared" si="1"/>
        <v>0</v>
      </c>
      <c r="G61" s="153"/>
      <c r="H61" s="207"/>
      <c r="I61" s="176">
        <f t="shared" si="13"/>
        <v>0</v>
      </c>
      <c r="J61" s="153"/>
      <c r="K61" s="192">
        <f t="shared" si="2"/>
        <v>0</v>
      </c>
      <c r="L61" s="153"/>
      <c r="M61" s="207"/>
      <c r="N61" s="176">
        <f t="shared" si="14"/>
        <v>0</v>
      </c>
      <c r="O61" s="153"/>
      <c r="P61" s="192">
        <f t="shared" si="3"/>
        <v>0</v>
      </c>
      <c r="Q61" s="153"/>
      <c r="R61" s="207"/>
    </row>
    <row r="62" spans="1:18">
      <c r="A62" s="142"/>
      <c r="B62" s="145">
        <f t="shared" si="8"/>
        <v>50</v>
      </c>
      <c r="C62" s="148" t="s">
        <v>98</v>
      </c>
      <c r="D62" s="176">
        <f t="shared" si="12"/>
        <v>0</v>
      </c>
      <c r="E62" s="153"/>
      <c r="F62" s="181">
        <f t="shared" si="1"/>
        <v>0</v>
      </c>
      <c r="G62" s="153"/>
      <c r="H62" s="207"/>
      <c r="I62" s="176">
        <f t="shared" si="13"/>
        <v>0</v>
      </c>
      <c r="J62" s="153"/>
      <c r="K62" s="181">
        <f t="shared" si="2"/>
        <v>0</v>
      </c>
      <c r="L62" s="153"/>
      <c r="M62" s="207"/>
      <c r="N62" s="176">
        <f t="shared" si="14"/>
        <v>0</v>
      </c>
      <c r="O62" s="153"/>
      <c r="P62" s="181">
        <f t="shared" si="3"/>
        <v>0</v>
      </c>
      <c r="Q62" s="153"/>
      <c r="R62" s="207"/>
    </row>
    <row r="63" spans="1:18">
      <c r="A63" s="142"/>
      <c r="B63" s="145">
        <f t="shared" si="8"/>
        <v>51</v>
      </c>
      <c r="C63" s="154" t="s">
        <v>99</v>
      </c>
      <c r="D63" s="176">
        <f t="shared" si="12"/>
        <v>0</v>
      </c>
      <c r="E63" s="181">
        <f>SUM(E64:E67)</f>
        <v>0</v>
      </c>
      <c r="F63" s="192">
        <f t="shared" si="1"/>
        <v>0</v>
      </c>
      <c r="G63" s="181">
        <f>SUM(G64:G67)</f>
        <v>0</v>
      </c>
      <c r="H63" s="201">
        <f>SUM(H64:H67)</f>
        <v>0</v>
      </c>
      <c r="I63" s="176">
        <f t="shared" si="13"/>
        <v>0</v>
      </c>
      <c r="J63" s="181">
        <f>SUM(J64:J67)</f>
        <v>0</v>
      </c>
      <c r="K63" s="192">
        <f t="shared" si="2"/>
        <v>0</v>
      </c>
      <c r="L63" s="181">
        <f>SUM(L64:L67)</f>
        <v>0</v>
      </c>
      <c r="M63" s="201">
        <f>SUM(M64:M67)</f>
        <v>0</v>
      </c>
      <c r="N63" s="176">
        <f t="shared" si="14"/>
        <v>0</v>
      </c>
      <c r="O63" s="181">
        <f>SUM(O64:O67)</f>
        <v>0</v>
      </c>
      <c r="P63" s="192">
        <f t="shared" si="3"/>
        <v>0</v>
      </c>
      <c r="Q63" s="181">
        <f>SUM(Q64:Q67)</f>
        <v>0</v>
      </c>
      <c r="R63" s="201">
        <f>SUM(R64:R67)</f>
        <v>0</v>
      </c>
    </row>
    <row r="64" spans="1:18">
      <c r="A64" s="142"/>
      <c r="B64" s="145">
        <f t="shared" si="8"/>
        <v>52</v>
      </c>
      <c r="C64" s="155" t="s">
        <v>100</v>
      </c>
      <c r="D64" s="175">
        <f t="shared" si="12"/>
        <v>0</v>
      </c>
      <c r="E64" s="156"/>
      <c r="F64" s="192">
        <f t="shared" si="1"/>
        <v>0</v>
      </c>
      <c r="G64" s="156"/>
      <c r="H64" s="208"/>
      <c r="I64" s="175">
        <f t="shared" si="13"/>
        <v>0</v>
      </c>
      <c r="J64" s="156"/>
      <c r="K64" s="192">
        <f t="shared" si="2"/>
        <v>0</v>
      </c>
      <c r="L64" s="156"/>
      <c r="M64" s="208"/>
      <c r="N64" s="175">
        <f t="shared" si="14"/>
        <v>0</v>
      </c>
      <c r="O64" s="156"/>
      <c r="P64" s="192">
        <f t="shared" si="3"/>
        <v>0</v>
      </c>
      <c r="Q64" s="156"/>
      <c r="R64" s="208"/>
    </row>
    <row r="65" spans="1:18">
      <c r="A65" s="142"/>
      <c r="B65" s="145">
        <f t="shared" si="8"/>
        <v>53</v>
      </c>
      <c r="C65" s="157" t="s">
        <v>115</v>
      </c>
      <c r="D65" s="176">
        <f t="shared" si="12"/>
        <v>0</v>
      </c>
      <c r="E65" s="153"/>
      <c r="F65" s="181">
        <f t="shared" si="1"/>
        <v>0</v>
      </c>
      <c r="G65" s="153"/>
      <c r="H65" s="207"/>
      <c r="I65" s="176">
        <f t="shared" si="13"/>
        <v>0</v>
      </c>
      <c r="J65" s="153"/>
      <c r="K65" s="181">
        <f t="shared" si="2"/>
        <v>0</v>
      </c>
      <c r="L65" s="153"/>
      <c r="M65" s="207"/>
      <c r="N65" s="176">
        <f t="shared" si="14"/>
        <v>0</v>
      </c>
      <c r="O65" s="153"/>
      <c r="P65" s="181">
        <f t="shared" si="3"/>
        <v>0</v>
      </c>
      <c r="Q65" s="153"/>
      <c r="R65" s="207"/>
    </row>
    <row r="66" spans="1:18">
      <c r="A66" s="142"/>
      <c r="B66" s="145">
        <f t="shared" si="8"/>
        <v>54</v>
      </c>
      <c r="C66" s="157" t="s">
        <v>101</v>
      </c>
      <c r="D66" s="176">
        <f t="shared" si="12"/>
        <v>0</v>
      </c>
      <c r="E66" s="153"/>
      <c r="F66" s="181">
        <f t="shared" si="1"/>
        <v>0</v>
      </c>
      <c r="G66" s="153"/>
      <c r="H66" s="207"/>
      <c r="I66" s="176">
        <f t="shared" si="13"/>
        <v>0</v>
      </c>
      <c r="J66" s="153"/>
      <c r="K66" s="181">
        <f t="shared" si="2"/>
        <v>0</v>
      </c>
      <c r="L66" s="153"/>
      <c r="M66" s="207"/>
      <c r="N66" s="176">
        <f t="shared" si="14"/>
        <v>0</v>
      </c>
      <c r="O66" s="153"/>
      <c r="P66" s="181">
        <f t="shared" si="3"/>
        <v>0</v>
      </c>
      <c r="Q66" s="153"/>
      <c r="R66" s="207"/>
    </row>
    <row r="67" spans="1:18" ht="13.5" thickBot="1">
      <c r="A67" s="142"/>
      <c r="B67" s="159">
        <f t="shared" si="8"/>
        <v>55</v>
      </c>
      <c r="C67" s="160" t="s">
        <v>102</v>
      </c>
      <c r="D67" s="177">
        <f t="shared" si="12"/>
        <v>0</v>
      </c>
      <c r="E67" s="161"/>
      <c r="F67" s="194">
        <f t="shared" si="1"/>
        <v>0</v>
      </c>
      <c r="G67" s="161"/>
      <c r="H67" s="209"/>
      <c r="I67" s="177">
        <f t="shared" si="13"/>
        <v>0</v>
      </c>
      <c r="J67" s="161"/>
      <c r="K67" s="194">
        <f t="shared" si="2"/>
        <v>0</v>
      </c>
      <c r="L67" s="161"/>
      <c r="M67" s="209"/>
      <c r="N67" s="177">
        <f t="shared" si="14"/>
        <v>0</v>
      </c>
      <c r="O67" s="161"/>
      <c r="P67" s="194">
        <f t="shared" si="3"/>
        <v>0</v>
      </c>
      <c r="Q67" s="161"/>
      <c r="R67" s="209"/>
    </row>
    <row r="68" spans="1:18" ht="13.5" thickBot="1">
      <c r="A68" s="142"/>
      <c r="B68" s="162">
        <f t="shared" si="8"/>
        <v>56</v>
      </c>
      <c r="C68" s="163" t="s">
        <v>103</v>
      </c>
      <c r="D68" s="188">
        <f>D13-D22</f>
        <v>0</v>
      </c>
      <c r="E68" s="184">
        <f>E13-E22</f>
        <v>0</v>
      </c>
      <c r="F68" s="184">
        <f>SUM(H68:H68)</f>
        <v>0</v>
      </c>
      <c r="G68" s="195" t="s">
        <v>64</v>
      </c>
      <c r="H68" s="210">
        <f>H13-H22</f>
        <v>0</v>
      </c>
      <c r="I68" s="188">
        <f>I13-I22</f>
        <v>0</v>
      </c>
      <c r="J68" s="184">
        <f>J13-J22</f>
        <v>0</v>
      </c>
      <c r="K68" s="184">
        <f>SUM(M68:M68)</f>
        <v>0</v>
      </c>
      <c r="L68" s="195" t="s">
        <v>64</v>
      </c>
      <c r="M68" s="210">
        <f>M13-M22</f>
        <v>0</v>
      </c>
      <c r="N68" s="188">
        <f>N13-N22</f>
        <v>0</v>
      </c>
      <c r="O68" s="184">
        <f>O13-O22</f>
        <v>0</v>
      </c>
      <c r="P68" s="184">
        <f>SUM(R68:R68)</f>
        <v>0</v>
      </c>
      <c r="Q68" s="195" t="s">
        <v>64</v>
      </c>
      <c r="R68" s="210">
        <f>R13-R22</f>
        <v>0</v>
      </c>
    </row>
    <row r="69" spans="1:18">
      <c r="A69" s="142"/>
      <c r="B69" s="145">
        <f t="shared" si="8"/>
        <v>57</v>
      </c>
      <c r="C69" s="146" t="s">
        <v>104</v>
      </c>
      <c r="D69" s="176">
        <f>E69+F69</f>
        <v>0</v>
      </c>
      <c r="E69" s="153"/>
      <c r="F69" s="192">
        <f>SUM(H69:H69)</f>
        <v>0</v>
      </c>
      <c r="G69" s="196" t="s">
        <v>64</v>
      </c>
      <c r="H69" s="207"/>
      <c r="I69" s="176">
        <f>J69+K69</f>
        <v>0</v>
      </c>
      <c r="J69" s="153"/>
      <c r="K69" s="192">
        <f>SUM(M69:M69)</f>
        <v>0</v>
      </c>
      <c r="L69" s="196" t="s">
        <v>64</v>
      </c>
      <c r="M69" s="207"/>
      <c r="N69" s="176">
        <f>O69+P69</f>
        <v>0</v>
      </c>
      <c r="O69" s="153"/>
      <c r="P69" s="192">
        <f>SUM(R69:R69)</f>
        <v>0</v>
      </c>
      <c r="Q69" s="196" t="s">
        <v>64</v>
      </c>
      <c r="R69" s="207"/>
    </row>
    <row r="70" spans="1:18" ht="13.5" thickBot="1">
      <c r="A70" s="142"/>
      <c r="B70" s="217">
        <f t="shared" si="8"/>
        <v>58</v>
      </c>
      <c r="C70" s="218" t="s">
        <v>124</v>
      </c>
      <c r="D70" s="176">
        <f>E70+F70</f>
        <v>0</v>
      </c>
      <c r="E70" s="219"/>
      <c r="F70" s="192">
        <f>SUM(H70:H70)</f>
        <v>0</v>
      </c>
      <c r="G70" s="196" t="s">
        <v>64</v>
      </c>
      <c r="H70" s="221"/>
      <c r="I70" s="176">
        <f>J70+K70</f>
        <v>0</v>
      </c>
      <c r="J70" s="219"/>
      <c r="K70" s="192">
        <f>SUM(M70:M70)</f>
        <v>0</v>
      </c>
      <c r="L70" s="220" t="s">
        <v>64</v>
      </c>
      <c r="M70" s="221"/>
      <c r="N70" s="176">
        <f>O70+P70</f>
        <v>0</v>
      </c>
      <c r="O70" s="219"/>
      <c r="P70" s="192">
        <f>SUM(R70:R70)</f>
        <v>0</v>
      </c>
      <c r="Q70" s="196" t="s">
        <v>64</v>
      </c>
      <c r="R70" s="221"/>
    </row>
    <row r="71" spans="1:18" ht="13.5" thickBot="1">
      <c r="A71" s="142"/>
      <c r="B71" s="165">
        <f t="shared" si="8"/>
        <v>59</v>
      </c>
      <c r="C71" s="163" t="s">
        <v>125</v>
      </c>
      <c r="D71" s="189">
        <f>D68-D69-D70</f>
        <v>0</v>
      </c>
      <c r="E71" s="183">
        <f>E68-E69-E70</f>
        <v>0</v>
      </c>
      <c r="F71" s="183">
        <f>SUM(H71:H71)</f>
        <v>0</v>
      </c>
      <c r="G71" s="197" t="s">
        <v>64</v>
      </c>
      <c r="H71" s="211">
        <f>H68-H69-H70</f>
        <v>0</v>
      </c>
      <c r="I71" s="189">
        <f>I68-I69-I70</f>
        <v>0</v>
      </c>
      <c r="J71" s="183">
        <f>J68-J69-J70</f>
        <v>0</v>
      </c>
      <c r="K71" s="183">
        <f>SUM(M71:M71)</f>
        <v>0</v>
      </c>
      <c r="L71" s="197" t="s">
        <v>64</v>
      </c>
      <c r="M71" s="211">
        <f>M68-M69-M70</f>
        <v>0</v>
      </c>
      <c r="N71" s="189">
        <f>N68-N69-N70</f>
        <v>0</v>
      </c>
      <c r="O71" s="183">
        <f>O68-O69-O70</f>
        <v>0</v>
      </c>
      <c r="P71" s="183">
        <f>SUM(R71:R71)</f>
        <v>0</v>
      </c>
      <c r="Q71" s="197" t="s">
        <v>64</v>
      </c>
      <c r="R71" s="211">
        <f>R68-R69-R70</f>
        <v>0</v>
      </c>
    </row>
    <row r="72" spans="1:18" ht="13.5" thickBot="1">
      <c r="A72" s="142"/>
      <c r="B72" s="143">
        <f t="shared" ref="B72:B79" si="15">B71+1</f>
        <v>60</v>
      </c>
      <c r="C72" s="144" t="s">
        <v>105</v>
      </c>
      <c r="D72" s="166"/>
      <c r="E72" s="167"/>
      <c r="F72" s="167"/>
      <c r="G72" s="167"/>
      <c r="H72" s="167"/>
      <c r="I72" s="142"/>
    </row>
    <row r="73" spans="1:18" ht="13.5" thickBot="1">
      <c r="A73" s="142"/>
      <c r="B73" s="143">
        <f t="shared" si="15"/>
        <v>61</v>
      </c>
      <c r="C73" s="144" t="s">
        <v>127</v>
      </c>
      <c r="D73" s="166"/>
      <c r="E73" s="168"/>
      <c r="F73" s="167"/>
      <c r="G73" s="167"/>
      <c r="H73" s="167"/>
      <c r="I73" s="142"/>
    </row>
    <row r="74" spans="1:18" ht="13.5" thickBot="1">
      <c r="A74" s="142"/>
      <c r="B74" s="165">
        <f t="shared" si="15"/>
        <v>62</v>
      </c>
      <c r="C74" s="169" t="s">
        <v>126</v>
      </c>
      <c r="D74" s="178">
        <f>D72-D69-D70-D73</f>
        <v>0</v>
      </c>
      <c r="E74" s="167"/>
      <c r="F74" s="167"/>
    </row>
    <row r="75" spans="1:18" ht="13.5" thickBot="1">
      <c r="A75" s="142"/>
      <c r="B75" s="165">
        <f t="shared" si="15"/>
        <v>63</v>
      </c>
      <c r="C75" s="169" t="s">
        <v>106</v>
      </c>
      <c r="D75" s="178">
        <f>D68+D74</f>
        <v>0</v>
      </c>
      <c r="E75" s="167"/>
      <c r="F75" s="167"/>
    </row>
    <row r="76" spans="1:18">
      <c r="A76" s="142"/>
      <c r="B76" s="162">
        <f t="shared" si="15"/>
        <v>64</v>
      </c>
      <c r="C76" s="170" t="s">
        <v>107</v>
      </c>
      <c r="D76" s="179">
        <f>SUM(D77:D78)</f>
        <v>0</v>
      </c>
      <c r="E76" s="167"/>
      <c r="F76" s="167"/>
    </row>
    <row r="77" spans="1:18">
      <c r="A77" s="142"/>
      <c r="B77" s="145">
        <f t="shared" si="15"/>
        <v>65</v>
      </c>
      <c r="C77" s="148" t="s">
        <v>108</v>
      </c>
      <c r="D77" s="158"/>
      <c r="E77" s="167"/>
      <c r="F77" s="167"/>
    </row>
    <row r="78" spans="1:18" ht="13.5" thickBot="1">
      <c r="A78" s="142"/>
      <c r="B78" s="164">
        <f t="shared" si="15"/>
        <v>66</v>
      </c>
      <c r="C78" s="171" t="s">
        <v>109</v>
      </c>
      <c r="D78" s="172"/>
      <c r="E78" s="167"/>
      <c r="F78" s="167"/>
    </row>
    <row r="79" spans="1:18" ht="13.5" thickBot="1">
      <c r="A79" s="142"/>
      <c r="B79" s="165">
        <f t="shared" si="15"/>
        <v>67</v>
      </c>
      <c r="C79" s="169" t="s">
        <v>110</v>
      </c>
      <c r="D79" s="178">
        <f>D75-D76</f>
        <v>0</v>
      </c>
      <c r="E79" s="173"/>
      <c r="F79" s="173"/>
    </row>
    <row r="80" spans="1:18">
      <c r="A80" s="142"/>
      <c r="B80" s="174"/>
      <c r="C80" s="142"/>
      <c r="D80" s="142"/>
      <c r="E80" s="173"/>
      <c r="F80" s="92" t="s">
        <v>51</v>
      </c>
      <c r="G80" s="93"/>
      <c r="H80" s="94"/>
      <c r="I80" s="95" t="s">
        <v>52</v>
      </c>
      <c r="J80" s="96"/>
    </row>
    <row r="81" spans="6:10">
      <c r="F81" s="97" t="s">
        <v>53</v>
      </c>
      <c r="G81" s="98"/>
      <c r="H81" s="99"/>
      <c r="I81" s="98" t="s">
        <v>53</v>
      </c>
      <c r="J81" s="100"/>
    </row>
    <row r="82" spans="6:10">
      <c r="F82" s="275"/>
      <c r="G82" s="276"/>
      <c r="H82" s="276"/>
      <c r="I82" s="279"/>
      <c r="J82" s="280"/>
    </row>
    <row r="83" spans="6:10">
      <c r="F83" s="275"/>
      <c r="G83" s="276"/>
      <c r="H83" s="276"/>
      <c r="I83" s="279"/>
      <c r="J83" s="280"/>
    </row>
    <row r="84" spans="6:10">
      <c r="F84" s="275"/>
      <c r="G84" s="276"/>
      <c r="H84" s="276"/>
      <c r="I84" s="279"/>
      <c r="J84" s="280"/>
    </row>
    <row r="85" spans="6:10" ht="13.5" thickBot="1">
      <c r="F85" s="277" t="s">
        <v>54</v>
      </c>
      <c r="G85" s="278"/>
      <c r="H85" s="278"/>
      <c r="I85" s="281" t="s">
        <v>54</v>
      </c>
      <c r="J85" s="282"/>
    </row>
    <row r="86" spans="6:10" ht="13.5" thickBot="1">
      <c r="F86" s="283" t="s">
        <v>55</v>
      </c>
      <c r="G86" s="284"/>
      <c r="H86" s="285"/>
      <c r="I86" s="114"/>
      <c r="J86" s="115"/>
    </row>
  </sheetData>
  <sheetProtection algorithmName="SHA-512" hashValue="8ZQbpQ14W9RHWvIpTCw8CR93nQZTFz1rrbJumtTxeoeQ/A6Qwf9Csmr+le3ec6MT+5tS/mvboVpFkw6mmt93ig==" saltValue="TbudE2MiK6YrFdJDlzM/wQ==" spinCount="100000" sheet="1"/>
  <mergeCells count="9">
    <mergeCell ref="E5:F5"/>
    <mergeCell ref="N9:R9"/>
    <mergeCell ref="N10:R10"/>
    <mergeCell ref="B9:B11"/>
    <mergeCell ref="C9:C11"/>
    <mergeCell ref="D9:H9"/>
    <mergeCell ref="D10:H10"/>
    <mergeCell ref="I9:M9"/>
    <mergeCell ref="I10:M10"/>
  </mergeCells>
  <pageMargins left="0.7" right="0.7" top="0.78740157499999996" bottom="0.78740157499999996" header="0.3" footer="0.3"/>
  <pageSetup paperSize="9" orientation="portrait" r:id="rId1"/>
  <headerFooter>
    <oddHeader>&amp;R&amp;"Default"&amp;10&amp;K000000 Interní / Internal&amp;1#_x000D_</oddHeader>
  </headerFooter>
  <customProperties>
    <customPr name="EpmWorksheetKeyString_GUID" r:id="rId2"/>
  </customProperties>
  <drawing r:id="rId3"/>
</worksheet>
</file>

<file path=docMetadata/LabelInfo.xml><?xml version="1.0" encoding="utf-8"?>
<clbl:labelList xmlns:clbl="http://schemas.microsoft.com/office/2020/mipLabelMetadata">
  <clbl:label id="{489738c2-04c6-4350-92ad-ce129e1deca5}" enabled="1" method="Privileged" siteId="{5a599c86-6e50-4562-81a7-1b85777f7d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Identifikace</vt:lpstr>
      <vt:lpstr>Komentář</vt:lpstr>
      <vt:lpstr>16-A</vt:lpstr>
      <vt:lpstr>16-HV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Mlýnková Renáta Ing.</dc:creator>
  <cp:lastModifiedBy>Mátl Martin Ing.</cp:lastModifiedBy>
  <dcterms:created xsi:type="dcterms:W3CDTF">2024-02-13T09:18:06Z</dcterms:created>
  <dcterms:modified xsi:type="dcterms:W3CDTF">2025-03-13T11:46:16Z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a7de8b-b835-422f-923b-5fb336473959_Enabled">
    <vt:lpwstr>true</vt:lpwstr>
  </property>
  <property fmtid="{D5CDD505-2E9C-101B-9397-08002B2CF9AE}" pid="3" name="MSIP_Label_18a7de8b-b835-422f-923b-5fb336473959_SetDate">
    <vt:lpwstr>2024-09-20T14:25:20Z</vt:lpwstr>
  </property>
  <property fmtid="{D5CDD505-2E9C-101B-9397-08002B2CF9AE}" pid="4" name="MSIP_Label_18a7de8b-b835-422f-923b-5fb336473959_Method">
    <vt:lpwstr>Privileged</vt:lpwstr>
  </property>
  <property fmtid="{D5CDD505-2E9C-101B-9397-08002B2CF9AE}" pid="5" name="MSIP_Label_18a7de8b-b835-422f-923b-5fb336473959_Name">
    <vt:lpwstr>L00023</vt:lpwstr>
  </property>
  <property fmtid="{D5CDD505-2E9C-101B-9397-08002B2CF9AE}" pid="6" name="MSIP_Label_18a7de8b-b835-422f-923b-5fb336473959_SiteId">
    <vt:lpwstr>b233f9e1-5599-4693-9cef-38858fe25406</vt:lpwstr>
  </property>
  <property fmtid="{D5CDD505-2E9C-101B-9397-08002B2CF9AE}" pid="7" name="MSIP_Label_18a7de8b-b835-422f-923b-5fb336473959_ActionId">
    <vt:lpwstr>e5fa0d39-6a8a-433d-8bd9-4345873e946f</vt:lpwstr>
  </property>
  <property fmtid="{D5CDD505-2E9C-101B-9397-08002B2CF9AE}" pid="8" name="MSIP_Label_18a7de8b-b835-422f-923b-5fb336473959_ContentBits">
    <vt:lpwstr>1</vt:lpwstr>
  </property>
</Properties>
</file>