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https://sharepoint.eru.cz/regulace/regcen/Dokumenty Plyn/NET4GAS - regulace 2024+/TAR 2026-2030/Zjednodušené modely/"/>
    </mc:Choice>
  </mc:AlternateContent>
  <xr:revisionPtr revIDLastSave="0" documentId="13_ncr:1_{2E63BA82-8EC8-4B8B-83AE-A2A6A0616F67}" xr6:coauthVersionLast="36" xr6:coauthVersionMax="36" xr10:uidLastSave="{00000000-0000-0000-0000-000000000000}"/>
  <bookViews>
    <workbookView xWindow="0" yWindow="0" windowWidth="28800" windowHeight="12270" xr2:uid="{B24B01FA-1433-47F7-9123-EC66A32DA0CA}"/>
  </bookViews>
  <sheets>
    <sheet name="Model" sheetId="1" r:id="rId1"/>
  </sheets>
  <definedNames>
    <definedName name="___123Graph_D" hidden="1">#REF!</definedName>
    <definedName name="__123Graph_A" hidden="1">#REF!</definedName>
    <definedName name="__123Graph_B" hidden="1">#REF!</definedName>
    <definedName name="__123Graph_C" hidden="1">#REF!</definedName>
    <definedName name="__123Graph_D" hidden="1">#REF!</definedName>
    <definedName name="__FDS_HYPERLINK_TOGGLE_STATE__" hidden="1">"ON"</definedName>
    <definedName name="__FDS_UNIQUE_RANGE_ID_GENERATOR_COUNTER" hidden="1">1</definedName>
    <definedName name="_139__FDSAUDITLINK__" hidden="1">{"fdsup://IBCentral/FAT Viewer?action=UPDATE&amp;creator=factset&amp;DOC_NAME=fat:reuters_qtrly_source_window.fat&amp;display_string=Audit&amp;DYN_ARGS=TRUE&amp;VAR:ID1=G5876H10&amp;VAR:RCODE=LMIN&amp;VAR:SDATE=20090199&amp;VAR:FREQ=Quarterly&amp;VAR:RELITEM=RP&amp;VAR:CURRENCY=USD&amp;VAR:CURRSOURCE","=EXSHARE&amp;VAR:NATFREQ=QUARTERLY&amp;VAR:RFIELD=FINALIZED&amp;VAR:DB_TYPE=&amp;VAR:UNITS=M&amp;window=popup&amp;width=450&amp;height=300&amp;START_MAXIMIZED=FALSE"}</definedName>
    <definedName name="_154__FDSAUDITLINK__" hidden="1">{"fdsup://IBCentral/FAT Viewer?action=UPDATE&amp;creator=factset&amp;DOC_NAME=fat:reuters_qtrly_source_window.fat&amp;display_string=Audit&amp;DYN_ARGS=TRUE&amp;VAR:ID1=605607&amp;VAR:RCODE=LTTD&amp;VAR:SDATE=20080999&amp;VAR:FREQ=Quarterly&amp;VAR:RELITEM=RP&amp;VAR:CURRENCY=USD&amp;VAR:CURRSOURCE=E","XSHARE&amp;VAR:NATFREQ=QUARTERLY&amp;VAR:RFIELD=FINALIZED&amp;VAR:DB_TYPE=&amp;VAR:UNITS=M&amp;window=popup&amp;width=450&amp;height=300&amp;START_MAXIMIZED=FALSE"}</definedName>
    <definedName name="_228__FDSAUDITLINK__" hidden="1">{"fdsup://IBCentral/FAT Viewer?action=UPDATE&amp;creator=factset&amp;DOC_NAME=fat:reuters_qtrly_source_window.fat&amp;display_string=Audit&amp;DYN_ARGS=TRUE&amp;VAR:ID1=605607&amp;VAR:RCODE=LPBL&amp;VAR:SDATE=20080999&amp;VAR:FREQ=Quarterly&amp;VAR:RELITEM=RP&amp;VAR:CURRENCY=USD&amp;VAR:CURRSOURCE=E","XSHARE&amp;VAR:NATFREQ=QUARTERLY&amp;VAR:RFIELD=FINALIZED&amp;VAR:DB_TYPE=&amp;VAR:UNITS=M&amp;window=popup&amp;width=450&amp;height=300&amp;START_MAXIMIZED=FALSE"}</definedName>
    <definedName name="_290__FDSAUDITLINK__" hidden="1">{"fdsup://IBCentral/FAT Viewer?action=UPDATE&amp;creator=factset&amp;DOC_NAME=fat:reuters_annual_source_window.fat&amp;display_string=Audit&amp;DYN_ARGS=TRUE&amp;VAR:ID1=G5876H10&amp;VAR:RCODE=DSTT&amp;VAR:SDATE=20090199&amp;VAR:FREQ=Y&amp;VAR:RELITEM=RP&amp;VAR:CURRENCY=USD&amp;VAR:CURRSOURCE=EXSHAR","E&amp;VAR:NATFREQ=ANNUAL&amp;VAR:RFIELD=FINALIZED&amp;VAR:DB_TYPE=&amp;VAR:UNITS=M&amp;window=popup&amp;width=450&amp;height=300&amp;START_MAXIMIZED=FALSE"}</definedName>
    <definedName name="_312__FDSAUDITLINK__" hidden="1">{"fdsup://IBCentral/FAT Viewer?action=UPDATE&amp;creator=factset&amp;DOC_NAME=fat:reuters_qtrly_source_window.fat&amp;display_string=Audit&amp;DYN_ARGS=TRUE&amp;VAR:ID1=605607&amp;VAR:RCODE=LMIN&amp;VAR:SDATE=20080999&amp;VAR:FREQ=Quarterly&amp;VAR:RELITEM=RP&amp;VAR:CURRENCY=USD&amp;VAR:CURRSOURCE=E","XSHARE&amp;VAR:NATFREQ=QUARTERLY&amp;VAR:RFIELD=FINALIZED&amp;VAR:DB_TYPE=&amp;VAR:UNITS=M&amp;window=popup&amp;width=450&amp;height=300&amp;START_MAXIMIZED=FALSE"}</definedName>
    <definedName name="_339__FDSAUDITLINK__" hidden="1">{"fdsup://IBCentral/FAT Viewer?action=UPDATE&amp;creator=factset&amp;DOC_NAME=fat:reuters_qtrly_source_window.fat&amp;display_string=Audit&amp;DYN_ARGS=TRUE&amp;VAR:ID1=63764010&amp;VAR:RCODE=LPBL&amp;VAR:SDATE=20090299&amp;VAR:FREQ=Quarterly&amp;VAR:RELITEM=RP&amp;VAR:CURRENCY=USD&amp;VAR:CURRSOURCE","=EXSHARE&amp;VAR:NATFREQ=QUARTERLY&amp;VAR:RFIELD=FINALIZED&amp;VAR:DB_TYPE=&amp;VAR:UNITS=M&amp;window=popup&amp;width=450&amp;height=300&amp;START_MAXIMIZED=FALSE"}</definedName>
    <definedName name="_350__FDSAUDITLINK__" hidden="1">{"fdsup://IBCentral/FAT Viewer?action=UPDATE&amp;creator=factset&amp;DOC_NAME=fat:reuters_annual_source_window.fat&amp;display_string=Audit&amp;DYN_ARGS=TRUE&amp;VAR:ID1=605607&amp;VAR:RCODE=DSTT&amp;VAR:SDATE=20071299&amp;VAR:FREQ=Y&amp;VAR:RELITEM=RP&amp;VAR:CURRENCY=USD&amp;VAR:CURRSOURCE=EXSHARE&amp;","VAR:NATFREQ=ANNUAL&amp;VAR:RFIELD=FINALIZED&amp;VAR:DB_TYPE=&amp;VAR:UNITS=M&amp;window=popup&amp;width=450&amp;height=300&amp;START_MAXIMIZED=FALSE"}</definedName>
    <definedName name="_411__FDSAUDITLINK__" hidden="1">{"fdsup://IBCentral/FAT Viewer?action=UPDATE&amp;creator=factset&amp;DOC_NAME=fat:reuters_qtrly_source_window.fat&amp;display_string=Audit&amp;DYN_ARGS=TRUE&amp;VAR:ID1=G5876H10&amp;VAR:RCODE=LPBL&amp;VAR:SDATE=20090199&amp;VAR:FREQ=Quarterly&amp;VAR:RELITEM=RP&amp;VAR:CURRENCY=USD&amp;VAR:CURRSOURCE","=EXSHARE&amp;VAR:NATFREQ=QUARTERLY&amp;VAR:RFIELD=FINALIZED&amp;VAR:DB_TYPE=&amp;VAR:UNITS=M&amp;window=popup&amp;width=450&amp;height=300&amp;START_MAXIMIZED=FALSE"}</definedName>
    <definedName name="_481__FDSAUDITLINK__" hidden="1">{"fdsup://IBCentral/FAT Viewer?action=UPDATE&amp;creator=factset&amp;DOC_NAME=fat:reuters_qtrly_source_window.fat&amp;display_string=Audit&amp;DYN_ARGS=TRUE&amp;VAR:ID1=G5876H10&amp;VAR:RCODE=LTTD&amp;VAR:SDATE=20090199&amp;VAR:FREQ=Quarterly&amp;VAR:RELITEM=RP&amp;VAR:CURRENCY=USD&amp;VAR:CURRSOURCE","=EXSHARE&amp;VAR:NATFREQ=QUARTERLY&amp;VAR:RFIELD=FINALIZED&amp;VAR:DB_TYPE=&amp;VAR:UNITS=M&amp;window=popup&amp;width=450&amp;height=300&amp;START_MAXIMIZED=FALSE"}</definedName>
    <definedName name="_486__FDSAUDITLINK__" hidden="1">{"fdsup://IBCentral/FAT Viewer?action=UPDATE&amp;creator=factset&amp;DOC_NAME=fat:reuters_qtrly_source_window.fat&amp;display_string=Audit&amp;DYN_ARGS=TRUE&amp;VAR:ID1=63764010&amp;VAR:RCODE=LTTD&amp;VAR:SDATE=20090299&amp;VAR:FREQ=Quarterly&amp;VAR:RELITEM=RP&amp;VAR:CURRENCY=USD&amp;VAR:CURRSOURCE","=EXSHARE&amp;VAR:NATFREQ=QUARTERLY&amp;VAR:RFIELD=FINALIZED&amp;VAR:DB_TYPE=&amp;VAR:UNITS=M&amp;window=popup&amp;width=450&amp;height=300&amp;START_MAXIMIZED=FALSE"}</definedName>
    <definedName name="_502__FDSAUDITLINK__" hidden="1">{"fdsup://IBCentral/FAT Viewer?action=UPDATE&amp;creator=factset&amp;DOC_NAME=fat:reuters_annual_source_window.fat&amp;display_string=Audit&amp;DYN_ARGS=TRUE&amp;VAR:ID1=G5876H10&amp;VAR:RCODE=LTTD&amp;VAR:SDATE=20090199&amp;VAR:FREQ=Y&amp;VAR:RELITEM=RP&amp;VAR:CURRENCY=USD&amp;VAR:CURRSOURCE=EXSHAR","E&amp;VAR:NATFREQ=ANNUAL&amp;VAR:RFIELD=FINALIZED&amp;VAR:DB_TYPE=&amp;VAR:UNITS=M&amp;window=popup&amp;width=450&amp;height=300&amp;START_MAXIMIZED=FALSE"}</definedName>
    <definedName name="_51__FDSAUDITLINK__" hidden="1">{"fdsup://IBCentral/FAT Viewer?action=UPDATE&amp;creator=factset&amp;DOC_NAME=fat:reuters_annual_source_window.fat&amp;display_string=Audit&amp;DYN_ARGS=TRUE&amp;VAR:ID1=605607&amp;VAR:RCODE=LMIN&amp;VAR:SDATE=20071299&amp;VAR:FREQ=Y&amp;VAR:RELITEM=RP&amp;VAR:CURRENCY=USD&amp;VAR:CURRSOURCE=EXSHARE&amp;","VAR:NATFREQ=ANNUAL&amp;VAR:RFIELD=FINALIZED&amp;VAR:DB_TYPE=&amp;VAR:UNITS=M&amp;window=popup&amp;width=450&amp;height=300&amp;START_MAXIMIZED=FALSE"}</definedName>
    <definedName name="_583__FDSAUDITLINK__" hidden="1">{"fdsup://IBCentral/FAT Viewer?action=UPDATE&amp;creator=factset&amp;DOC_NAME=fat:reuters_qtrly_source_window.fat&amp;display_string=Audit&amp;DYN_ARGS=TRUE&amp;VAR:ID1=63764010&amp;VAR:RCODE=LMIN&amp;VAR:SDATE=20090299&amp;VAR:FREQ=Quarterly&amp;VAR:RELITEM=RP&amp;VAR:CURRENCY=USD&amp;VAR:CURRSOURCE","=EXSHARE&amp;VAR:NATFREQ=QUARTERLY&amp;VAR:RFIELD=FINALIZED&amp;VAR:DB_TYPE=&amp;VAR:UNITS=M&amp;window=popup&amp;width=450&amp;height=300&amp;START_MAXIMIZED=FALSE"}</definedName>
    <definedName name="_599__FDSAUDITLINK__" hidden="1">{"fdsup://IBCentral/FAT Viewer?action=UPDATE&amp;creator=factset&amp;DOC_NAME=fat:reuters_annual_source_window.fat&amp;display_string=Audit&amp;DYN_ARGS=TRUE&amp;VAR:ID1=G5876H10&amp;VAR:RCODE=LMIN&amp;VAR:SDATE=20090199&amp;VAR:FREQ=Y&amp;VAR:RELITEM=RP&amp;VAR:CURRENCY=USD&amp;VAR:CURRSOURCE=EXSHAR","E&amp;VAR:NATFREQ=ANNUAL&amp;VAR:RFIELD=FINALIZED&amp;VAR:DB_TYPE=&amp;VAR:UNITS=M&amp;window=popup&amp;width=450&amp;height=300&amp;START_MAXIMIZED=FALSE"}</definedName>
    <definedName name="_603__FDSAUDITLINK__" hidden="1">{"fdsup://IBCentral/FAT Viewer?action=UPDATE&amp;creator=factset&amp;DOC_NAME=fat:reuters_annual_source_window.fat&amp;display_string=Audit&amp;DYN_ARGS=TRUE&amp;VAR:ID1=605607&amp;VAR:RCODE=LTTD&amp;VAR:SDATE=20071299&amp;VAR:FREQ=Y&amp;VAR:RELITEM=RP&amp;VAR:CURRENCY=USD&amp;VAR:CURRSOURCE=EXSHARE&amp;","VAR:NATFREQ=ANNUAL&amp;VAR:RFIELD=FINALIZED&amp;VAR:DB_TYPE=&amp;VAR:UNITS=M&amp;window=popup&amp;width=450&amp;height=300&amp;START_MAXIMIZED=FALSE"}</definedName>
    <definedName name="_bdm.4A6F685A0D284D49BC87E64B9D08CDE1.edm" hidden="1">#REF!</definedName>
    <definedName name="_Fill" hidden="1">#REF!</definedName>
    <definedName name="_Key1" hidden="1">#REF!</definedName>
    <definedName name="_Order1" hidden="1">0</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MAutoChart1Names" hidden="1">{"sensitivity","Chart 159","sensitivity graf 159"}</definedName>
    <definedName name="_TMAutoChart1Refs" hidden="1">{"","","'sensitivity'!$B$74","'sensitivity'!$B$49","","","","","",""}</definedName>
    <definedName name="_TMAutoChart2Names" hidden="1">{"sensitivity","Chart 160","sensitivity graf 160"}</definedName>
    <definedName name="_TMAutoChart2Refs" hidden="1">{"","","'sensitivity'!$B$74","'sensitivity'!$B$49","","","","","",""}</definedName>
    <definedName name="_TMAutoChart3Names" hidden="1">{"sensitivity","Chart 161","sensitivity graf 161"}</definedName>
    <definedName name="_TMAutoChart3Refs" hidden="1">{"","","'sensitivity'!$B$74","'sensitivity'!$B$49","","","","","",""}</definedName>
    <definedName name="_TMAutoChart4Names" hidden="1">{"sensitivity","Chart 159","sensitivity graf 159"}</definedName>
    <definedName name="_TMAutoChart4Refs" hidden="1">{"","","'sensitivity'!$B$76","'sensitivity'!$B$50","","","","","",""}</definedName>
    <definedName name="_TMAutoChart5Names" hidden="1">{"sensitivity","Chart 160","sensitivity graf 160"}</definedName>
    <definedName name="_TMAutoChart5Refs" hidden="1">{"","","'sensitivity'!$B$76","'sensitivity'!$B$50","","","","","",""}</definedName>
    <definedName name="_TMAutoChart6Names" hidden="1">{"sensitivity","Chart 161","sensitivity graf 161"}</definedName>
    <definedName name="_TMAutoChart6Refs" hidden="1">{"","","'sensitivity'!$B$76","'sensitivity'!$B$50","","","","","",""}</definedName>
    <definedName name="_TMAutoChart7Names" hidden="1">{"sensitivity","Chart 159","sensitivity graf 159"}</definedName>
    <definedName name="_TMAutoChart7Refs" hidden="1">{"","","'sensitivity'!$I$46","'sensitivity'!$I$21","","","","","",""}</definedName>
    <definedName name="_TMAutoChart8Names" hidden="1">{"sensitivity","Chart 160","sensitivity graf 160"}</definedName>
    <definedName name="_TMAutoChart8Refs" hidden="1">{"","","'sensitivity'!$I$46","'sensitivity'!$I$21","","","","","",""}</definedName>
    <definedName name="_TMAutoChart9Names" hidden="1">{"sensitivity","Chart 161","sensitivity graf 161"}</definedName>
    <definedName name="_TMAutoChart9Refs" hidden="1">{"","","'sensitivity'!$I$46","'sensitivity'!$I$21","","","","","",""}</definedName>
    <definedName name="_TMAutoChartCount" hidden="1">9</definedName>
    <definedName name="a" hidden="1">#REF!</definedName>
    <definedName name="AAAA" hidden="1">#REF!</definedName>
    <definedName name="abc" hidden="1">{"inputs raw data",#N/A,TRUE,"INPUT"}</definedName>
    <definedName name="AcqMotherTaxInUse" hidden="1">#REF!</definedName>
    <definedName name="ACwvu.inputs._.raw._.data." hidden="1">#REF!</definedName>
    <definedName name="ACwvu.summary1." hidden="1">#REF!</definedName>
    <definedName name="ACwvu.summary2." hidden="1">#REF!</definedName>
    <definedName name="ACwvu.summary3." hidden="1">#REF!</definedName>
    <definedName name="AdjustDCVAwNetDebt" hidden="1">#REF!</definedName>
    <definedName name="aertaejtae" hidden="1">{#N/A,#N/A,FALSE,"ACQ_GRAPHS";#N/A,#N/A,FALSE,"T_1 GRAPHS";#N/A,#N/A,FALSE,"T_2 GRAPHS";#N/A,#N/A,FALSE,"COMB_GRAPHS"}</definedName>
    <definedName name="AFactor" hidden="1">#REF!</definedName>
    <definedName name="AFactor2" hidden="1">#REF!</definedName>
    <definedName name="AFactorList2" hidden="1">#REF!</definedName>
    <definedName name="afhsrhsrgh" hidden="1">{#N/A,#N/A,FALSE,"INPUTS";#N/A,#N/A,FALSE,"PROFORMA BSHEET";#N/A,#N/A,FALSE,"COMBINED";#N/A,#N/A,FALSE,"ACQUIROR";#N/A,#N/A,FALSE,"TARGET 1";#N/A,#N/A,FALSE,"TARGET 2";#N/A,#N/A,FALSE,"HIGH YIELD";#N/A,#N/A,FALSE,"OVERFUND"}</definedName>
    <definedName name="Analysis01Ratio01" hidden="1">#REF!</definedName>
    <definedName name="Analysis01Ratio02" hidden="1">#REF!</definedName>
    <definedName name="Analysis01Ratio03" hidden="1">#REF!</definedName>
    <definedName name="Analysis01Ratio04" hidden="1">#REF!</definedName>
    <definedName name="Analysis01Ratio05" hidden="1">#REF!</definedName>
    <definedName name="Analysis01Ratio06" hidden="1">#REF!</definedName>
    <definedName name="Analysis02Ratio01" hidden="1">#REF!</definedName>
    <definedName name="Analysis02Ratio02" hidden="1">#REF!</definedName>
    <definedName name="Analysis02Ratio03" hidden="1">#REF!</definedName>
    <definedName name="Analysis02Ratio04" hidden="1">#REF!</definedName>
    <definedName name="Analysis02Ratio05" hidden="1">#REF!</definedName>
    <definedName name="Analysis02Ratio06" hidden="1">#REF!</definedName>
    <definedName name="Analysis03Ratio01" hidden="1">#REF!</definedName>
    <definedName name="Analysis03Ratio02" hidden="1">#REF!</definedName>
    <definedName name="Analysis03Ratio03" hidden="1">#REF!</definedName>
    <definedName name="Analysis03Ratio04" hidden="1">#REF!</definedName>
    <definedName name="Analysis03Ratio05" hidden="1">#REF!</definedName>
    <definedName name="Analysis03Ratio06" hidden="1">#REF!</definedName>
    <definedName name="Analysis04Ratio01" hidden="1">#REF!</definedName>
    <definedName name="Analysis04Ratio02" hidden="1">#REF!</definedName>
    <definedName name="Analysis04Ratio03" hidden="1">#REF!</definedName>
    <definedName name="Analysis04Ratio04" hidden="1">#REF!</definedName>
    <definedName name="Analysis04Ratio05" hidden="1">#REF!</definedName>
    <definedName name="Analysis04Ratio06" hidden="1">#REF!</definedName>
    <definedName name="Analysis05Ratio01" hidden="1">#REF!</definedName>
    <definedName name="Analysis05Ratio02" hidden="1">#REF!</definedName>
    <definedName name="Analysis05Ratio03" hidden="1">#REF!</definedName>
    <definedName name="Analysis05Ratio04" hidden="1">#REF!</definedName>
    <definedName name="Analysis05Ratio05" hidden="1">#REF!</definedName>
    <definedName name="Analysis05Ratio06" hidden="1">#REF!</definedName>
    <definedName name="anscount" hidden="1">1</definedName>
    <definedName name="AnyDisc" hidden="1">#REF!</definedName>
    <definedName name="argsrmsrymas" hidden="1">{"vi1",#N/A,FALSE,"Financial Statements";"vi2",#N/A,FALSE,"Financial Statements";#N/A,#N/A,FALSE,"DCF"}</definedName>
    <definedName name="arhsyhsrth"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arjagnargna" hidden="1">{#N/A,#N/A,FALSE,"ACQ_GRAPHS";#N/A,#N/A,FALSE,"T_1 GRAPHS";#N/A,#N/A,FALSE,"T_2 GRAPHS";#N/A,#N/A,FALSE,"COMB_GRAPHS"}</definedName>
    <definedName name="artajtajea" hidden="1">{#N/A,#N/A,FALSE,"Valuation Assumptions";#N/A,#N/A,FALSE,"Summary";#N/A,#N/A,FALSE,"DCF";#N/A,#N/A,FALSE,"Valuation";#N/A,#N/A,FALSE,"WACC";#N/A,#N/A,FALSE,"UBVH";#N/A,#N/A,FALSE,"Free Cash Flow"}</definedName>
    <definedName name="artjawrja" hidden="1">{#N/A,#N/A,FALSE,"INPUTS";#N/A,#N/A,FALSE,"PROFORMA BSHEET";#N/A,#N/A,FALSE,"COMBINED";#N/A,#N/A,FALSE,"HIGH YIELD";#N/A,#N/A,FALSE,"COMB_GRAPHS"}</definedName>
    <definedName name="athsthae" hidden="1">{#N/A,#N/A,FALSE,"INPUTS";#N/A,#N/A,FALSE,"PROFORMA BSHEET";#N/A,#N/A,FALSE,"COMBINED";#N/A,#N/A,FALSE,"HIGH YIELD";#N/A,#N/A,FALSE,"COMB_GRAPHS"}</definedName>
    <definedName name="atjwerja" hidden="1">{#N/A,#N/A,FALSE,"Valuation Assumptions";#N/A,#N/A,FALSE,"Summary";#N/A,#N/A,FALSE,"DCF";#N/A,#N/A,FALSE,"Valuation";#N/A,#N/A,FALSE,"WACC";#N/A,#N/A,FALSE,"UBVH";#N/A,#N/A,FALSE,"Free Cash Flow"}</definedName>
    <definedName name="AutoManualTax" hidden="1">#REF!</definedName>
    <definedName name="BadwillOK" hidden="1">#REF!</definedName>
    <definedName name="BalDepr01" hidden="1">#REF!</definedName>
    <definedName name="BalDepr02" hidden="1">#REF!</definedName>
    <definedName name="BalDepr03" hidden="1">#REF!</definedName>
    <definedName name="BalDepr04" hidden="1">#REF!</definedName>
    <definedName name="BalDepr05" hidden="1">#REF!</definedName>
    <definedName name="BalDepr06" hidden="1">#REF!</definedName>
    <definedName name="BalDepr07" hidden="1">#REF!</definedName>
    <definedName name="BalDepr08" hidden="1">#REF!</definedName>
    <definedName name="BalDepr09" hidden="1">#REF!</definedName>
    <definedName name="BalDepr10" hidden="1">#REF!</definedName>
    <definedName name="BalDepr11" hidden="1">#REF!</definedName>
    <definedName name="BalDepr12" hidden="1">#REF!</definedName>
    <definedName name="BalDeprDD" hidden="1">#REF!</definedName>
    <definedName name="BalCheck" hidden="1">#REF!</definedName>
    <definedName name="BMGHIndex" hidden="1">"O"</definedName>
    <definedName name="CalculatedDepreciation" hidden="1">#REF!</definedName>
    <definedName name="CalculatedTax1" hidden="1">#REF!</definedName>
    <definedName name="CalculatedTax2" hidden="1">#REF!</definedName>
    <definedName name="CalculatedTax3" hidden="1">#REF!</definedName>
    <definedName name="CalculatedTax4" hidden="1">#REF!</definedName>
    <definedName name="CIQWBGuid" hidden="1">"5c35587f-ffb1-4021-9939-7be24d8ba91e"</definedName>
    <definedName name="ColHeaders" hidden="1">#REF!</definedName>
    <definedName name="Cwvu.GREY_ALL." hidden="1">#REF!</definedName>
    <definedName name="d" hidden="1">{"'List1'!$A$1:$I$56"}</definedName>
    <definedName name="DCVAAdjust" hidden="1">#REF!</definedName>
    <definedName name="DcvaCG" hidden="1">#REF!</definedName>
    <definedName name="DCVAResidual" hidden="1">#REF!</definedName>
    <definedName name="DemoVersion" hidden="1">#REF!</definedName>
    <definedName name="DetailLevels" hidden="1">#REF!</definedName>
    <definedName name="dfdfdfd" hidden="1">"46NXWD3ESKLNV79R454BF2I8H"</definedName>
    <definedName name="DontCompound" hidden="1">#REF!</definedName>
    <definedName name="DontCompoundPB" hidden="1">#REF!</definedName>
    <definedName name="dsds"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EPMWorkbookOptions_1" hidden="1">"SAEAAB|LCAAAAAAABADtvQdgHEmWJSYvbcp7f0r1StfgdKEIgGATJNiQQBDswYjN5pLsHWlHIymrKoHKZVZlXWYWQMztnbz33nvvvffee||997o7nU4n99//P1xmZAFs9s5K2smeIYCqyB8/fnwfPyIe/x7vFmV6mddNUS0/|2h3vPNRmi|n1axYXnz20bo939799KPf4|g3Th5/t6rfTqrq7Zerlpo2Kb23bB69a4rPPpq37erR3btXV1fjq3v"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10" hidden="1">"A"</definedName>
    <definedName name="EPMWorkbookOptions_2" hidden="1">"jqr64u7ezs3v39/7i|evpPF9k28WyabPlNP/IvjW7|a2PqNc0ffwqP6/zZv7l8stVvjw6z8omf3w3/JDbnZR5Vj/N2uzL5evsMjctux9zWzOWl3XV5tM2n5nW/S/C9lez9C6IYRsqNY7|H0p|MExIAQAA"</definedName>
    <definedName name="EPMWorkbookOptions_3" hidden="1">"HNPFLeGk0DI4TifayjP7JYdDoXujlSpncHv/p2MZvly6fFIl82jOpwU4dmE7ShVq/n1ZWFcVKVVX3U1uv88d3IF5te5VFE3uyNjl60Xw7jddtWfruvlsUvWufc4dPjN8evX508vhv7chMMGSgJ1v2d3XsHux6AGAn43S/rWV4f7Ty|K79EoTerMrt|WVervG6vOxOljZ5nTfs6L0le8tkX|WJCYh9pFs5rtAE1kfe9IX9PCfL98fdeHr86ffHm2"</definedName>
    <definedName name="EPMWorkbookOptions_4" hidden="1">"7v069kXL7989eb3//Lpy7PXv8/vv7NLktB7c6CHbxd5ndXT|bVrmpK|ebQsys8|Aht8FB0lvxuZk9u9|/juTWP/WSPO7v0fEWeYODs/Io5PnJfPj1/8iCIeRX6v4|e/1/9/1Mzju7fR1Z7p|Nkzc6dvjs|ef30rt7Ozf7Czc3sjt/v/ciPH5AhZTz77/U9On/9ep1/8/i|e/n|d|X4WaPP/faL8v0ciPb/|awrlvXv37|/v799eKPf|3y2ULt4K"</definedName>
    <definedName name="EPMWorkbookOptions_5" hidden="1">"eO/J|Gx3//7uzoOft77DAGHsx/8/kMufNdKIOv8ReQLyvIBIfbp7cPAjkYoQ5uHuvf/vxyn/LzJ0b762hfv0we7OwcGD21u4e/8vt3BvOmrqzf9P9NP/e7jt9/ryi5evf6|vzXEU6Hz66b177xHp7P|/m|WEHp0gmz/7Eet9w6z3xfGL4586ffX1ee|9U8n3/9/Ne0qQkPn0wx9x3zfPfb//6x8i7336/3re|/1f9zjv93/9I777pvnu9MXxD5H"</definedName>
    <definedName name="EPMWorkbookOptions_6" hidden="1">"tHvy/nO2IGsRq9L|Tn/q9fmhM9v97Jvvy1ee//4sfpnY7|H83mwk9QvX24Pd/8t0fcZzf7Fathjju9ZvjNy/Ofogs9/D/5SwnBAl5Tj/8eZyAjJLFpR9ffklLmf9fp83/e6SS1svfvCCS/xDFcnfn/91yaUgScqD59Efu7jfMga||/Kmf/PI7v/9XT1/91JMfpt|7|//yFfWALiEvBl/9iCG/aYb87tdfQf4abPj/8jVkokaH|b77830NMEqSN1"</definedName>
    <definedName name="EPMWorkbookOptions_7" hidden="1">"/8iCohVXbp|f86Mf7fo5Vev3z5w9RK/y9f9yNqhMxGH/z/RP7|38Nyb86||KFawv|XL/yBHCHT7dEIx2||fHP8/P/rTPeN0mT/RzTp0eTTH9GkR5P7P6JJjyZ7//|gyf|LjNjLL3|YNuz|/8tt2MsvQ5ajD37kN33TLPfq7Onx7//lU0pU//5Pf5jM9|n/y5nPp0uHDf2vfsSQP4sM|cNc89198P8dhgzXfsOvfsSQP4sM|dUPkyEP/r/DkF8Na"</definedName>
    <definedName name="EPMWorkbookOptions_8" hidden="1">"8ivfsSQ3zBDfnVy|kNdAn34/24|BDlC9js5fnn6e//|dhn|/|uc980R5v7O3s7O3o/oYejx/xsW|X|Rcnrx5KsXT5|fvfj8h6ii9nb|X66iLFFC/vvqxY|M4zfMfz95|uqnfpgLAXu7/|9mPaYHsRr979ne749FgP|v89o3QImdH9Hge6|PXzx98uXv/SNKfO/Z7o/kQijx3S9f/V6//xtyif6/Tov/99ijL06PX3/16vSHmcna2/t/t0kyJBGe"</definedName>
    <definedName name="EPMWorkbookOptions_9" hidden="1">"e3n66uzLp2cnP2K592kUYBNv9Pju8WpVFtOsJTj28|BT05ygVcslIU6fPc3ajD/2P3xTdQf/|FV|XufN/Mvll6t8eXSelU3||G74Ibc7KfOsBtAvl6|zy9y07H7Mbb9b1W8nVfWWuLNlMprW/S/C9lcznjXX8MuVjO//Af7e/dIcVQAA"</definedName>
    <definedName name="ev.Calculation" hidden="1">-4135</definedName>
    <definedName name="ev.Initialized" hidden="1">FALSE</definedName>
    <definedName name="EV__EVCOM_OPTIONS__" hidden="1">8</definedName>
    <definedName name="EV__EXPOPTIONS__" hidden="1">0</definedName>
    <definedName name="EV__LASTREFTIME__" hidden="1">"(GMT+01:00)27.12.2010 20:31:05"</definedName>
    <definedName name="EV__MAXEXPCOLS__" hidden="1">100</definedName>
    <definedName name="EV__MAXEXPROWS__" hidden="1">1000</definedName>
    <definedName name="EV__MEMORYCVW__" hidden="1">0</definedName>
    <definedName name="EV__WBEVMODE__" hidden="1">1</definedName>
    <definedName name="EV__WBREFOPTIONS__" hidden="1">134217734</definedName>
    <definedName name="EV__WBVERSION__" hidden="1">0</definedName>
    <definedName name="f" hidden="1">{"'List1'!$A$1:$I$56"}</definedName>
    <definedName name="FCFEinUse" hidden="1">#REF!</definedName>
    <definedName name="fdf" hidden="1">{"Valuation",#N/A,TRUE,"Valuation Summary";"Financial Statements",#N/A,TRUE,"Results";"Results",#N/A,TRUE,"Results";"Ratios",#N/A,TRUE,"Results";"P2 Summary",#N/A,TRUE,"Results";"Historical data",#N/A,TRUE,"Historical Data";"P1 Inputs",#N/A,TRUE,"Forecast Drivers";"P2 Inputs",#N/A,TRUE,"Forecast Drivers"}</definedName>
    <definedName name="ff" hidden="1">{#N/A,#N/A,FALSE,"A"}</definedName>
    <definedName name="FinYearR" hidden="1">#REF!</definedName>
    <definedName name="FinYearR01" hidden="1">#REF!</definedName>
    <definedName name="FinYearR02" hidden="1">#REF!</definedName>
    <definedName name="FinYearR03" hidden="1">#REF!</definedName>
    <definedName name="FinYearR04" hidden="1">#REF!</definedName>
    <definedName name="FinYearR05" hidden="1">#REF!</definedName>
    <definedName name="FinYearR06" hidden="1">#REF!</definedName>
    <definedName name="FinYearRIndex" hidden="1">#REF!</definedName>
    <definedName name="FinYearRIndex01" hidden="1">#REF!</definedName>
    <definedName name="FinYearRIndex02" hidden="1">#REF!</definedName>
    <definedName name="FinYearRIndex03" hidden="1">#REF!</definedName>
    <definedName name="FinYearRIndex04" hidden="1">#REF!</definedName>
    <definedName name="FinYearRIndex05" hidden="1">#REF!</definedName>
    <definedName name="FinYearRIndex06" hidden="1">#REF!</definedName>
    <definedName name="GWtype" hidden="1">#REF!</definedName>
    <definedName name="GWtypeDD" hidden="1">#REF!</definedName>
    <definedName name="haahh" hidden="1">{"Valuation",#N/A,TRUE,"Valuation Summary";"Financial Statements",#N/A,TRUE,"Results";"Results",#N/A,TRUE,"Results";"Ratios",#N/A,TRUE,"Results";"P2 Summary",#N/A,TRUE,"Results"}</definedName>
    <definedName name="haha"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hahahaha" hidden="1">{"Valuation",#N/A,TRUE,"Valuation Summary";"Financial Statements",#N/A,TRUE,"Results";"Results",#N/A,TRUE,"Results";"Ratios",#N/A,TRUE,"Results";"P2 Summary",#N/A,TRUE,"Results";"Historical data",#N/A,TRUE,"Historical Data";"P1 Inputs",#N/A,TRUE,"Forecast Drivers";"P2 Inputs",#N/A,TRUE,"Forecast Drivers"}</definedName>
    <definedName name="Header1" hidden="1">IF(COUNTA(#REF!)=0,0,INDEX(#REF!,MATCH(ROW(#REF!),#REF!,TRUE)))+1</definedName>
    <definedName name="Header2" hidden="1">[0]!Header1-1 &amp; "." &amp; MAX(1,COUNTA(INDEX(#REF!,MATCH([0]!Header1-1,#REF!,FALSE)):#REF!))</definedName>
    <definedName name="hh" hidden="1">{"Valuation - Letter",#N/A,TRUE,"Valuation Summary";"Financial Statements - Letter",#N/A,TRUE,"Results";"Results - Letter",#N/A,TRUE,"Results";"Ratios - Letter",#N/A,TRUE,"Results";"P2 Summary - Letter",#N/A,TRUE,"Results"}</definedName>
    <definedName name="HTML_CodePage" hidden="1">1250</definedName>
    <definedName name="HTML_Control" hidden="1">{"'List1'!$A$1:$I$56"}</definedName>
    <definedName name="HTML_Control_1" hidden="1">{"'List1'!$A$1:$I$56"}</definedName>
    <definedName name="HTML_Control_1_1" hidden="1">{"'List1'!$A$1:$I$56"}</definedName>
    <definedName name="HTML_Control_2" hidden="1">{"'List1'!$A$1:$I$56"}</definedName>
    <definedName name="HTML_Description" hidden="1">""</definedName>
    <definedName name="HTML_Email" hidden="1">""</definedName>
    <definedName name="HTML_Header" hidden="1">""</definedName>
    <definedName name="HTML_LastUpdate" hidden="1">"18.10.1999"</definedName>
    <definedName name="HTML_LineAfter" hidden="1">FALSE</definedName>
    <definedName name="HTML_LineBefore" hidden="1">FALSE</definedName>
    <definedName name="HTML_Name" hidden="1">"ing. Vančurová"</definedName>
    <definedName name="HTML_OBDlg2" hidden="1">TRUE</definedName>
    <definedName name="HTML_OBDlg4" hidden="1">TRUE</definedName>
    <definedName name="HTML_OS" hidden="1">0</definedName>
    <definedName name="HTML_PathFile" hidden="1">"f:\intranet\mis\ekonom\plany\vysl_b.htm"</definedName>
    <definedName name="HTML_PathFileMac" hidden="1">"Macintosh HD:HomePageStuff:New_Home_Page:datafile:ctryprem.html"</definedName>
    <definedName name="HTML_Title" hidden="1">"Výsledovka - porovnání kumul.hodnot"</definedName>
    <definedName name="chosen_year">Model!#REF!</definedName>
    <definedName name="I" hidden="1">{#N/A,#N/A,FALSE,"ACQ_GRAPHS";#N/A,#N/A,FALSE,"T_1 GRAPHS";#N/A,#N/A,FALSE,"T_2 GRAPHS";#N/A,#N/A,FALSE,"COMB_GRAPHS"}</definedName>
    <definedName name="ID" hidden="1">#REF!</definedName>
    <definedName name="IFRSAlloc01" hidden="1">#REF!</definedName>
    <definedName name="IFRSAlloc02" hidden="1">#REF!</definedName>
    <definedName name="IFRSAlloc03" hidden="1">#REF!</definedName>
    <definedName name="IFRSAlloc04" hidden="1">#REF!</definedName>
    <definedName name="IFRSAlloc05" hidden="1">#REF!</definedName>
    <definedName name="IFRSAlloc06" hidden="1">#REF!</definedName>
    <definedName name="IFRSAlloc07" hidden="1">#REF!</definedName>
    <definedName name="IFRSAlloc08" hidden="1">#REF!</definedName>
    <definedName name="IFRSAlloc09" hidden="1">#REF!</definedName>
    <definedName name="IFRSAlloc10" hidden="1">#REF!</definedName>
    <definedName name="IFRSAlloc11" hidden="1">#REF!</definedName>
    <definedName name="IFRSAlloc12" hidden="1">#REF!</definedName>
    <definedName name="IFRSallocDD" hidden="1">#REF!</definedName>
    <definedName name="IFRSCumulative" hidden="1">#REF!</definedName>
    <definedName name="IFRSDepr01" hidden="1">#REF!</definedName>
    <definedName name="IFRSDepr02" hidden="1">#REF!</definedName>
    <definedName name="IFRSDepr03" hidden="1">#REF!</definedName>
    <definedName name="IFRSDepr04" hidden="1">#REF!</definedName>
    <definedName name="IFRSDepr05" hidden="1">#REF!</definedName>
    <definedName name="IFRSDepr06" hidden="1">#REF!</definedName>
    <definedName name="IFRSDepr07" hidden="1">#REF!</definedName>
    <definedName name="IFRSDepr08" hidden="1">#REF!</definedName>
    <definedName name="IFRSDepr09" hidden="1">#REF!</definedName>
    <definedName name="IFRSDepr10" hidden="1">#REF!</definedName>
    <definedName name="IFRSDepr11" hidden="1">#REF!</definedName>
    <definedName name="IFRSDepr12" hidden="1">#REF!</definedName>
    <definedName name="IFRSKeyFigures" hidden="1">#REF!</definedName>
    <definedName name="IFRSSheetInUse" hidden="1">#REF!</definedName>
    <definedName name="ImpairmentFinancialAssets" hidden="1">#REF!</definedName>
    <definedName name="ImpairmentWorkingCapital" hidden="1">#REF!</definedName>
    <definedName name="IncomeVariables" hidden="1">#REF!</definedName>
    <definedName name="IncVar1" hidden="1">#REF!</definedName>
    <definedName name="Input_IAS" hidden="1">{"Valuation",#N/A,TRUE,"Valuation Summary";"Financial Statements",#N/A,TRUE,"Results";"Results",#N/A,TRUE,"Results";"Ratios",#N/A,TRUE,"Results";"P2 Summary",#N/A,TRUE,"Results";"Historical data",#N/A,TRUE,"Historical Data";"P1 Inputs",#N/A,TRUE,"Forecast Drivers";"P2 Inputs",#N/A,TRUE,"Forecast Drivers"}</definedName>
    <definedName name="Inputs" hidden="1">IF(COUNTA(#REF!)=0,0,INDEX(#REF!,MATCH(ROW(#REF!),#REF!,TRUE)))+1</definedName>
    <definedName name="InvFileType" hidden="1">#REF!</definedName>
    <definedName name="InvInfo" hidden="1">#REF!</definedName>
    <definedName name="InvOrAcq"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HOMES_PER_MILE" hidden="1">"c2849"</definedName>
    <definedName name="IQ_CABLE_HP_BBAND" hidden="1">"c2845"</definedName>
    <definedName name="IQ_CABLE_HP_DIG" hidden="1">"c2844"</definedName>
    <definedName name="IQ_CABLE_HP_PHONE" hidden="1">"c2846"</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ONTRIBUTION_TOTAL_COST" hidden="1">"c300"</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ERCISE_PRICE" hidden="1">"c1897"</definedName>
    <definedName name="IQ_EXERCISED" hidden="1">"c406"</definedName>
    <definedName name="IQ_EXCHANGE" hidden="1">"c405"</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42492.7896527778</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CHANGE" hidden="1">"c749"</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EXP" hidden="1">"c1068"</definedName>
    <definedName name="IQ_PREPAID_EXPEN" hidden="1">"c1418"</definedName>
    <definedName name="IQ_PREPAID_CHURN" hidden="1">"c2120"</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39225.8154282407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CHURN" hidden="1">"c2122"</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CHANGE_CONTROL" hidden="1">"c2365"</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CurrencyRatingAX42" hidden="1">#REF!</definedName>
    <definedName name="IQRCurrencyRatingBS42" hidden="1">#REF!</definedName>
    <definedName name="IQRSectorHistoricalAX41" hidden="1">#REF!</definedName>
    <definedName name="IQRSectorHistoricalBS41" hidden="1">#REF!</definedName>
    <definedName name="IQRSummaryTransparencyAZ77" hidden="1">#REF!</definedName>
    <definedName name="IQRSummaryTransparencyCR77" hidden="1">#REF!</definedName>
    <definedName name="IQRSummaryTransparencyCS77" hidden="1">#REF!</definedName>
    <definedName name="jjj"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k" hidden="1">{#N/A,#N/A,FALSE,"Tabelle2"}</definedName>
    <definedName name="katkg" hidden="1">{#N/A,#N/A,FALSE,"ACQ_GRAPHS";#N/A,#N/A,FALSE,"T_1 GRAPHS";#N/A,#N/A,FALSE,"T_2 GRAPHS";#N/A,#N/A,FALSE,"COMB_GRAPHS"}</definedName>
    <definedName name="KN" hidden="1">{#N/A,#N/A,FALSE,"Valuation Assumptions";#N/A,#N/A,FALSE,"Summary";#N/A,#N/A,FALSE,"DCF";#N/A,#N/A,FALSE,"Valuation";#N/A,#N/A,FALSE,"WACC";#N/A,#N/A,FALSE,"UBVH";#N/A,#N/A,FALSE,"Free Cash Flow"}</definedName>
    <definedName name="kopie" hidden="1">{"Valuation - Letter",#N/A,TRUE,"Valuation Summary";"Financial Statements - Letter",#N/A,TRUE,"Results";"Results - Letter",#N/A,TRUE,"Results";"Ratios - Letter",#N/A,TRUE,"Results";"P2 Summary - Letter",#N/A,TRUE,"Results"}</definedName>
    <definedName name="LoanEnterOrProFin" hidden="1">#REF!</definedName>
    <definedName name="M" hidden="1">{#N/A,#N/A,FALSE,"ACQ_GRAPHS";#N/A,#N/A,FALSE,"T_1 GRAPHS";#N/A,#N/A,FALSE,"T_2 GRAPHS";#N/A,#N/A,FALSE,"COMB_GRAPHS"}</definedName>
    <definedName name="m_1" hidden="1">{"'List1'!$A$1:$I$56"}</definedName>
    <definedName name="MaxIRR" hidden="1">#REF!</definedName>
    <definedName name="MaxIRREquity" hidden="1">#REF!</definedName>
    <definedName name="MinIRR" hidden="1">#REF!</definedName>
    <definedName name="MinIRREquity" hidden="1">#REF!</definedName>
    <definedName name="MS.CreatedAt" hidden="1">"30.06.1998 11:53:43"</definedName>
    <definedName name="MS.CreatedBy" hidden="1">"JMA"</definedName>
    <definedName name="MS.ModifiedAt" hidden="1">"20.04.1999 10:43:12"</definedName>
    <definedName name="MS.ModifiedBy" hidden="1">"RL"</definedName>
    <definedName name="MS.Version" hidden="1">"1.0.2"</definedName>
    <definedName name="msgjsj"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msthkshkshk" hidden="1">{#N/A,#N/A,FALSE,"ACQ_GRAPHS";#N/A,#N/A,FALSE,"T_1 GRAPHS";#N/A,#N/A,FALSE,"T_2 GRAPHS";#N/A,#N/A,FALSE,"COMB_GRAPHS"}</definedName>
    <definedName name="N" hidden="1">{"vi1",#N/A,FALSE,"Financial Statements";"vi2",#N/A,FALSE,"Financial Statements";#N/A,#N/A,FALSE,"DCF"}</definedName>
    <definedName name="n_1" hidden="1">{"'List1'!$A$1:$I$56"}</definedName>
    <definedName name="nanan"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new" hidden="1">5</definedName>
    <definedName name="NoResCol" hidden="1">#REF!</definedName>
    <definedName name="NoZeroCol" hidden="1">#REF!</definedName>
    <definedName name="nultý_rok">Model!$J$10</definedName>
    <definedName name="Operators" hidden="1">#REF!</definedName>
    <definedName name="Operators1" hidden="1">#REF!</definedName>
    <definedName name="overwieww" hidden="1">{"'List1'!$A$1:$I$56"}</definedName>
    <definedName name="PeriodType" hidden="1">#REF!</definedName>
    <definedName name="PerpetuityEnter" hidden="1">#REF!</definedName>
    <definedName name="PerpetuityEnterEquity" hidden="1">#REF!</definedName>
    <definedName name="PerpetuityGrowing" hidden="1">#REF!</definedName>
    <definedName name="PerpetuityGrowingEquity" hidden="1">#REF!</definedName>
    <definedName name="PerpetuityIndex" hidden="1">#REF!</definedName>
    <definedName name="PerpetuityIndexEquity" hidden="1">#REF!</definedName>
    <definedName name="PerpetuityYear" hidden="1">#REF!</definedName>
    <definedName name="PerpetuityYearEquity" hidden="1">#REF!</definedName>
    <definedName name="PrintMode" hidden="1">#REF!</definedName>
    <definedName name="Projekt" hidden="1">#REF!</definedName>
    <definedName name="PUB_FileID" hidden="1">"L10004026.xls"</definedName>
    <definedName name="PUB_UserID" hidden="1">"MAYERX"</definedName>
    <definedName name="RatiosDD" hidden="1">#REF!</definedName>
    <definedName name="redo" hidden="1">{#N/A,#N/A,FALSE,"ACQ_GRAPHS";#N/A,#N/A,FALSE,"T_1 GRAPHS";#N/A,#N/A,FALSE,"T_2 GRAPHS";#N/A,#N/A,FALSE,"COMB_GRAPHS"}</definedName>
    <definedName name="ResidualTxt" hidden="1">#REF!</definedName>
    <definedName name="ResultEVAMonths" hidden="1">#REF!</definedName>
    <definedName name="ResultRonaMonths" hidden="1">#REF!</definedName>
    <definedName name="Rev_new"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RonaCG" hidden="1">#REF!</definedName>
    <definedName name="SAPBEXhrIndnt" hidden="1">1</definedName>
    <definedName name="SAPBEXrevision" hidden="1">1</definedName>
    <definedName name="SAPBEXsysID" hidden="1">"EP9"</definedName>
    <definedName name="SAPBEXwbID" hidden="1">"3X025UVPPQZRLGIET4NRVYGNO"</definedName>
    <definedName name="SAPsysID" hidden="1">"708C5W7SBKP804JT78WJ0JNKI"</definedName>
    <definedName name="SAPwbID" hidden="1">"ARS"</definedName>
    <definedName name="sdtrshjsrtj"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serhsthj" hidden="1">{#N/A,#N/A,FALSE,"INPUTS";#N/A,#N/A,FALSE,"PROFORMA BSHEET";#N/A,#N/A,FALSE,"COMBINED";#N/A,#N/A,FALSE,"ACQUIROR";#N/A,#N/A,FALSE,"TARGET 1";#N/A,#N/A,FALSE,"TARGET 2";#N/A,#N/A,FALSE,"HIGH YIELD";#N/A,#N/A,FALSE,"OVERFUND"}</definedName>
    <definedName name="sfdharghesrh" hidden="1">{#N/A,#N/A,FALSE,"Valuation Assumptions";#N/A,#N/A,FALSE,"Summary";#N/A,#N/A,FALSE,"DCF";#N/A,#N/A,FALSE,"Valuation";#N/A,#N/A,FALSE,"WACC";#N/A,#N/A,FALSE,"UBVH";#N/A,#N/A,FALSE,"Free Cash Flow"}</definedName>
    <definedName name="sfghdsgjms" hidden="1">{#N/A,#N/A,FALSE,"ACQ_GRAPHS";#N/A,#N/A,FALSE,"T_1 GRAPHS";#N/A,#N/A,FALSE,"T_2 GRAPHS";#N/A,#N/A,FALSE,"COMB_GRAPHS"}</definedName>
    <definedName name="sfghsgjshk"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sfghsmsmsg" hidden="1">{#N/A,#N/A,FALSE,"ACQ_GRAPHS";#N/A,#N/A,FALSE,"T_1 GRAPHS";#N/A,#N/A,FALSE,"T_2 GRAPHS";#N/A,#N/A,FALSE,"COMB_GRAPHS"}</definedName>
    <definedName name="sfthsthstrhsth" hidden="1">{#N/A,#N/A,FALSE,"ACQ_GRAPHS";#N/A,#N/A,FALSE,"T_1 GRAPHS";#N/A,#N/A,FALSE,"T_2 GRAPHS";#N/A,#N/A,FALSE,"COMB_GRAPHS"}</definedName>
    <definedName name="sghsrthsrthsrt"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sghsrthsrtj" hidden="1">{#N/A,#N/A,FALSE,"ACQ_GRAPHS";#N/A,#N/A,FALSE,"T_1 GRAPHS";#N/A,#N/A,FALSE,"T_2 GRAPHS";#N/A,#N/A,FALSE,"COMB_GRAPHS"}</definedName>
    <definedName name="sgjsgjsgj" hidden="1">{#N/A,#N/A,FALSE,"Valuation Assumptions";#N/A,#N/A,FALSE,"Summary";#N/A,#N/A,FALSE,"DCF";#N/A,#N/A,FALSE,"Valuation";#N/A,#N/A,FALSE,"WACC";#N/A,#N/A,FALSE,"UBVH";#N/A,#N/A,FALSE,"Free Cash Flow"}</definedName>
    <definedName name="sgjshksts" hidden="1">{#N/A,#N/A,FALSE,"INPUTS";#N/A,#N/A,FALSE,"PROFORMA BSHEET";#N/A,#N/A,FALSE,"COMBINED";#N/A,#N/A,FALSE,"HIGH YIELD";#N/A,#N/A,FALSE,"COMB_GRAPHS"}</definedName>
    <definedName name="sgjsrtj" hidden="1">{#N/A,#N/A,FALSE,"ACQ_GRAPHS";#N/A,#N/A,FALSE,"T_1 GRAPHS";#N/A,#N/A,FALSE,"T_2 GRAPHS";#N/A,#N/A,FALSE,"COMB_GRAPHS"}</definedName>
    <definedName name="sgjsrtjn" hidden="1">{#N/A,#N/A,FALSE,"Valuation Assumptions";#N/A,#N/A,FALSE,"Summary";#N/A,#N/A,FALSE,"DCF";#N/A,#N/A,FALSE,"Valuation";#N/A,#N/A,FALSE,"WACC";#N/A,#N/A,FALSE,"UBVH";#N/A,#N/A,FALSE,"Free Cash Flow"}</definedName>
    <definedName name="sgjsyjk" hidden="1">{#N/A,#N/A,FALSE,"INPUTS";#N/A,#N/A,FALSE,"PROFORMA BSHEET";#N/A,#N/A,FALSE,"COMBINED";#N/A,#N/A,FALSE,"HIGH YIELD";#N/A,#N/A,FALSE,"COMB_GRAPHS"}</definedName>
    <definedName name="shkshkshks" hidden="1">{#N/A,#N/A,FALSE,"ACQ_GRAPHS";#N/A,#N/A,FALSE,"T_1 GRAPHS";#N/A,#N/A,FALSE,"T_2 GRAPHS";#N/A,#N/A,FALSE,"COMB_GRAPHS"}</definedName>
    <definedName name="ShowConclusions" hidden="1">#REF!</definedName>
    <definedName name="shsdrtjhsdrt" hidden="1">{#N/A,#N/A,FALSE,"Valuation Assumptions";#N/A,#N/A,FALSE,"Summary";#N/A,#N/A,FALSE,"DCF";#N/A,#N/A,FALSE,"Valuation";#N/A,#N/A,FALSE,"WACC";#N/A,#N/A,FALSE,"UBVH";#N/A,#N/A,FALSE,"Free Cash Flow"}</definedName>
    <definedName name="shsthsrthsrth" hidden="1">{"vi1",#N/A,FALSE,"Financial Statements";"vi2",#N/A,FALSE,"Financial Statements";#N/A,#N/A,FALSE,"DCF"}</definedName>
    <definedName name="sjdjsrtjas" hidden="1">{#N/A,#N/A,FALSE,"INPUTS";#N/A,#N/A,FALSE,"PROFORMA BSHEET";#N/A,#N/A,FALSE,"COMBINED";#N/A,#N/A,FALSE,"ACQUIROR";#N/A,#N/A,FALSE,"TARGET 1";#N/A,#N/A,FALSE,"TARGET 2";#N/A,#N/A,FALSE,"HIGH YIELD";#N/A,#N/A,FALSE,"OVERFUND"}</definedName>
    <definedName name="sjksgjj"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sjsjr" hidden="1">{#N/A,#N/A,FALSE,"INPUTS";#N/A,#N/A,FALSE,"PROFORMA BSHEET";#N/A,#N/A,FALSE,"COMBINED";#N/A,#N/A,FALSE,"HIGH YIELD";#N/A,#N/A,FALSE,"COMB_GRAPHS"}</definedName>
    <definedName name="sjsjsrtjs" hidden="1">{#N/A,#N/A,FALSE,"INPUTS";#N/A,#N/A,FALSE,"PROFORMA BSHEET";#N/A,#N/A,FALSE,"COMBINED";#N/A,#N/A,FALSE,"HIGH YIELD";#N/A,#N/A,FALSE,"COMB_GRAPHS"}</definedName>
    <definedName name="sjsrthsrtnds" hidden="1">{#N/A,#N/A,FALSE,"INPUTS";#N/A,#N/A,FALSE,"PROFORMA BSHEET";#N/A,#N/A,FALSE,"COMBINED";#N/A,#N/A,FALSE,"ACQUIROR";#N/A,#N/A,FALSE,"TARGET 1";#N/A,#N/A,FALSE,"TARGET 2";#N/A,#N/A,FALSE,"HIGH YIELD";#N/A,#N/A,FALSE,"OVERFUND"}</definedName>
    <definedName name="SK" hidden="1">#REF!</definedName>
    <definedName name="skstysjs" hidden="1">{#N/A,#N/A,FALSE,"INPUTS";#N/A,#N/A,FALSE,"PROFORMA BSHEET";#N/A,#N/A,FALSE,"COMBINED";#N/A,#N/A,FALSE,"ACQUIROR";#N/A,#N/A,FALSE,"TARGET 1";#N/A,#N/A,FALSE,"TARGET 2";#N/A,#N/A,FALSE,"HIGH YIELD";#N/A,#N/A,FALSE,"OVERFUND"}</definedName>
    <definedName name="slökgd" hidden="1">{"summary1",#N/A,TRUE,"Comps";"summary2",#N/A,TRUE,"Comps";"summary3",#N/A,TRUE,"Comps"}</definedName>
    <definedName name="snsfgsgha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sreserhst" hidden="1">{#N/A,#N/A,FALSE,"INPUTS";#N/A,#N/A,FALSE,"PROFORMA BSHEET";#N/A,#N/A,FALSE,"COMBINED";#N/A,#N/A,FALSE,"HIGH YIELD";#N/A,#N/A,FALSE,"COMB_GRAPHS"}</definedName>
    <definedName name="srgjsgjsjs" hidden="1">{#N/A,#N/A,FALSE,"ACQ_GRAPHS";#N/A,#N/A,FALSE,"T_1 GRAPHS";#N/A,#N/A,FALSE,"T_2 GRAPHS";#N/A,#N/A,FALSE,"COMB_GRAPHS"}</definedName>
    <definedName name="srgjsrg" hidden="1">{"vi1",#N/A,FALSE,"Financial Statements";"vi2",#N/A,FALSE,"Financial Statements";#N/A,#N/A,FALSE,"DCF"}</definedName>
    <definedName name="srhser" hidden="1">{#N/A,#N/A,FALSE,"ACQ_GRAPHS";#N/A,#N/A,FALSE,"T_1 GRAPHS";#N/A,#N/A,FALSE,"T_2 GRAPHS";#N/A,#N/A,FALSE,"COMB_GRAPHS"}</definedName>
    <definedName name="srhsjsrtjs" hidden="1">{#N/A,#N/A,FALSE,"ACQ_GRAPHS";#N/A,#N/A,FALSE,"T_1 GRAPHS";#N/A,#N/A,FALSE,"T_2 GRAPHS";#N/A,#N/A,FALSE,"COMB_GRAPHS"}</definedName>
    <definedName name="srjgjsrjg" hidden="1">{"vi1",#N/A,FALSE,"Financial Statements";"vi2",#N/A,FALSE,"Financial Statements";#N/A,#N/A,FALSE,"DCF"}</definedName>
    <definedName name="srnsgjsj" hidden="1">{"vi1",#N/A,FALSE,"Financial Statements";"vi2",#N/A,FALSE,"Financial Statements";#N/A,#N/A,FALSE,"DCF"}</definedName>
    <definedName name="srtjsrtjsrt" hidden="1">{#N/A,#N/A,FALSE,"INPUTS";#N/A,#N/A,FALSE,"PROFORMA BSHEET";#N/A,#N/A,FALSE,"COMBINED";#N/A,#N/A,FALSE,"ACQUIROR";#N/A,#N/A,FALSE,"TARGET 1";#N/A,#N/A,FALSE,"TARGET 2";#N/A,#N/A,FALSE,"HIGH YIELD";#N/A,#N/A,FALSE,"OVERFUND"}</definedName>
    <definedName name="srtjsrtjsrtjs" hidden="1">{#N/A,#N/A,FALSE,"ACQ_GRAPHS";#N/A,#N/A,FALSE,"T_1 GRAPHS";#N/A,#N/A,FALSE,"T_2 GRAPHS";#N/A,#N/A,FALSE,"COMB_GRAPHS"}</definedName>
    <definedName name="StdColWidth" hidden="1">9</definedName>
    <definedName name="sthkshkshk" hidden="1">{#N/A,#N/A,FALSE,"INPUTS";#N/A,#N/A,FALSE,"PROFORMA BSHEET";#N/A,#N/A,FALSE,"COMBINED";#N/A,#N/A,FALSE,"ACQUIROR";#N/A,#N/A,FALSE,"TARGET 1";#N/A,#N/A,FALSE,"TARGET 2";#N/A,#N/A,FALSE,"HIGH YIELD";#N/A,#N/A,FALSE,"OVERFUND"}</definedName>
    <definedName name="stksthkstyk" hidden="1">{#N/A,#N/A,FALSE,"Valuation Assumptions";#N/A,#N/A,FALSE,"Summary";#N/A,#N/A,FALSE,"DCF";#N/A,#N/A,FALSE,"Valuation";#N/A,#N/A,FALSE,"WACC";#N/A,#N/A,FALSE,"UBVH";#N/A,#N/A,FALSE,"Free Cash Flow"}</definedName>
    <definedName name="swetareawg" hidden="1">{"vi1",#N/A,FALSE,"Financial Statements";"vi2",#N/A,FALSE,"Financial Statements";#N/A,#N/A,FALSE,"DCF"}</definedName>
    <definedName name="swsrehsrtusrt" hidden="1">{"vi1",#N/A,FALSE,"Financial Statements";"vi2",#N/A,FALSE,"Financial Statements";#N/A,#N/A,FALSE,"DCF"}</definedName>
    <definedName name="Swvu.inputs._.raw._.data." hidden="1">#REF!</definedName>
    <definedName name="Swvu.summary1." hidden="1">#REF!</definedName>
    <definedName name="Swvu.summary2." hidden="1">#REF!</definedName>
    <definedName name="Swvu.summary3." hidden="1">#REF!</definedName>
    <definedName name="TablesType" hidden="1">"Q_"</definedName>
    <definedName name="Tariff_B" hidden="1">{"Valuation",#N/A,TRUE,"Valuation Summary";"Financial Statements",#N/A,TRUE,"Results";"Results",#N/A,TRUE,"Results";"Ratios",#N/A,TRUE,"Results";"P2 Summary",#N/A,TRUE,"Results"}</definedName>
    <definedName name="ThomasEliot" hidden="1">{"cap_structure",#N/A,FALSE,"Graph-Mkt Cap";"price",#N/A,FALSE,"Graph-Price";"ebit",#N/A,FALSE,"Graph-EBITDA";"ebitda",#N/A,FALSE,"Graph-EBITDA"}</definedName>
    <definedName name="UseCalculatedTax" hidden="1">#REF!</definedName>
    <definedName name="UsePerpetuity" hidden="1">#REF!</definedName>
    <definedName name="v" hidden="1">{"Valuation - Letter",#N/A,TRUE,"Valuation Summary";"Financial Statements - Letter",#N/A,TRUE,"Results";"Results - Letter",#N/A,TRUE,"Results";"Ratios - Letter",#N/A,TRUE,"Results";"P2 Summary - Letter",#N/A,TRUE,"Results"}</definedName>
    <definedName name="ValueInUseWithTax" hidden="1">#REF!</definedName>
    <definedName name="VariableRate" hidden="1">#REF!</definedName>
    <definedName name="VariableRateEquity" hidden="1">#REF!</definedName>
    <definedName name="Version" hidden="1">#REF!</definedName>
    <definedName name="wrn.ALL." hidden="1">{#N/A,#N/A,FALSE,"INPUTS";#N/A,#N/A,FALSE,"PROFORMA BSHEET";#N/A,#N/A,FALSE,"COMBINED";#N/A,#N/A,FALSE,"ACQUIROR";#N/A,#N/A,FALSE,"TARGET 1";#N/A,#N/A,FALSE,"TARGET 2";#N/A,#N/A,FALSE,"HIGH YIELD";#N/A,#N/A,FALSE,"OVERFUND"}</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COMBINED." hidden="1">{#N/A,#N/A,FALSE,"INPUTS";#N/A,#N/A,FALSE,"PROFORMA BSHEET";#N/A,#N/A,FALSE,"COMBINED";#N/A,#N/A,FALSE,"HIGH YIELD";#N/A,#N/A,FALSE,"COMB_GRAPHS"}</definedName>
    <definedName name="wrn.Erläuterungsblatt." hidden="1">{#N/A,#N/A,FALSE,"Tabelle2"}</definedName>
    <definedName name="wrn.Everything." hidden="1">{#N/A,#N/A,FALSE,"Cover";#N/A,#N/A,FALSE,"Rilke Stand Alone";#N/A,#N/A,FALSE,"Poe Stand Alone";#N/A,#N/A,FALSE,"Poe (Calenderised, EUR)";#N/A,#N/A,FALSE,"Acq Veh (Poe)";#N/A,#N/A,FALSE,"Combined (Rilke_Poe)";#N/A,#N/A,FALSE,"Combined (Rilke_Poe)";#N/A,#N/A,FALSE,"Lincoln Stand Alone";#N/A,#N/A,FALSE,"Lincoln (Calenderised, EUR)";#N/A,#N/A,FALSE,"Combined (Poe_Lincoln)";#N/A,#N/A,FALSE,"Acq Veh (Rilke_Poe_Lincoln)";#N/A,#N/A,FALSE,"Combined (Rilke_Poe_Lincoln)";#N/A,#N/A,FALSE,"Thomas Standalone March";#N/A,#N/A,FALSE,"Thomas (Calenderised, EUR)";#N/A,#N/A,FALSE,"Acq Veh (Thomas)";#N/A,#N/A,FALSE,"Combined (Rilke_Thomas)"}</definedName>
    <definedName name="wrn.fcb2" hidden="1">{"FCB_ALL",#N/A,FALSE,"FCB"}</definedName>
    <definedName name="wrn.GRAPHS." hidden="1">{#N/A,#N/A,FALSE,"ACQ_GRAPHS";#N/A,#N/A,FALSE,"T_1 GRAPHS";#N/A,#N/A,FALSE,"T_2 GRAPHS";#N/A,#N/A,FALSE,"COMB_GRAPHS"}</definedName>
    <definedName name="wrn.Poe." hidden="1">{#N/A,#N/A,FALSE,"Poe Stand Alone";#N/A,#N/A,FALSE,"Poe (Calenderised, EUR)"}</definedName>
    <definedName name="wrn.Print." hidden="1">{"vi1",#N/A,FALSE,"Financial Statements";"vi2",#N/A,FALSE,"Financial Statements";#N/A,#N/A,FALSE,"DCF"}</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graphs." hidden="1">{"cap_structure",#N/A,FALSE,"Graph-Mkt Cap";"price",#N/A,FALSE,"Graph-Price";"ebit",#N/A,FALSE,"Graph-EBITDA";"ebitda",#N/A,FALSE,"Graph-EBITDA"}</definedName>
    <definedName name="wrn.print._.raw._.data._.entry." hidden="1">{"inputs raw data",#N/A,TRUE,"INPUT"}</definedName>
    <definedName name="wrn.Print._.Results._.A4." hidden="1">{"Valuation",#N/A,TRUE,"Valuation Summary";"Financial Statements",#N/A,TRUE,"Results";"Results",#N/A,TRUE,"Results";"Ratios",#N/A,TRUE,"Results";"P2 Summary",#N/A,TRUE,"Results"}</definedName>
    <definedName name="wrn.Print._.Results._.Letter." hidden="1">{"Valuation - Letter",#N/A,TRUE,"Valuation Summary";"Financial Statements - Letter",#N/A,TRUE,"Results";"Results - Letter",#N/A,TRUE,"Results";"Ratios - Letter",#N/A,TRUE,"Results";"P2 Summary - Letter",#N/A,TRUE,"Results"}</definedName>
    <definedName name="wrn.print._.summary._.sheets." hidden="1">{"summary1",#N/A,TRUE,"Comps";"summary2",#N/A,TRUE,"Comps";"summary3",#N/A,TRUE,"Comps"}</definedName>
    <definedName name="wrn.Print1." hidden="1">{"Title",#N/A,FALSE,"Title";"Info",#N/A,FALSE,"Title";"Contents",#N/A,FALSE,"Title";"Sec.1",#N/A,FALSE,"Title";"Output1",#N/A,FALSE,"Output";"Sec.2",#N/A,FALSE,"Title";"Graph1",#N/A,FALSE,"Output";"Graph2",#N/A,FALSE,"Output";"Sec.3",#N/A,FALSE,"Title";"Gap1",#N/A,FALSE,"Output";"Sec.4",#N/A,FALSE,"Title";"Model_all",#N/A,FALSE,"Autostrade S.p.A."}</definedName>
    <definedName name="wrn.Report1." hidden="1">{"Title",#N/A,TRUE,"Title";"Content",#N/A,TRUE,"Title";"Section1",#N/A,TRUE,"Title";"Output1",#N/A,TRUE,"Output";"Section2",#N/A,TRUE,"Title";"Graph1",#N/A,TRUE,"Output";"Section3",#N/A,TRUE,"Title";"Graph2",#N/A,TRUE,"Output";"Section4",#N/A,TRUE,"Title";"Gap1",#N/A,TRUE,"Output";"Section5",#N/A,TRUE,"Title";"Model_all",#N/A,TRUE,"Autostrade S.p.A."}</definedName>
    <definedName name="wrn.stay" hidden="1">{"summary1",#N/A,TRUE,"Comps";"summary2",#N/A,TRUE,"Comps";"summary3",#N/A,TRUE,"Comps"}</definedName>
    <definedName name="wrn.summary." hidden="1">{#N/A,#N/A,FALSE,"A"}</definedName>
    <definedName name="wrn.VALUATION." hidden="1">{#N/A,#N/A,FALSE,"Valuation Assumptions";#N/A,#N/A,FALSE,"Summary";#N/A,#N/A,FALSE,"DCF";#N/A,#N/A,FALSE,"Valuation";#N/A,#N/A,FALSE,"WACC";#N/A,#N/A,FALSE,"UBVH";#N/A,#N/A,FALSE,"Free Cash Flow"}</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YearCol"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1" l="1"/>
  <c r="G28" i="1"/>
  <c r="F28" i="1"/>
  <c r="E28" i="1"/>
  <c r="D28" i="1"/>
  <c r="H27" i="1"/>
  <c r="G27" i="1"/>
  <c r="F27" i="1"/>
  <c r="E27" i="1"/>
  <c r="D27" i="1"/>
  <c r="H26" i="1"/>
  <c r="G26" i="1"/>
  <c r="F26" i="1"/>
  <c r="E26" i="1"/>
  <c r="D26" i="1"/>
  <c r="K26" i="1" s="1"/>
  <c r="H25" i="1"/>
  <c r="G25" i="1"/>
  <c r="F25" i="1"/>
  <c r="E25" i="1"/>
  <c r="D25" i="1"/>
  <c r="H24" i="1"/>
  <c r="G24" i="1"/>
  <c r="F24" i="1"/>
  <c r="E24" i="1"/>
  <c r="D24" i="1"/>
  <c r="H23" i="1"/>
  <c r="G23" i="1"/>
  <c r="F23" i="1"/>
  <c r="E23" i="1"/>
  <c r="D23" i="1"/>
  <c r="H21" i="1"/>
  <c r="O21" i="1" s="1"/>
  <c r="T21" i="1" s="1"/>
  <c r="G21" i="1"/>
  <c r="N21" i="1" s="1"/>
  <c r="F21" i="1"/>
  <c r="M21" i="1" s="1"/>
  <c r="E21" i="1"/>
  <c r="L21" i="1" s="1"/>
  <c r="L23" i="1" s="1"/>
  <c r="D21" i="1"/>
  <c r="K21" i="1" s="1"/>
  <c r="H20" i="1"/>
  <c r="O20" i="1" s="1"/>
  <c r="G20" i="1"/>
  <c r="N20" i="1" s="1"/>
  <c r="F20" i="1"/>
  <c r="M20" i="1" s="1"/>
  <c r="E20" i="1"/>
  <c r="L20" i="1" s="1"/>
  <c r="D20" i="1"/>
  <c r="K20" i="1" s="1"/>
  <c r="H19" i="1"/>
  <c r="O19" i="1" s="1"/>
  <c r="G19" i="1"/>
  <c r="N19" i="1" s="1"/>
  <c r="F19" i="1"/>
  <c r="M19" i="1" s="1"/>
  <c r="E19" i="1"/>
  <c r="L19" i="1" s="1"/>
  <c r="D19" i="1"/>
  <c r="K19" i="1" s="1"/>
  <c r="H18" i="1"/>
  <c r="O18" i="1" s="1"/>
  <c r="T18" i="1" s="1"/>
  <c r="G18" i="1"/>
  <c r="N18" i="1" s="1"/>
  <c r="S18" i="1" s="1"/>
  <c r="F18" i="1"/>
  <c r="M18" i="1" s="1"/>
  <c r="R18" i="1" s="1"/>
  <c r="E18" i="1"/>
  <c r="L18" i="1" s="1"/>
  <c r="D18" i="1"/>
  <c r="K18" i="1" s="1"/>
  <c r="P18" i="1" s="1"/>
  <c r="H17" i="1"/>
  <c r="O17" i="1" s="1"/>
  <c r="T17" i="1" s="1"/>
  <c r="G17" i="1"/>
  <c r="N17" i="1" s="1"/>
  <c r="F17" i="1"/>
  <c r="M17" i="1" s="1"/>
  <c r="E17" i="1"/>
  <c r="L17" i="1" s="1"/>
  <c r="Q17" i="1" s="1"/>
  <c r="D17" i="1"/>
  <c r="K17" i="1" s="1"/>
  <c r="P17" i="1" s="1"/>
  <c r="I9" i="1"/>
  <c r="L26" i="1" l="1"/>
  <c r="Q26" i="1" s="1"/>
  <c r="N23" i="1"/>
  <c r="K27" i="1"/>
  <c r="P27" i="1" s="1"/>
  <c r="N25" i="1"/>
  <c r="O23" i="1"/>
  <c r="N26" i="1"/>
  <c r="S26" i="1" s="1"/>
  <c r="K23" i="1"/>
  <c r="M27" i="1"/>
  <c r="R27" i="1" s="1"/>
  <c r="M23" i="1"/>
  <c r="M26" i="1"/>
  <c r="R26" i="1" s="1"/>
  <c r="O25" i="1"/>
  <c r="S21" i="1"/>
  <c r="N24" i="1"/>
  <c r="S24" i="1" s="1"/>
  <c r="N27" i="1"/>
  <c r="S27" i="1" s="1"/>
  <c r="M24" i="1"/>
  <c r="R24" i="1" s="1"/>
  <c r="R21" i="1"/>
  <c r="M25" i="1"/>
  <c r="Q21" i="1"/>
  <c r="L25" i="1"/>
  <c r="L24" i="1"/>
  <c r="Q24" i="1" s="1"/>
  <c r="L27" i="1"/>
  <c r="Q27" i="1" s="1"/>
  <c r="Q18" i="1"/>
  <c r="K25" i="1"/>
  <c r="R17" i="1"/>
  <c r="I20" i="1"/>
  <c r="I18" i="1"/>
  <c r="I19" i="1"/>
  <c r="I17" i="1"/>
  <c r="O24" i="1"/>
  <c r="T24" i="1" s="1"/>
  <c r="S17" i="1"/>
  <c r="I21" i="1"/>
  <c r="K24" i="1"/>
  <c r="P26" i="1"/>
  <c r="O26" i="1"/>
  <c r="T26" i="1" s="1"/>
  <c r="O27" i="1"/>
  <c r="T27" i="1" s="1"/>
  <c r="P21" i="1"/>
  <c r="N28" i="1" l="1"/>
  <c r="S28" i="1" s="1"/>
  <c r="M28" i="1"/>
  <c r="R28" i="1" s="1"/>
  <c r="L28" i="1"/>
  <c r="Q28" i="1" s="1"/>
  <c r="O28" i="1"/>
  <c r="T28" i="1" s="1"/>
  <c r="P24" i="1"/>
  <c r="K28" i="1"/>
  <c r="I28" i="1" l="1"/>
  <c r="P28" i="1"/>
  <c r="I23" i="1"/>
  <c r="I27" i="1"/>
  <c r="I24" i="1"/>
  <c r="I26" i="1"/>
  <c r="I25" i="1"/>
</calcChain>
</file>

<file path=xl/sharedStrings.xml><?xml version="1.0" encoding="utf-8"?>
<sst xmlns="http://schemas.openxmlformats.org/spreadsheetml/2006/main" count="41" uniqueCount="26">
  <si>
    <t>mil. Kč</t>
  </si>
  <si>
    <t>Výše rizikové přirážky*</t>
  </si>
  <si>
    <t>Celkové výnosy včetně rizikové přirážky</t>
  </si>
  <si>
    <t>Entry/exit split</t>
  </si>
  <si>
    <t>VIP Brandov</t>
  </si>
  <si>
    <t>VIP Lanžhot</t>
  </si>
  <si>
    <t>VIP Waidhaus</t>
  </si>
  <si>
    <t>Český Těšín</t>
  </si>
  <si>
    <t>The simplified model enables network users to calculate the transmission tariffs.
Coloured cells can be edited and thus model the impacts of changes in certain inputs into the CWD model on the reference prices.
Based on the forecasted booked capacities and the distances between the various points, the revenue percentage attributable to each of the transmission network points is determined in the variant before the application of the discount for booked capacity at entry/exit points to/from storage facilities</t>
  </si>
  <si>
    <t>Total revenue</t>
  </si>
  <si>
    <t>Discount on storage facilities</t>
  </si>
  <si>
    <t>Revenue</t>
  </si>
  <si>
    <t>Percentage of total revenue**</t>
  </si>
  <si>
    <t>Entry points</t>
  </si>
  <si>
    <t>Exit points</t>
  </si>
  <si>
    <t>* The total revenue percentages attributed to the various points have been calculated based on the distance and forecasted capacities.</t>
  </si>
  <si>
    <t>CZK million</t>
  </si>
  <si>
    <t>Capacity</t>
  </si>
  <si>
    <t>GWh/d/y</t>
  </si>
  <si>
    <t>CZK/MWh/d/y</t>
  </si>
  <si>
    <r>
      <t xml:space="preserve">COMMISSION REGULATION (EU) 2017/460 of 16 March 2017 establishing a network code on harmonised transmission tariff structures for gas (NC TAR)
</t>
    </r>
    <r>
      <rPr>
        <sz val="11"/>
        <color theme="1"/>
        <rFont val="Arial"/>
        <family val="2"/>
        <charset val="238"/>
      </rPr>
      <t>Article 30 Information to be published before the tariff period
Point 2. In addition, the following information shall be published with regard to transmission tariffs:
(b)  at least a simplified tariff model, updated regularly, accompanied by the explanation of how to use it, enabling network users to calculate the transmission tariffs applicable for the prevailing tariff period and to estimate their possible evolution beyond such tariff period.</t>
    </r>
  </si>
  <si>
    <t>Indicative reference prices</t>
  </si>
  <si>
    <t>after discount on storage facilities</t>
  </si>
  <si>
    <t>before discount on storage facilities</t>
  </si>
  <si>
    <t>Storage facilities</t>
  </si>
  <si>
    <t>DSO + DCC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</si>
</sst>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6" x14ac:knownFonts="1">
    <font>
      <sz val="10"/>
      <color theme="1"/>
      <name val="Arial"/>
      <family val="2"/>
      <charset val="238"/>
    </font>
    <font>
      <sz val="10"/>
      <color theme="1"/>
      <name val="Arial"/>
      <family val="2"/>
      <charset val="238"/>
    </font>
    <font>
      <sz val="11"/>
      <color theme="1"/>
      <name val="Arial"/>
      <family val="2"/>
      <charset val="238"/>
    </font>
    <font>
      <b/>
      <sz val="11"/>
      <color theme="1"/>
      <name val="Arial"/>
      <family val="2"/>
      <charset val="238"/>
    </font>
    <font>
      <sz val="11"/>
      <name val="Arial"/>
      <family val="2"/>
      <charset val="238"/>
    </font>
    <font>
      <b/>
      <sz val="11"/>
      <name val="Arial"/>
      <family val="2"/>
      <charset val="238"/>
    </font>
  </fonts>
  <fills count="4">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medium">
        <color indexed="64"/>
      </right>
      <top/>
      <bottom style="thin">
        <color theme="0" tint="-0.34998626667073579"/>
      </bottom>
      <diagonal/>
    </border>
    <border>
      <left/>
      <right style="medium">
        <color indexed="64"/>
      </right>
      <top/>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medium">
        <color indexed="64"/>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s>
  <cellStyleXfs count="2">
    <xf numFmtId="0" fontId="0" fillId="0" borderId="0"/>
    <xf numFmtId="9" fontId="1" fillId="0" borderId="0" applyFont="0" applyFill="0" applyBorder="0" applyAlignment="0" applyProtection="0"/>
  </cellStyleXfs>
  <cellXfs count="78">
    <xf numFmtId="0" fontId="0" fillId="0" borderId="0" xfId="0"/>
    <xf numFmtId="0" fontId="2" fillId="0" borderId="0" xfId="0" applyFont="1" applyProtection="1"/>
    <xf numFmtId="0" fontId="3" fillId="0" borderId="4" xfId="0" applyFont="1" applyBorder="1" applyAlignment="1" applyProtection="1">
      <alignment horizontal="center" vertical="center" wrapText="1"/>
    </xf>
    <xf numFmtId="0" fontId="2" fillId="0" borderId="0" xfId="0" applyFont="1" applyAlignment="1" applyProtection="1">
      <alignment vertical="center"/>
    </xf>
    <xf numFmtId="3" fontId="2" fillId="3" borderId="0" xfId="0" applyNumberFormat="1" applyFont="1" applyFill="1" applyAlignment="1" applyProtection="1">
      <alignment horizontal="center" vertical="center"/>
      <protection locked="0"/>
    </xf>
    <xf numFmtId="3" fontId="2" fillId="3" borderId="0" xfId="0" applyNumberFormat="1" applyFont="1" applyFill="1" applyAlignment="1" applyProtection="1">
      <alignment vertical="center"/>
    </xf>
    <xf numFmtId="3" fontId="2" fillId="0" borderId="0" xfId="0" applyNumberFormat="1" applyFont="1" applyAlignment="1" applyProtection="1">
      <alignment vertical="center"/>
    </xf>
    <xf numFmtId="10" fontId="2" fillId="3" borderId="0" xfId="0" applyNumberFormat="1" applyFont="1" applyFill="1" applyAlignment="1" applyProtection="1">
      <alignment vertical="center"/>
      <protection locked="0"/>
    </xf>
    <xf numFmtId="10" fontId="2" fillId="0" borderId="0" xfId="0" applyNumberFormat="1" applyFont="1" applyFill="1" applyAlignment="1" applyProtection="1">
      <alignment vertical="center"/>
    </xf>
    <xf numFmtId="9" fontId="2" fillId="3" borderId="0" xfId="0" applyNumberFormat="1" applyFont="1" applyFill="1" applyAlignment="1" applyProtection="1">
      <alignment vertical="center"/>
      <protection locked="0"/>
    </xf>
    <xf numFmtId="0" fontId="3" fillId="0" borderId="13"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17" xfId="0" applyFont="1" applyBorder="1" applyAlignment="1" applyProtection="1">
      <alignment horizontal="center" vertical="center"/>
    </xf>
    <xf numFmtId="0" fontId="0" fillId="0" borderId="18" xfId="0" applyFont="1" applyBorder="1" applyAlignment="1" applyProtection="1">
      <alignment horizontal="center" vertical="center"/>
    </xf>
    <xf numFmtId="0" fontId="0" fillId="0" borderId="19" xfId="0" applyFont="1" applyBorder="1" applyAlignment="1" applyProtection="1">
      <alignment horizontal="center" vertical="center"/>
    </xf>
    <xf numFmtId="0" fontId="3" fillId="0" borderId="20" xfId="0" applyFont="1" applyBorder="1" applyAlignment="1" applyProtection="1"/>
    <xf numFmtId="0" fontId="3" fillId="0" borderId="21" xfId="0" applyFont="1" applyBorder="1" applyAlignment="1" applyProtection="1"/>
    <xf numFmtId="0" fontId="3" fillId="0" borderId="22" xfId="0" applyFont="1" applyBorder="1" applyAlignment="1" applyProtection="1"/>
    <xf numFmtId="0" fontId="3" fillId="0" borderId="23" xfId="0" applyFont="1" applyBorder="1" applyAlignment="1" applyProtection="1"/>
    <xf numFmtId="0" fontId="3" fillId="0" borderId="0" xfId="0" applyFont="1" applyBorder="1" applyAlignment="1" applyProtection="1"/>
    <xf numFmtId="0" fontId="3" fillId="0" borderId="24" xfId="0" applyFont="1" applyBorder="1" applyAlignment="1" applyProtection="1"/>
    <xf numFmtId="0" fontId="2" fillId="0" borderId="0" xfId="0" applyFont="1" applyBorder="1" applyProtection="1"/>
    <xf numFmtId="0" fontId="2" fillId="0" borderId="24" xfId="0" applyFont="1" applyBorder="1" applyProtection="1"/>
    <xf numFmtId="164" fontId="2" fillId="0" borderId="25" xfId="0" applyNumberFormat="1" applyFont="1" applyFill="1" applyBorder="1" applyAlignment="1" applyProtection="1">
      <alignment horizontal="center" vertical="center"/>
    </xf>
    <xf numFmtId="3" fontId="2" fillId="0" borderId="4" xfId="0" applyNumberFormat="1" applyFont="1" applyBorder="1" applyProtection="1"/>
    <xf numFmtId="164" fontId="2" fillId="0" borderId="26" xfId="0" applyNumberFormat="1" applyFont="1" applyFill="1" applyBorder="1" applyAlignment="1" applyProtection="1">
      <alignment horizontal="center" vertical="center"/>
    </xf>
    <xf numFmtId="1" fontId="2" fillId="0" borderId="27" xfId="0" applyNumberFormat="1" applyFont="1" applyBorder="1" applyAlignment="1" applyProtection="1">
      <alignment horizontal="center"/>
    </xf>
    <xf numFmtId="3" fontId="2" fillId="0" borderId="25" xfId="0" applyNumberFormat="1" applyFont="1" applyBorder="1" applyProtection="1"/>
    <xf numFmtId="3" fontId="2" fillId="0" borderId="26" xfId="0" applyNumberFormat="1" applyFont="1" applyBorder="1" applyProtection="1"/>
    <xf numFmtId="4" fontId="2" fillId="0" borderId="25" xfId="0" applyNumberFormat="1" applyFont="1" applyBorder="1" applyProtection="1"/>
    <xf numFmtId="4" fontId="2" fillId="0" borderId="4" xfId="0" applyNumberFormat="1" applyFont="1" applyBorder="1" applyProtection="1"/>
    <xf numFmtId="4" fontId="2" fillId="0" borderId="26" xfId="0" applyNumberFormat="1" applyFont="1" applyBorder="1" applyProtection="1"/>
    <xf numFmtId="1" fontId="2" fillId="0" borderId="27" xfId="0" applyNumberFormat="1" applyFont="1" applyFill="1" applyBorder="1" applyAlignment="1" applyProtection="1">
      <alignment horizontal="center"/>
    </xf>
    <xf numFmtId="0" fontId="5" fillId="0" borderId="25" xfId="0" applyFont="1" applyBorder="1" applyAlignment="1" applyProtection="1"/>
    <xf numFmtId="0" fontId="5" fillId="0" borderId="4" xfId="0" applyFont="1" applyBorder="1" applyAlignment="1" applyProtection="1"/>
    <xf numFmtId="0" fontId="5" fillId="0" borderId="26" xfId="0" applyFont="1" applyBorder="1" applyAlignment="1" applyProtection="1"/>
    <xf numFmtId="0" fontId="5" fillId="0" borderId="27" xfId="0" applyFont="1" applyBorder="1" applyAlignment="1" applyProtection="1">
      <alignment horizontal="center"/>
    </xf>
    <xf numFmtId="0" fontId="5" fillId="0" borderId="0" xfId="0" applyFont="1" applyBorder="1" applyAlignment="1" applyProtection="1"/>
    <xf numFmtId="0" fontId="5" fillId="0" borderId="24" xfId="0" applyFont="1" applyBorder="1" applyAlignment="1" applyProtection="1"/>
    <xf numFmtId="164" fontId="2" fillId="0" borderId="25" xfId="1" applyNumberFormat="1" applyFont="1" applyBorder="1" applyAlignment="1" applyProtection="1">
      <alignment horizontal="center" vertical="center"/>
    </xf>
    <xf numFmtId="164" fontId="2" fillId="0" borderId="26" xfId="1" applyNumberFormat="1" applyFont="1" applyFill="1" applyBorder="1" applyAlignment="1" applyProtection="1">
      <alignment horizontal="center" vertical="center"/>
    </xf>
    <xf numFmtId="164" fontId="2" fillId="0" borderId="25" xfId="1" applyNumberFormat="1" applyFont="1" applyFill="1" applyBorder="1" applyAlignment="1" applyProtection="1">
      <alignment horizontal="center" vertical="center"/>
    </xf>
    <xf numFmtId="164" fontId="2" fillId="0" borderId="28" xfId="1" applyNumberFormat="1" applyFont="1" applyFill="1" applyBorder="1" applyAlignment="1" applyProtection="1">
      <alignment horizontal="center" vertical="center"/>
    </xf>
    <xf numFmtId="3" fontId="2" fillId="0" borderId="29" xfId="0" applyNumberFormat="1" applyFont="1" applyBorder="1" applyProtection="1"/>
    <xf numFmtId="164" fontId="2" fillId="0" borderId="30" xfId="1" applyNumberFormat="1" applyFont="1" applyFill="1" applyBorder="1" applyAlignment="1" applyProtection="1">
      <alignment horizontal="center" vertical="center"/>
    </xf>
    <xf numFmtId="1" fontId="2" fillId="0" borderId="31" xfId="0" applyNumberFormat="1" applyFont="1" applyFill="1" applyBorder="1" applyAlignment="1" applyProtection="1">
      <alignment horizontal="center"/>
    </xf>
    <xf numFmtId="3" fontId="2" fillId="0" borderId="28" xfId="0" applyNumberFormat="1" applyFont="1" applyBorder="1" applyProtection="1"/>
    <xf numFmtId="3" fontId="2" fillId="0" borderId="30" xfId="0" applyNumberFormat="1" applyFont="1" applyBorder="1" applyProtection="1"/>
    <xf numFmtId="4" fontId="2" fillId="0" borderId="28" xfId="0" applyNumberFormat="1" applyFont="1" applyBorder="1" applyProtection="1"/>
    <xf numFmtId="4" fontId="2" fillId="0" borderId="29" xfId="0" applyNumberFormat="1" applyFont="1" applyBorder="1" applyProtection="1"/>
    <xf numFmtId="4" fontId="2" fillId="0" borderId="30" xfId="0" applyNumberFormat="1" applyFont="1" applyBorder="1" applyProtection="1"/>
    <xf numFmtId="3" fontId="2" fillId="0" borderId="0" xfId="0" applyNumberFormat="1" applyFont="1" applyProtection="1"/>
    <xf numFmtId="165" fontId="2" fillId="0" borderId="0" xfId="0" applyNumberFormat="1" applyFont="1" applyProtection="1"/>
    <xf numFmtId="0" fontId="0"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xf>
    <xf numFmtId="0" fontId="0" fillId="0" borderId="15" xfId="0" applyFont="1" applyBorder="1" applyAlignment="1" applyProtection="1">
      <alignment horizontal="center" vertical="center" wrapText="1"/>
    </xf>
    <xf numFmtId="0" fontId="4" fillId="0" borderId="27" xfId="0" applyFont="1" applyBorder="1" applyProtection="1"/>
    <xf numFmtId="0" fontId="5" fillId="0" borderId="27" xfId="0" applyFont="1" applyBorder="1" applyAlignment="1" applyProtection="1"/>
    <xf numFmtId="0" fontId="4" fillId="0" borderId="31" xfId="0" applyFont="1" applyBorder="1" applyProtection="1"/>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2" borderId="1" xfId="0" applyFont="1" applyFill="1" applyBorder="1" applyAlignment="1" applyProtection="1">
      <alignment horizontal="left" vertical="top" wrapText="1"/>
    </xf>
    <xf numFmtId="0" fontId="3" fillId="2" borderId="2" xfId="0" applyFont="1" applyFill="1" applyBorder="1" applyAlignment="1" applyProtection="1">
      <alignment horizontal="left" vertical="top" wrapText="1"/>
    </xf>
    <xf numFmtId="0" fontId="3" fillId="2" borderId="3" xfId="0" applyFont="1" applyFill="1" applyBorder="1" applyAlignment="1" applyProtection="1">
      <alignment horizontal="left" vertical="top" wrapText="1"/>
    </xf>
    <xf numFmtId="0" fontId="2" fillId="2" borderId="1" xfId="0" applyFont="1" applyFill="1" applyBorder="1" applyAlignment="1" applyProtection="1">
      <alignment horizontal="left" vertical="top" wrapText="1"/>
    </xf>
    <xf numFmtId="0" fontId="2" fillId="2" borderId="2" xfId="0" applyFont="1" applyFill="1" applyBorder="1" applyAlignment="1" applyProtection="1">
      <alignment horizontal="left" vertical="top" wrapText="1"/>
    </xf>
    <xf numFmtId="0" fontId="2" fillId="2" borderId="3" xfId="0" applyFont="1" applyFill="1" applyBorder="1" applyAlignment="1" applyProtection="1">
      <alignment horizontal="left" vertical="top" wrapText="1"/>
    </xf>
    <xf numFmtId="0" fontId="2" fillId="0" borderId="32" xfId="0" applyFont="1" applyBorder="1" applyAlignment="1" applyProtection="1">
      <alignment horizontal="center"/>
    </xf>
    <xf numFmtId="0" fontId="2" fillId="0" borderId="27" xfId="0" applyFont="1" applyBorder="1" applyAlignment="1" applyProtection="1">
      <alignment horizontal="center"/>
    </xf>
    <xf numFmtId="0" fontId="2" fillId="0" borderId="31" xfId="0" applyFont="1" applyBorder="1" applyAlignment="1" applyProtection="1">
      <alignment horizontal="center"/>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8" xfId="0" applyFont="1" applyBorder="1" applyAlignment="1" applyProtection="1">
      <alignment horizontal="center" vertical="center"/>
    </xf>
    <xf numFmtId="0" fontId="3" fillId="0" borderId="12" xfId="0" applyFont="1" applyBorder="1" applyAlignment="1" applyProtection="1">
      <alignment horizontal="center" vertical="center"/>
    </xf>
  </cellXfs>
  <cellStyles count="2">
    <cellStyle name="Normální" xfId="0" builtinId="0"/>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3F152-7C0A-4BF4-A059-58C9FF5F3573}">
  <dimension ref="B1:T32"/>
  <sheetViews>
    <sheetView showGridLines="0" tabSelected="1" zoomScale="87" workbookViewId="0">
      <selection activeCell="I10" sqref="I10"/>
    </sheetView>
  </sheetViews>
  <sheetFormatPr defaultRowHeight="14.25" x14ac:dyDescent="0.2"/>
  <cols>
    <col min="1" max="1" width="4.140625" style="1" customWidth="1"/>
    <col min="2" max="2" width="46.42578125" style="1" customWidth="1"/>
    <col min="3" max="3" width="19.5703125" style="1" customWidth="1"/>
    <col min="4" max="4" width="6.42578125" style="1" hidden="1" customWidth="1"/>
    <col min="5" max="5" width="15.85546875" style="1" hidden="1" customWidth="1"/>
    <col min="6" max="6" width="14.140625" style="1" hidden="1" customWidth="1"/>
    <col min="7" max="8" width="11" style="1" hidden="1" customWidth="1"/>
    <col min="9" max="9" width="19.42578125" style="1" customWidth="1"/>
    <col min="10" max="10" width="13.140625" style="1" customWidth="1"/>
    <col min="11" max="15" width="12.42578125" style="1" customWidth="1"/>
    <col min="16" max="20" width="17.42578125" style="1" customWidth="1"/>
    <col min="21" max="16384" width="9.140625" style="1"/>
  </cols>
  <sheetData>
    <row r="1" spans="2:20" ht="15" thickBot="1" x14ac:dyDescent="0.25"/>
    <row r="2" spans="2:20" ht="123" customHeight="1" thickBot="1" x14ac:dyDescent="0.25">
      <c r="B2" s="64" t="s">
        <v>20</v>
      </c>
      <c r="C2" s="65"/>
      <c r="D2" s="65"/>
      <c r="E2" s="65"/>
      <c r="F2" s="65"/>
      <c r="G2" s="65"/>
      <c r="H2" s="65"/>
      <c r="I2" s="65"/>
      <c r="J2" s="65"/>
      <c r="K2" s="65"/>
      <c r="L2" s="65"/>
      <c r="M2" s="65"/>
      <c r="N2" s="66"/>
    </row>
    <row r="3" spans="2:20" ht="6.75" customHeight="1" thickBot="1" x14ac:dyDescent="0.25"/>
    <row r="4" spans="2:20" ht="88.5" customHeight="1" thickBot="1" x14ac:dyDescent="0.25">
      <c r="B4" s="67" t="s">
        <v>8</v>
      </c>
      <c r="C4" s="68"/>
      <c r="D4" s="68"/>
      <c r="E4" s="68"/>
      <c r="F4" s="68"/>
      <c r="G4" s="68"/>
      <c r="H4" s="68"/>
      <c r="I4" s="68"/>
      <c r="J4" s="68"/>
      <c r="K4" s="68"/>
      <c r="L4" s="68"/>
      <c r="M4" s="68"/>
      <c r="N4" s="69"/>
    </row>
    <row r="6" spans="2:20" ht="15" x14ac:dyDescent="0.2">
      <c r="I6" s="2">
        <v>2026</v>
      </c>
      <c r="J6" s="2">
        <v>2027</v>
      </c>
      <c r="K6" s="2">
        <v>2028</v>
      </c>
      <c r="L6" s="2">
        <v>2029</v>
      </c>
      <c r="M6" s="2">
        <v>2030</v>
      </c>
    </row>
    <row r="7" spans="2:20" ht="21.75" customHeight="1" x14ac:dyDescent="0.2">
      <c r="B7" s="3" t="s">
        <v>9</v>
      </c>
      <c r="C7" s="3"/>
      <c r="D7" s="3"/>
      <c r="I7" s="4">
        <v>5586.3696717858502</v>
      </c>
      <c r="J7" s="4">
        <v>5901.2660943509391</v>
      </c>
      <c r="K7" s="4">
        <v>6210.4412962163124</v>
      </c>
      <c r="L7" s="4">
        <v>6373.3712230958008</v>
      </c>
      <c r="M7" s="4">
        <v>6319.4285875064552</v>
      </c>
      <c r="N7" s="3" t="s">
        <v>16</v>
      </c>
    </row>
    <row r="8" spans="2:20" ht="21.75" hidden="1" customHeight="1" x14ac:dyDescent="0.2">
      <c r="B8" s="3" t="s">
        <v>1</v>
      </c>
      <c r="C8" s="3"/>
      <c r="D8" s="3"/>
      <c r="I8" s="5"/>
      <c r="N8" s="3" t="s">
        <v>0</v>
      </c>
    </row>
    <row r="9" spans="2:20" ht="21.75" hidden="1" customHeight="1" x14ac:dyDescent="0.2">
      <c r="B9" s="3" t="s">
        <v>2</v>
      </c>
      <c r="C9" s="3"/>
      <c r="D9" s="3"/>
      <c r="I9" s="6">
        <f>I7+I8</f>
        <v>5586.3696717858502</v>
      </c>
      <c r="N9" s="3" t="s">
        <v>0</v>
      </c>
    </row>
    <row r="10" spans="2:20" ht="21.75" customHeight="1" x14ac:dyDescent="0.2">
      <c r="B10" s="3" t="s">
        <v>3</v>
      </c>
      <c r="C10" s="3"/>
      <c r="D10" s="3"/>
      <c r="I10" s="7">
        <v>0.15214151760310099</v>
      </c>
      <c r="J10" s="8"/>
    </row>
    <row r="11" spans="2:20" ht="21.75" customHeight="1" x14ac:dyDescent="0.2">
      <c r="B11" s="3" t="s">
        <v>10</v>
      </c>
      <c r="C11" s="3"/>
      <c r="D11" s="3"/>
      <c r="I11" s="9">
        <v>0.8</v>
      </c>
      <c r="J11" s="3"/>
    </row>
    <row r="12" spans="2:20" ht="15" thickBot="1" x14ac:dyDescent="0.25"/>
    <row r="13" spans="2:20" ht="33.75" customHeight="1" thickBot="1" x14ac:dyDescent="0.25">
      <c r="B13" s="70"/>
      <c r="C13" s="61" t="s">
        <v>12</v>
      </c>
      <c r="D13" s="62"/>
      <c r="E13" s="62"/>
      <c r="F13" s="62"/>
      <c r="G13" s="62"/>
      <c r="H13" s="62"/>
      <c r="I13" s="63"/>
      <c r="J13" s="76" t="s">
        <v>17</v>
      </c>
      <c r="K13" s="61" t="s">
        <v>11</v>
      </c>
      <c r="L13" s="62"/>
      <c r="M13" s="62"/>
      <c r="N13" s="62"/>
      <c r="O13" s="63"/>
      <c r="P13" s="61" t="s">
        <v>21</v>
      </c>
      <c r="Q13" s="62"/>
      <c r="R13" s="62"/>
      <c r="S13" s="62"/>
      <c r="T13" s="63"/>
    </row>
    <row r="14" spans="2:20" ht="33.75" customHeight="1" thickBot="1" x14ac:dyDescent="0.25">
      <c r="B14" s="71"/>
      <c r="C14" s="73"/>
      <c r="D14" s="74"/>
      <c r="E14" s="74"/>
      <c r="F14" s="74"/>
      <c r="G14" s="74"/>
      <c r="H14" s="74"/>
      <c r="I14" s="75"/>
      <c r="J14" s="77"/>
      <c r="K14" s="10">
        <v>2026</v>
      </c>
      <c r="L14" s="11">
        <v>2027</v>
      </c>
      <c r="M14" s="11">
        <v>2028</v>
      </c>
      <c r="N14" s="11">
        <v>2029</v>
      </c>
      <c r="O14" s="12">
        <v>2030</v>
      </c>
      <c r="P14" s="10">
        <v>2026</v>
      </c>
      <c r="Q14" s="11">
        <v>2027</v>
      </c>
      <c r="R14" s="11">
        <v>2028</v>
      </c>
      <c r="S14" s="11">
        <v>2029</v>
      </c>
      <c r="T14" s="12">
        <v>2030</v>
      </c>
    </row>
    <row r="15" spans="2:20" ht="44.25" customHeight="1" thickBot="1" x14ac:dyDescent="0.25">
      <c r="B15" s="72"/>
      <c r="C15" s="55" t="s">
        <v>23</v>
      </c>
      <c r="D15" s="56">
        <v>2026</v>
      </c>
      <c r="E15" s="56">
        <v>2027</v>
      </c>
      <c r="F15" s="56">
        <v>2028</v>
      </c>
      <c r="G15" s="56">
        <v>2029</v>
      </c>
      <c r="H15" s="56">
        <v>2030</v>
      </c>
      <c r="I15" s="57" t="s">
        <v>22</v>
      </c>
      <c r="J15" s="13" t="s">
        <v>18</v>
      </c>
      <c r="K15" s="14" t="s">
        <v>16</v>
      </c>
      <c r="L15" s="15" t="s">
        <v>16</v>
      </c>
      <c r="M15" s="15" t="s">
        <v>16</v>
      </c>
      <c r="N15" s="15" t="s">
        <v>16</v>
      </c>
      <c r="O15" s="16" t="s">
        <v>16</v>
      </c>
      <c r="P15" s="14" t="s">
        <v>19</v>
      </c>
      <c r="Q15" s="15" t="s">
        <v>19</v>
      </c>
      <c r="R15" s="15" t="s">
        <v>19</v>
      </c>
      <c r="S15" s="15" t="s">
        <v>19</v>
      </c>
      <c r="T15" s="16" t="s">
        <v>19</v>
      </c>
    </row>
    <row r="16" spans="2:20" ht="15" x14ac:dyDescent="0.25">
      <c r="B16" s="20" t="s">
        <v>13</v>
      </c>
      <c r="C16" s="17"/>
      <c r="D16" s="18"/>
      <c r="E16" s="18"/>
      <c r="F16" s="18"/>
      <c r="G16" s="18"/>
      <c r="H16" s="18"/>
      <c r="I16" s="19"/>
      <c r="J16" s="20"/>
      <c r="K16" s="17"/>
      <c r="L16" s="21"/>
      <c r="M16" s="21"/>
      <c r="N16" s="21"/>
      <c r="O16" s="22"/>
      <c r="P16" s="17"/>
      <c r="Q16" s="23"/>
      <c r="R16" s="23"/>
      <c r="S16" s="23"/>
      <c r="T16" s="24"/>
    </row>
    <row r="17" spans="2:20" x14ac:dyDescent="0.2">
      <c r="B17" s="58" t="s">
        <v>4</v>
      </c>
      <c r="C17" s="25">
        <v>0.45338521115826957</v>
      </c>
      <c r="D17" s="26">
        <f>$I$7*$I$10*C17</f>
        <v>385.34059635999989</v>
      </c>
      <c r="E17" s="26">
        <f>$J$7*$I$10*C17</f>
        <v>407.06174665832435</v>
      </c>
      <c r="F17" s="26">
        <f>$K$7*$I$10*C17</f>
        <v>428.38825450978925</v>
      </c>
      <c r="G17" s="26">
        <f>$L$7*$I$10*C17</f>
        <v>439.62695135180519</v>
      </c>
      <c r="H17" s="26">
        <f>$M$7*$I$10*C17</f>
        <v>435.90605771452761</v>
      </c>
      <c r="I17" s="27">
        <f>(K17/SUM($K$17:$K$21))</f>
        <v>0.61295150072456672</v>
      </c>
      <c r="J17" s="28">
        <v>166.24700000000001</v>
      </c>
      <c r="K17" s="29">
        <f>D17</f>
        <v>385.34059635999989</v>
      </c>
      <c r="L17" s="26">
        <f t="shared" ref="L17:O20" si="0">E17</f>
        <v>407.06174665832435</v>
      </c>
      <c r="M17" s="26">
        <f t="shared" si="0"/>
        <v>428.38825450978925</v>
      </c>
      <c r="N17" s="26">
        <f t="shared" si="0"/>
        <v>439.62695135180519</v>
      </c>
      <c r="O17" s="30">
        <f t="shared" si="0"/>
        <v>435.90605771452761</v>
      </c>
      <c r="P17" s="31">
        <f>K17/$J$17*1000</f>
        <v>2317.8799999999992</v>
      </c>
      <c r="Q17" s="32">
        <f t="shared" ref="Q17:T17" si="1">L17/$J$17*1000</f>
        <v>2448.5358933293492</v>
      </c>
      <c r="R17" s="32">
        <f t="shared" si="1"/>
        <v>2576.817954668591</v>
      </c>
      <c r="S17" s="32">
        <f t="shared" si="1"/>
        <v>2644.4203585737196</v>
      </c>
      <c r="T17" s="33">
        <f t="shared" si="1"/>
        <v>2622.0386395816322</v>
      </c>
    </row>
    <row r="18" spans="2:20" x14ac:dyDescent="0.2">
      <c r="B18" s="58" t="s">
        <v>5</v>
      </c>
      <c r="C18" s="25">
        <v>0.22120576813254048</v>
      </c>
      <c r="D18" s="26">
        <f>$I$7*$I$10*C18</f>
        <v>188.00693210239984</v>
      </c>
      <c r="E18" s="26">
        <f>$J$7*$I$10*C18</f>
        <v>198.60463934606628</v>
      </c>
      <c r="F18" s="26">
        <f>$K$7*$I$10*C18</f>
        <v>209.00980130275198</v>
      </c>
      <c r="G18" s="26">
        <f>$L$7*$I$10*C18</f>
        <v>214.49313976762099</v>
      </c>
      <c r="H18" s="26">
        <f>$M$7*$I$10*C18</f>
        <v>212.67772295446395</v>
      </c>
      <c r="I18" s="27">
        <f>(K18/SUM($K$17:$K$21))</f>
        <v>0.29905785237101495</v>
      </c>
      <c r="J18" s="34">
        <v>109.12</v>
      </c>
      <c r="K18" s="29">
        <f>D18</f>
        <v>188.00693210239984</v>
      </c>
      <c r="L18" s="26">
        <f t="shared" si="0"/>
        <v>198.60463934606628</v>
      </c>
      <c r="M18" s="26">
        <f t="shared" si="0"/>
        <v>209.00980130275198</v>
      </c>
      <c r="N18" s="26">
        <f t="shared" si="0"/>
        <v>214.49313976762099</v>
      </c>
      <c r="O18" s="30">
        <f t="shared" si="0"/>
        <v>212.67772295446395</v>
      </c>
      <c r="P18" s="31">
        <f>K18/$J$18*1000</f>
        <v>1722.9374276246319</v>
      </c>
      <c r="Q18" s="32">
        <f t="shared" ref="Q18:T18" si="2">L18/$J$18*1000</f>
        <v>1820.0571787579388</v>
      </c>
      <c r="R18" s="32">
        <f t="shared" si="2"/>
        <v>1915.4124019680351</v>
      </c>
      <c r="S18" s="32">
        <f t="shared" si="2"/>
        <v>1965.6629377531247</v>
      </c>
      <c r="T18" s="33">
        <f t="shared" si="2"/>
        <v>1949.026053468328</v>
      </c>
    </row>
    <row r="19" spans="2:20" x14ac:dyDescent="0.2">
      <c r="B19" s="58" t="s">
        <v>6</v>
      </c>
      <c r="C19" s="25">
        <v>3.2856797722137111E-6</v>
      </c>
      <c r="D19" s="26">
        <f>$I$7*$I$10*C19</f>
        <v>2.7925608769599737E-3</v>
      </c>
      <c r="E19" s="26">
        <f>$J$7*$I$10*C19</f>
        <v>2.9499739164856602E-3</v>
      </c>
      <c r="F19" s="26">
        <f>$K$7*$I$10*C19</f>
        <v>3.1045269846823507E-3</v>
      </c>
      <c r="G19" s="26">
        <f>$L$7*$I$10*C19</f>
        <v>3.1859737499738711E-3</v>
      </c>
      <c r="H19" s="26">
        <f>$M$7*$I$10*C19</f>
        <v>3.1590084571992598E-3</v>
      </c>
      <c r="I19" s="27">
        <f>(K19/SUM($K$17:$K$21))</f>
        <v>4.4420556685862094E-6</v>
      </c>
      <c r="J19" s="34">
        <v>0</v>
      </c>
      <c r="K19" s="29">
        <f>D19</f>
        <v>2.7925608769599737E-3</v>
      </c>
      <c r="L19" s="26">
        <f t="shared" si="0"/>
        <v>2.9499739164856602E-3</v>
      </c>
      <c r="M19" s="26">
        <f t="shared" si="0"/>
        <v>3.1045269846823507E-3</v>
      </c>
      <c r="N19" s="26">
        <f t="shared" si="0"/>
        <v>3.1859737499738711E-3</v>
      </c>
      <c r="O19" s="30">
        <f t="shared" si="0"/>
        <v>3.1590084571992598E-3</v>
      </c>
      <c r="P19" s="31"/>
      <c r="Q19" s="32"/>
      <c r="R19" s="32"/>
      <c r="S19" s="32"/>
      <c r="T19" s="33"/>
    </row>
    <row r="20" spans="2:20" x14ac:dyDescent="0.2">
      <c r="B20" s="58" t="s">
        <v>7</v>
      </c>
      <c r="C20" s="25">
        <v>5.8660382974559021E-7</v>
      </c>
      <c r="D20" s="26">
        <f>$I$7*$I$10*C20</f>
        <v>4.9856559944633444E-4</v>
      </c>
      <c r="E20" s="26">
        <f>$J$7*$I$10*C20</f>
        <v>5.266690965121634E-4</v>
      </c>
      <c r="F20" s="26">
        <f>$K$7*$I$10*C20</f>
        <v>5.542619929562461E-4</v>
      </c>
      <c r="G20" s="26">
        <f>$L$7*$I$10*C20</f>
        <v>5.6880296704764593E-4</v>
      </c>
      <c r="H20" s="26">
        <f>$M$7*$I$10*C20</f>
        <v>5.639887596055309E-4</v>
      </c>
      <c r="I20" s="27">
        <f>(K20/SUM($K$17:$K$21))</f>
        <v>7.9305563773190919E-7</v>
      </c>
      <c r="J20" s="34">
        <v>0</v>
      </c>
      <c r="K20" s="29">
        <f>D20</f>
        <v>4.9856559944633444E-4</v>
      </c>
      <c r="L20" s="26">
        <f t="shared" si="0"/>
        <v>5.266690965121634E-4</v>
      </c>
      <c r="M20" s="26">
        <f t="shared" si="0"/>
        <v>5.542619929562461E-4</v>
      </c>
      <c r="N20" s="26">
        <f t="shared" si="0"/>
        <v>5.6880296704764593E-4</v>
      </c>
      <c r="O20" s="30">
        <f t="shared" si="0"/>
        <v>5.639887596055309E-4</v>
      </c>
      <c r="P20" s="31"/>
      <c r="Q20" s="32"/>
      <c r="R20" s="32"/>
      <c r="S20" s="32"/>
      <c r="T20" s="33"/>
    </row>
    <row r="21" spans="2:20" x14ac:dyDescent="0.2">
      <c r="B21" s="58" t="s">
        <v>24</v>
      </c>
      <c r="C21" s="25">
        <v>0.32540326973269662</v>
      </c>
      <c r="D21" s="26">
        <f>$I$7*$I$10*C21</f>
        <v>276.56634343222805</v>
      </c>
      <c r="E21" s="26">
        <f>$J$7*$I$10*C21</f>
        <v>292.15602998458178</v>
      </c>
      <c r="F21" s="26">
        <f>$K$7*$I$10*C21</f>
        <v>307.46247407683103</v>
      </c>
      <c r="G21" s="26">
        <f>$L$7*$I$10*C21</f>
        <v>315.52870255081166</v>
      </c>
      <c r="H21" s="26">
        <f>$M$7*$I$10*C21</f>
        <v>312.85814575694423</v>
      </c>
      <c r="I21" s="27">
        <f>(K21/SUM($K$17:$K$21))</f>
        <v>8.7985411793112173E-2</v>
      </c>
      <c r="J21" s="34">
        <v>153.03299999999999</v>
      </c>
      <c r="K21" s="29">
        <f>D21*(1-$I$11)</f>
        <v>55.313268686445596</v>
      </c>
      <c r="L21" s="26">
        <f>E21*(1-$I$11)</f>
        <v>58.43120599691634</v>
      </c>
      <c r="M21" s="26">
        <f>F21*(1-$I$11)</f>
        <v>61.492494815366193</v>
      </c>
      <c r="N21" s="26">
        <f>G21*(1-$I$11)</f>
        <v>63.10574051016232</v>
      </c>
      <c r="O21" s="30">
        <f>H21*(1-$I$11)</f>
        <v>62.571629151388834</v>
      </c>
      <c r="P21" s="31">
        <f>K21/$J$21*1000</f>
        <v>361.44667285125172</v>
      </c>
      <c r="Q21" s="32">
        <f t="shared" ref="Q21:T21" si="3">L21/$J$21*1000</f>
        <v>381.82095363036956</v>
      </c>
      <c r="R21" s="32">
        <f t="shared" si="3"/>
        <v>401.8250626686152</v>
      </c>
      <c r="S21" s="32">
        <f t="shared" si="3"/>
        <v>412.36687845211378</v>
      </c>
      <c r="T21" s="33">
        <f t="shared" si="3"/>
        <v>408.87670732057035</v>
      </c>
    </row>
    <row r="22" spans="2:20" ht="15" x14ac:dyDescent="0.25">
      <c r="B22" s="59" t="s">
        <v>14</v>
      </c>
      <c r="C22" s="35"/>
      <c r="D22" s="36"/>
      <c r="E22" s="36"/>
      <c r="F22" s="36"/>
      <c r="G22" s="36"/>
      <c r="H22" s="36"/>
      <c r="I22" s="37"/>
      <c r="J22" s="38"/>
      <c r="K22" s="35"/>
      <c r="L22" s="39"/>
      <c r="M22" s="39"/>
      <c r="N22" s="39"/>
      <c r="O22" s="40"/>
      <c r="P22" s="35"/>
      <c r="Q22" s="36"/>
      <c r="R22" s="36"/>
      <c r="S22" s="36"/>
      <c r="T22" s="37"/>
    </row>
    <row r="23" spans="2:20" x14ac:dyDescent="0.2">
      <c r="B23" s="58" t="s">
        <v>4</v>
      </c>
      <c r="C23" s="41">
        <v>1.6840849207103392E-6</v>
      </c>
      <c r="D23" s="26">
        <f t="shared" ref="D23:D28" si="4">C23*(1-$I$10)*$I$7</f>
        <v>7.9765855586317845E-3</v>
      </c>
      <c r="E23" s="26">
        <f t="shared" ref="E23:E28" si="5">C23*(1-$I$10)*$J$7</f>
        <v>8.4262153547735308E-3</v>
      </c>
      <c r="F23" s="26">
        <f t="shared" ref="F23:F28" si="6">C23*(1-$I$10)*$K$7</f>
        <v>8.8676760162012622E-3</v>
      </c>
      <c r="G23" s="26">
        <f t="shared" ref="G23:G28" si="7">C23*(1-$I$10)*$L$7</f>
        <v>9.1003180678684934E-3</v>
      </c>
      <c r="H23" s="26">
        <f t="shared" ref="H23:H28" si="8">C23*(1-$I$10)*$M$7</f>
        <v>9.0232952295465612E-3</v>
      </c>
      <c r="I23" s="42">
        <f t="shared" ref="I23:I28" si="9">K23/SUM($K$23:$K$28)</f>
        <v>1.9235554919956175E-6</v>
      </c>
      <c r="J23" s="34">
        <v>0</v>
      </c>
      <c r="K23" s="29">
        <f>D23+((C$23/SUM($C$23:$C$26,$C$27,($C$28*(1-$I$11))))*((SUM(D$21:D$21)-SUM(K$21:K$21))+(D$28*$I$11)))</f>
        <v>9.5364218028590134E-3</v>
      </c>
      <c r="L23" s="26">
        <f>E23+((C$23/SUM($C$23:$C$26,$C$27,($C$28*(1-$I$11))))*((SUM(E$21:E$21)-SUM(L$21:L$21))+(E$28*$I$11)))</f>
        <v>1.0073977547685336E-2</v>
      </c>
      <c r="M23" s="26">
        <f>F23+((C$23/SUM($C$23:$C$26,$C$27,($C$28*(1-$I$11))))*((SUM(F$21:F$21)-SUM(M$21:M$21))+(F$28*$I$11)))</f>
        <v>1.0601766668205484E-2</v>
      </c>
      <c r="N23" s="26">
        <f>G23+((C$23/SUM($C$23:$C$26,$C$27,($C$28*(1-$I$11))))*((SUM(G$21:G$21)-SUM(N$21:N$21))+(G$28*$I$11)))</f>
        <v>1.0879902308759157E-2</v>
      </c>
      <c r="O23" s="30">
        <f>H23+((C$23/SUM($C$23:$C$26,$C$27,($C$28*(1-$I$11))))*((SUM(H$21:H$21)-SUM(O$21:O$21))+(H$28*$I$11)))</f>
        <v>1.0787817510158018E-2</v>
      </c>
      <c r="P23" s="31"/>
      <c r="Q23" s="32"/>
      <c r="R23" s="32"/>
      <c r="S23" s="32"/>
      <c r="T23" s="33"/>
    </row>
    <row r="24" spans="2:20" x14ac:dyDescent="0.2">
      <c r="B24" s="58" t="s">
        <v>5</v>
      </c>
      <c r="C24" s="41">
        <v>6.1076936806345652E-3</v>
      </c>
      <c r="D24" s="26">
        <f t="shared" si="4"/>
        <v>28.928791304031765</v>
      </c>
      <c r="E24" s="26">
        <f t="shared" si="5"/>
        <v>30.559469799366557</v>
      </c>
      <c r="F24" s="26">
        <f t="shared" si="6"/>
        <v>32.160521182757378</v>
      </c>
      <c r="G24" s="26">
        <f t="shared" si="7"/>
        <v>33.00424727479939</v>
      </c>
      <c r="H24" s="26">
        <f t="shared" si="8"/>
        <v>32.724907499768932</v>
      </c>
      <c r="I24" s="42">
        <f t="shared" si="9"/>
        <v>6.9761848576235016E-3</v>
      </c>
      <c r="J24" s="34">
        <v>6</v>
      </c>
      <c r="K24" s="29">
        <f>D24+((C24/SUM($C$23:$C$26,$C$27,($C$28*(1-$I$11))))*((SUM($D$21:$D$21)-SUM($K$21:$K$21))+($D$28*$I$11)))</f>
        <v>34.585870620241636</v>
      </c>
      <c r="L24" s="26">
        <f>E24+((C$24/SUM($C$23:$C$26,$C$27,($C$28*(1-$I$11))))*((SUM(E$21:E$21)-SUM(L$21:L$21))+(E$28*$I$11)))</f>
        <v>36.535431349209915</v>
      </c>
      <c r="M24" s="26">
        <f>F24+((C$24/SUM($C$23:$C$26,$C$27,($C$28*(1-$I$11))))*((SUM(F$21:F$21)-SUM(M$21:M$21))+(F$28*$I$11)))</f>
        <v>38.449571329009089</v>
      </c>
      <c r="N24" s="26">
        <f>G24+((C$24/SUM($C$23:$C$26,$C$27,($C$28*(1-$I$11))))*((SUM(G$21:G$21)-SUM(N$21:N$21))+(G$28*$I$11)))</f>
        <v>39.45828963844707</v>
      </c>
      <c r="O24" s="30">
        <f>H24+((C$24/SUM($C$23:$C$26,$C$27,($C$28*(1-$I$11))))*((SUM(H$21:H$21)-SUM(O$21:O$21))+(H$28*$I$11)))</f>
        <v>39.124324447272826</v>
      </c>
      <c r="P24" s="31">
        <f>K24/$J$24*1000</f>
        <v>5764.3117700402727</v>
      </c>
      <c r="Q24" s="32">
        <f t="shared" ref="Q24:T24" si="10">L24/$J$24*1000</f>
        <v>6089.2385582016532</v>
      </c>
      <c r="R24" s="32">
        <f t="shared" si="10"/>
        <v>6408.261888168181</v>
      </c>
      <c r="S24" s="32">
        <f t="shared" si="10"/>
        <v>6576.3816064078455</v>
      </c>
      <c r="T24" s="33">
        <f t="shared" si="10"/>
        <v>6520.7207412121379</v>
      </c>
    </row>
    <row r="25" spans="2:20" x14ac:dyDescent="0.2">
      <c r="B25" s="58" t="s">
        <v>6</v>
      </c>
      <c r="C25" s="41">
        <v>1.3236843040015327E-6</v>
      </c>
      <c r="D25" s="26">
        <f t="shared" si="4"/>
        <v>6.2695657289257552E-3</v>
      </c>
      <c r="E25" s="26">
        <f t="shared" si="5"/>
        <v>6.6229730283113462E-3</v>
      </c>
      <c r="F25" s="26">
        <f t="shared" si="6"/>
        <v>6.9699594190686161E-3</v>
      </c>
      <c r="G25" s="26">
        <f t="shared" si="7"/>
        <v>7.1528151815397501E-3</v>
      </c>
      <c r="H25" s="26">
        <f t="shared" si="8"/>
        <v>7.092275525324915E-3</v>
      </c>
      <c r="I25" s="42">
        <f t="shared" si="9"/>
        <v>1.5119072567650433E-6</v>
      </c>
      <c r="J25" s="34">
        <v>0</v>
      </c>
      <c r="K25" s="29">
        <f>D25+((C25/SUM($C$23:$C$26,$C$27,($C$28*(1-$I$11))))*((SUM($D$21:$D$21)-SUM($K$21:$K$21))+($D$28*$I$11)))</f>
        <v>7.4955910486141416E-3</v>
      </c>
      <c r="L25" s="26">
        <f>E25+((C$25/SUM($C$23:$C$26,$C$27,($C$28*(1-$I$11))))*((SUM(E$21:E$21)-SUM(L$21:L$21))+(E$28*$I$11)))</f>
        <v>7.9181078072419232E-3</v>
      </c>
      <c r="M25" s="26">
        <f>F25+((C$25/SUM($C$23:$C$26,$C$27,($C$28*(1-$I$11))))*((SUM(F$21:F$21)-SUM(M$21:M$21))+(F$28*$I$11)))</f>
        <v>8.3329480365342892E-3</v>
      </c>
      <c r="N25" s="26">
        <f>G25+((C$25/SUM($C$23:$C$26,$C$27,($C$28*(1-$I$11))))*((SUM(G$21:G$21)-SUM(N$21:N$21))+(G$28*$I$11)))</f>
        <v>8.551561585801757E-3</v>
      </c>
      <c r="O25" s="30">
        <f>H25+((C$25/SUM($C$23:$C$26,$C$27,($C$28*(1-$I$11))))*((SUM(H$21:H$21)-SUM(O$21:O$21))+(H$28*$I$11)))</f>
        <v>8.4791832864378157E-3</v>
      </c>
      <c r="P25" s="31"/>
      <c r="Q25" s="32"/>
      <c r="R25" s="32"/>
      <c r="S25" s="32"/>
      <c r="T25" s="33"/>
    </row>
    <row r="26" spans="2:20" x14ac:dyDescent="0.2">
      <c r="B26" s="58" t="s">
        <v>7</v>
      </c>
      <c r="C26" s="41">
        <v>8.1454424659444576E-3</v>
      </c>
      <c r="D26" s="26">
        <f t="shared" si="4"/>
        <v>38.580488396697596</v>
      </c>
      <c r="E26" s="26">
        <f t="shared" si="5"/>
        <v>40.755220555632981</v>
      </c>
      <c r="F26" s="26">
        <f t="shared" si="6"/>
        <v>42.890440920364142</v>
      </c>
      <c r="G26" s="26">
        <f t="shared" si="7"/>
        <v>44.015664728089597</v>
      </c>
      <c r="H26" s="26">
        <f t="shared" si="8"/>
        <v>43.643127042846018</v>
      </c>
      <c r="I26" s="42">
        <f t="shared" si="9"/>
        <v>9.3036938918098066E-3</v>
      </c>
      <c r="J26" s="34">
        <v>4.8</v>
      </c>
      <c r="K26" s="29">
        <f>D26+((C26/SUM($C$23:$C$26,$C$27,($C$28*(1-$I$11))))*((SUM($D$21:$D$21)-SUM($K$21:$K$21))+($D$28*$I$11)))</f>
        <v>46.124975154698276</v>
      </c>
      <c r="L26" s="26">
        <f>E26+((C$26/SUM($C$23:$C$26,$C$27,($C$28*(1-$I$11))))*((SUM(E$21:E$21)-SUM(L$21:L$21))+(E$28*$I$11)))</f>
        <v>48.724980260066623</v>
      </c>
      <c r="M26" s="26">
        <f>F26+((C$26/SUM($C$23:$C$26,$C$27,($C$28*(1-$I$11))))*((SUM(F$21:F$21)-SUM(M$21:M$21))+(F$28*$I$11)))</f>
        <v>51.277746965877967</v>
      </c>
      <c r="N26" s="26">
        <f>G26+((C$26/SUM($C$23:$C$26,$C$27,($C$28*(1-$I$11))))*((SUM(G$21:G$21)-SUM(N$21:N$21))+(G$28*$I$11)))</f>
        <v>52.623010396479181</v>
      </c>
      <c r="O26" s="30">
        <f>H26+((C$26/SUM($C$23:$C$26,$C$27,($C$28*(1-$I$11))))*((SUM(H$21:H$21)-SUM(O$21:O$21))+(H$28*$I$11)))</f>
        <v>52.177622269212243</v>
      </c>
      <c r="P26" s="31">
        <f>K26/$J$26*1000</f>
        <v>9609.3698238954748</v>
      </c>
      <c r="Q26" s="32">
        <f t="shared" ref="Q26:T26" si="11">L26/$J$26*1000</f>
        <v>10151.037554180548</v>
      </c>
      <c r="R26" s="32">
        <f t="shared" si="11"/>
        <v>10682.863951224577</v>
      </c>
      <c r="S26" s="32">
        <f t="shared" si="11"/>
        <v>10963.127165933163</v>
      </c>
      <c r="T26" s="33">
        <f t="shared" si="11"/>
        <v>10870.337972752552</v>
      </c>
    </row>
    <row r="27" spans="2:20" x14ac:dyDescent="0.2">
      <c r="B27" s="58" t="s">
        <v>25</v>
      </c>
      <c r="C27" s="43">
        <v>0.83012576188763743</v>
      </c>
      <c r="D27" s="26">
        <f t="shared" si="4"/>
        <v>3931.8499219909822</v>
      </c>
      <c r="E27" s="26">
        <f t="shared" si="5"/>
        <v>4153.4832093029509</v>
      </c>
      <c r="F27" s="26">
        <f t="shared" si="6"/>
        <v>4371.0897346060465</v>
      </c>
      <c r="G27" s="26">
        <f t="shared" si="7"/>
        <v>4485.764569593528</v>
      </c>
      <c r="H27" s="26">
        <f t="shared" si="8"/>
        <v>4447.7981692306694</v>
      </c>
      <c r="I27" s="42">
        <f t="shared" si="9"/>
        <v>0.94816653761883407</v>
      </c>
      <c r="J27" s="34">
        <v>815.6</v>
      </c>
      <c r="K27" s="29">
        <f>D27+((C27/SUM($C$23:$C$26,$C$27,($C$28*(1-$I$11))))*((SUM($D$21:$D$21)-SUM($K$21:$K$21))+($D$28*$I$11)))</f>
        <v>4700.7305376507393</v>
      </c>
      <c r="L27" s="26">
        <f>E27+((C$27/SUM($C$23:$C$26,$C$27,($C$28*(1-$I$11))))*((SUM(E$21:E$21)-SUM(L$21:L$21))+(E$28*$I$11)))</f>
        <v>4965.7046293626972</v>
      </c>
      <c r="M27" s="26">
        <f>F27+((C$27/SUM($C$23:$C$26,$C$27,($C$28*(1-$I$11))))*((SUM(F$21:F$21)-SUM(M$21:M$21))+(F$28*$I$11)))</f>
        <v>5225.8645182137843</v>
      </c>
      <c r="N27" s="26">
        <f>G27+((C$27/SUM($C$23:$C$26,$C$27,($C$28*(1-$I$11))))*((SUM(G$21:G$21)-SUM(N$21:N$21))+(G$28*$I$11)))</f>
        <v>5362.9642319416043</v>
      </c>
      <c r="O27" s="30">
        <f>H27+((C$27/SUM($C$23:$C$26,$C$27,($C$28*(1-$I$11))))*((SUM(H$21:H$21)-SUM(O$21:O$21))+(H$28*$I$11)))</f>
        <v>5317.5734308858018</v>
      </c>
      <c r="P27" s="31">
        <f>K27/$J$27*1000</f>
        <v>5763.5244453785426</v>
      </c>
      <c r="Q27" s="32">
        <f t="shared" ref="Q27:T27" si="12">L27/$J$27*1000</f>
        <v>6088.4068530685345</v>
      </c>
      <c r="R27" s="32">
        <f t="shared" si="12"/>
        <v>6407.3866088938012</v>
      </c>
      <c r="S27" s="32">
        <f t="shared" si="12"/>
        <v>6575.483364322713</v>
      </c>
      <c r="T27" s="33">
        <f t="shared" si="12"/>
        <v>6519.8301016255537</v>
      </c>
    </row>
    <row r="28" spans="2:20" ht="15" thickBot="1" x14ac:dyDescent="0.25">
      <c r="B28" s="60" t="s">
        <v>24</v>
      </c>
      <c r="C28" s="44">
        <v>0.15561734423455537</v>
      </c>
      <c r="D28" s="45">
        <f t="shared" si="4"/>
        <v>737.0739120271993</v>
      </c>
      <c r="E28" s="45">
        <f t="shared" si="5"/>
        <v>778.6218137415558</v>
      </c>
      <c r="F28" s="45">
        <f t="shared" si="6"/>
        <v>819.41484909896337</v>
      </c>
      <c r="G28" s="45">
        <f t="shared" si="7"/>
        <v>840.91206565408959</v>
      </c>
      <c r="H28" s="45">
        <f t="shared" si="8"/>
        <v>833.79479419249901</v>
      </c>
      <c r="I28" s="46">
        <f t="shared" si="9"/>
        <v>3.5550148168983928E-2</v>
      </c>
      <c r="J28" s="47">
        <v>130.77099999999999</v>
      </c>
      <c r="K28" s="48">
        <f>I7-SUM(K17:K21,K23:K27)</f>
        <v>176.2471680719982</v>
      </c>
      <c r="L28" s="45">
        <f>J7-SUM(L17:L21,L23:L27)</f>
        <v>186.18199264929081</v>
      </c>
      <c r="M28" s="45">
        <f>K7-SUM(M17:M21,M23:M27)</f>
        <v>195.93631557605113</v>
      </c>
      <c r="N28" s="45">
        <f>L7-SUM(N17:N21,N23:N27)</f>
        <v>201.07667324907015</v>
      </c>
      <c r="O28" s="49">
        <f>M7-SUM(O17:O21,O23:O27)</f>
        <v>199.3748100857747</v>
      </c>
      <c r="P28" s="50">
        <f>K28/$J$28*1000</f>
        <v>1347.754227405145</v>
      </c>
      <c r="Q28" s="51">
        <f t="shared" ref="Q28:T28" si="13">L28/$J$28*1000</f>
        <v>1423.7253875040401</v>
      </c>
      <c r="R28" s="51">
        <f t="shared" si="13"/>
        <v>1498.3162595380561</v>
      </c>
      <c r="S28" s="51">
        <f t="shared" si="13"/>
        <v>1537.6243452223366</v>
      </c>
      <c r="T28" s="52">
        <f t="shared" si="13"/>
        <v>1524.6102735757524</v>
      </c>
    </row>
    <row r="30" spans="2:20" ht="19.5" customHeight="1" x14ac:dyDescent="0.2">
      <c r="B30" s="3" t="s">
        <v>15</v>
      </c>
      <c r="K30" s="53"/>
    </row>
    <row r="31" spans="2:20" x14ac:dyDescent="0.2">
      <c r="C31" s="54"/>
    </row>
    <row r="32" spans="2:20" x14ac:dyDescent="0.2">
      <c r="C32" s="54"/>
    </row>
  </sheetData>
  <sheetProtection algorithmName="SHA-512" hashValue="w9mgQQvs55YqsYyjbt3Xf5+/A4DlWXS26p1QzOVtZAijQc1lOm/TDSsVqn/nRTRjLXkNSpZr+9CN9JL/oedCRQ==" saltValue="1fMOCyf6d1vJ534nXnsY2Q==" spinCount="100000" sheet="1" selectLockedCells="1"/>
  <mergeCells count="7">
    <mergeCell ref="P13:T13"/>
    <mergeCell ref="B2:N2"/>
    <mergeCell ref="B4:N4"/>
    <mergeCell ref="B13:B15"/>
    <mergeCell ref="C13:I14"/>
    <mergeCell ref="J13:J14"/>
    <mergeCell ref="K13:O13"/>
  </mergeCells>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5ACDC69E700E440BC74D3DF072FCE0E" ma:contentTypeVersion="3" ma:contentTypeDescription="Vytvoří nový dokument" ma:contentTypeScope="" ma:versionID="023a94d580b94c0a3c735e406725a466">
  <xsd:schema xmlns:xsd="http://www.w3.org/2001/XMLSchema" xmlns:xs="http://www.w3.org/2001/XMLSchema" xmlns:p="http://schemas.microsoft.com/office/2006/metadata/properties" xmlns:ns2="f32210cd-666d-4d11-ab48-bfef9714ab3b" targetNamespace="http://schemas.microsoft.com/office/2006/metadata/properties" ma:root="true" ma:fieldsID="2546dc4a1fd471bfac57a8c4eb1d9b2b" ns2:_="">
    <xsd:import namespace="f32210cd-666d-4d11-ab48-bfef9714ab3b"/>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2210cd-666d-4d11-ab48-bfef9714ab3b" elementFormDefault="qualified">
    <xsd:import namespace="http://schemas.microsoft.com/office/2006/documentManagement/types"/>
    <xsd:import namespace="http://schemas.microsoft.com/office/infopath/2007/PartnerControls"/>
    <xsd:element name="SharedWithUsers" ma:index="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FCCFCF-D9C5-420B-96ED-780589D27E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2210cd-666d-4d11-ab48-bfef9714ab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359EEF-F370-4528-9D49-DD6D443C7360}">
  <ds:schemaRefs>
    <ds:schemaRef ds:uri="http://schemas.microsoft.com/sharepoint/v3/contenttype/forms"/>
  </ds:schemaRefs>
</ds:datastoreItem>
</file>

<file path=customXml/itemProps3.xml><?xml version="1.0" encoding="utf-8"?>
<ds:datastoreItem xmlns:ds="http://schemas.openxmlformats.org/officeDocument/2006/customXml" ds:itemID="{19632E1B-BAF2-4E5A-AD08-2FAA8B97A493}">
  <ds:schemaRefs>
    <ds:schemaRef ds:uri="http://schemas.microsoft.com/office/infopath/2007/PartnerControls"/>
    <ds:schemaRef ds:uri="http://purl.org/dc/elements/1.1/"/>
    <ds:schemaRef ds:uri="http://schemas.microsoft.com/office/2006/metadata/properties"/>
    <ds:schemaRef ds:uri="f32210cd-666d-4d11-ab48-bfef9714ab3b"/>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Model</vt:lpstr>
      <vt:lpstr>nultý_rok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Malínek Jiří Ing.</dc:creator>
  <cp:lastModifiedBy>Malínek Jiří Ing.</cp:lastModifiedBy>
  <dcterms:created xsi:type="dcterms:W3CDTF">2025-01-09T11:29:06Z</dcterms:created>
  <dcterms:modified xsi:type="dcterms:W3CDTF">2025-01-10T13:37:17Z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0x01010045ACDC69E700E440BC74D3DF072FCE0E</vt:lpwstr>
  </property>
</Properties>
</file>